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 defaultThemeVersion="124226"/>
  <xr:revisionPtr revIDLastSave="0" documentId="13_ncr:1_{BEAAB635-E658-334B-B686-CBEEB924C90C}" xr6:coauthVersionLast="36" xr6:coauthVersionMax="45" xr10:uidLastSave="{00000000-0000-0000-0000-000000000000}"/>
  <bookViews>
    <workbookView xWindow="31980" yWindow="4720" windowWidth="25320" windowHeight="15460" activeTab="5" xr2:uid="{A36A95AD-5237-4DDD-8C87-18C08D4E4D3A}"/>
  </bookViews>
  <sheets>
    <sheet name="Reactor 1" sheetId="1" r:id="rId1"/>
    <sheet name="HPLC" sheetId="2" r:id="rId2"/>
    <sheet name="Auswertung" sheetId="3" r:id="rId3"/>
    <sheet name="Balances" sheetId="6" r:id="rId4"/>
    <sheet name="MATLAB" sheetId="7" r:id="rId5"/>
    <sheet name="C-Bilanz" sheetId="4" r:id="rId6"/>
    <sheet name="Redoxbilanz (Red. degree)" sheetId="5" r:id="rId7"/>
  </sheets>
  <definedNames>
    <definedName name="solver_adj" localSheetId="5" hidden="1">'C-Bilanz'!$B$10</definedName>
    <definedName name="solver_adj" localSheetId="6" hidden="1">'Redoxbilanz (Red. degree)'!$B$8</definedName>
    <definedName name="solver_cvg" localSheetId="5" hidden="1">"""0.0001"""</definedName>
    <definedName name="solver_cvg" localSheetId="6" hidden="1">"""0.0001"""</definedName>
    <definedName name="solver_drv" localSheetId="5" hidden="1">1</definedName>
    <definedName name="solver_drv" localSheetId="6" hidden="1">1</definedName>
    <definedName name="solver_eng" localSheetId="5" hidden="1">1</definedName>
    <definedName name="solver_eng" localSheetId="6" hidden="1">1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lhs1" localSheetId="5" hidden="1">'C-Bilanz'!$B$10</definedName>
    <definedName name="solver_lhs1" localSheetId="6" hidden="1">'Redoxbilanz (Red. degree)'!$B$8</definedName>
    <definedName name="solver_lhs2" localSheetId="5" hidden="1">'C-Bilanz'!$B$10</definedName>
    <definedName name="solver_lhs2" localSheetId="6" hidden="1">'Redoxbilanz (Red. degree)'!$B$8</definedName>
    <definedName name="solver_lhs3" localSheetId="5" hidden="1">'C-Bilanz'!$B$10</definedName>
    <definedName name="solver_lhs3" localSheetId="6" hidden="1">'Redoxbilanz (Red. degree)'!$B$8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"""0.075"""</definedName>
    <definedName name="solver_mrt" localSheetId="6" hidden="1">"""0.075"""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5" hidden="1">2</definedName>
    <definedName name="solver_num" localSheetId="6" hidden="1">2</definedName>
    <definedName name="solver_nwt" localSheetId="5" hidden="1">1</definedName>
    <definedName name="solver_nwt" localSheetId="6" hidden="1">1</definedName>
    <definedName name="solver_opt" localSheetId="5" hidden="1">'C-Bilanz'!$B$23</definedName>
    <definedName name="solver_opt" localSheetId="6" hidden="1">'Redoxbilanz (Red. degree)'!$B$20</definedName>
    <definedName name="solver_pre" localSheetId="5" hidden="1">"""0.000001"""</definedName>
    <definedName name="solver_pre" localSheetId="6" hidden="1">"""0.000001"""</definedName>
    <definedName name="solver_rbv" localSheetId="5" hidden="1">1</definedName>
    <definedName name="solver_rbv" localSheetId="6" hidden="1">1</definedName>
    <definedName name="solver_rel1" localSheetId="5" hidden="1">1</definedName>
    <definedName name="solver_rel1" localSheetId="6" hidden="1">1</definedName>
    <definedName name="solver_rel2" localSheetId="5" hidden="1">3</definedName>
    <definedName name="solver_rel2" localSheetId="6" hidden="1">3</definedName>
    <definedName name="solver_rel3" localSheetId="5" hidden="1">3</definedName>
    <definedName name="solver_rel3" localSheetId="6" hidden="1">3</definedName>
    <definedName name="solver_rhs1" localSheetId="5" hidden="1">1</definedName>
    <definedName name="solver_rhs1" localSheetId="6" hidden="1">1</definedName>
    <definedName name="solver_rhs2" localSheetId="5" hidden="1">0</definedName>
    <definedName name="solver_rhs2" localSheetId="6" hidden="1">0</definedName>
    <definedName name="solver_rhs3" localSheetId="5" hidden="1">0</definedName>
    <definedName name="solver_rhs3" localSheetId="6" hidden="1">0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1</definedName>
    <definedName name="solver_tol" localSheetId="6" hidden="1">1</definedName>
    <definedName name="solver_typ" localSheetId="5" hidden="1">3</definedName>
    <definedName name="solver_typ" localSheetId="6" hidden="1">3</definedName>
    <definedName name="solver_val" localSheetId="5" hidden="1">100</definedName>
    <definedName name="solver_val" localSheetId="6" hidden="1">100</definedName>
    <definedName name="solver_ver" localSheetId="5" hidden="1">3</definedName>
    <definedName name="solver_ver" localSheetId="6" hidden="1">3</definedName>
  </definedNames>
  <calcPr calcId="181029" concurrentCalc="0"/>
</workbook>
</file>

<file path=xl/calcChain.xml><?xml version="1.0" encoding="utf-8"?>
<calcChain xmlns="http://schemas.openxmlformats.org/spreadsheetml/2006/main">
  <c r="B23" i="4" l="1"/>
  <c r="B20" i="4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D2" i="7"/>
  <c r="C2" i="7"/>
  <c r="B2" i="7"/>
  <c r="A2" i="7"/>
  <c r="H19" i="6"/>
  <c r="G19" i="6"/>
  <c r="F20" i="6"/>
  <c r="F6" i="4"/>
  <c r="E6" i="4"/>
  <c r="F22" i="6"/>
  <c r="F19" i="6"/>
  <c r="G12" i="6"/>
  <c r="F12" i="6"/>
  <c r="G3" i="6"/>
  <c r="G4" i="6"/>
  <c r="G5" i="6"/>
  <c r="G6" i="6"/>
  <c r="G7" i="6"/>
  <c r="G8" i="6"/>
  <c r="G9" i="6"/>
  <c r="G10" i="6"/>
  <c r="G2" i="6"/>
  <c r="F3" i="6"/>
  <c r="F4" i="6"/>
  <c r="F5" i="6"/>
  <c r="F6" i="6"/>
  <c r="F7" i="6"/>
  <c r="F8" i="6"/>
  <c r="F9" i="6"/>
  <c r="F10" i="6"/>
  <c r="F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D2" i="6"/>
  <c r="C2" i="6"/>
  <c r="B2" i="6"/>
  <c r="A2" i="6"/>
  <c r="F14" i="4"/>
  <c r="B21" i="3"/>
  <c r="B23" i="3"/>
  <c r="B25" i="3"/>
  <c r="B18" i="3"/>
  <c r="B16" i="3"/>
  <c r="B15" i="3"/>
  <c r="J7" i="3"/>
  <c r="E9" i="3"/>
  <c r="E3" i="3"/>
  <c r="C20" i="4"/>
  <c r="B20" i="5"/>
  <c r="I10" i="3"/>
  <c r="K4" i="2"/>
  <c r="G2" i="3"/>
  <c r="K12" i="2"/>
  <c r="G10" i="3"/>
  <c r="D6" i="5"/>
  <c r="D14" i="4"/>
  <c r="D20" i="4"/>
  <c r="E14" i="4"/>
  <c r="E20" i="4"/>
  <c r="B14" i="4"/>
  <c r="D3" i="5"/>
  <c r="D4" i="5"/>
  <c r="D5" i="5"/>
  <c r="D2" i="5"/>
  <c r="I9" i="3"/>
  <c r="A3" i="3"/>
  <c r="A4" i="3"/>
  <c r="A5" i="3"/>
  <c r="A6" i="3"/>
  <c r="A7" i="3"/>
  <c r="A8" i="3"/>
  <c r="A9" i="3"/>
  <c r="I5" i="3"/>
  <c r="I6" i="3"/>
  <c r="I7" i="3"/>
  <c r="I8" i="3"/>
  <c r="J12" i="3"/>
  <c r="B17" i="3"/>
  <c r="K8" i="2"/>
  <c r="G6" i="3"/>
  <c r="H6" i="3"/>
  <c r="H2" i="3"/>
  <c r="F2" i="3"/>
  <c r="E5" i="3"/>
  <c r="E2" i="3"/>
  <c r="E4" i="3"/>
  <c r="E6" i="3"/>
  <c r="E7" i="3"/>
  <c r="E8" i="3"/>
  <c r="E10" i="3"/>
  <c r="F3" i="3"/>
  <c r="F4" i="3"/>
  <c r="F5" i="3"/>
  <c r="F6" i="3"/>
  <c r="F7" i="3"/>
  <c r="F8" i="3"/>
  <c r="F9" i="3"/>
  <c r="F10" i="3"/>
  <c r="A10" i="3"/>
  <c r="J4" i="3"/>
  <c r="J3" i="3"/>
  <c r="J8" i="3"/>
  <c r="J9" i="3"/>
  <c r="J6" i="3"/>
  <c r="J5" i="3"/>
  <c r="K5" i="2"/>
  <c r="G3" i="3"/>
  <c r="K6" i="2"/>
  <c r="G4" i="3"/>
  <c r="K7" i="2"/>
  <c r="G5" i="3"/>
  <c r="K5" i="3"/>
  <c r="K9" i="2"/>
  <c r="G7" i="3"/>
  <c r="K7" i="3"/>
  <c r="K10" i="2"/>
  <c r="G8" i="3"/>
  <c r="K11" i="2"/>
  <c r="G9" i="3"/>
  <c r="K9" i="3"/>
  <c r="H5" i="3"/>
  <c r="H9" i="3"/>
  <c r="H10" i="3"/>
  <c r="H3" i="3"/>
  <c r="H7" i="3"/>
  <c r="H4" i="3"/>
  <c r="H8" i="3"/>
  <c r="K8" i="3"/>
  <c r="K12" i="3"/>
  <c r="K4" i="3"/>
  <c r="K3" i="3"/>
  <c r="K6" i="3"/>
  <c r="E3" i="1"/>
  <c r="D4" i="1"/>
  <c r="D5" i="1"/>
  <c r="E5" i="1"/>
  <c r="D6" i="1"/>
  <c r="E4" i="1"/>
  <c r="E6" i="1"/>
  <c r="D7" i="1"/>
  <c r="E7" i="1"/>
  <c r="D8" i="1"/>
  <c r="E8" i="1"/>
  <c r="D9" i="1"/>
  <c r="D10" i="1"/>
  <c r="E9" i="1"/>
  <c r="E10" i="1"/>
  <c r="D11" i="1"/>
  <c r="D12" i="1"/>
  <c r="E11" i="1"/>
  <c r="D13" i="1"/>
  <c r="E12" i="1"/>
  <c r="D14" i="1"/>
  <c r="E13" i="1"/>
  <c r="E14" i="1"/>
  <c r="D15" i="1"/>
  <c r="D16" i="1"/>
  <c r="E15" i="1"/>
  <c r="E16" i="1"/>
  <c r="D17" i="1"/>
  <c r="D18" i="1"/>
  <c r="E17" i="1"/>
  <c r="E18" i="1"/>
  <c r="D19" i="1"/>
  <c r="D20" i="1"/>
  <c r="E19" i="1"/>
  <c r="D21" i="1"/>
  <c r="E20" i="1"/>
  <c r="D22" i="1"/>
  <c r="E21" i="1"/>
  <c r="E22" i="1"/>
  <c r="D23" i="1"/>
  <c r="D24" i="1"/>
  <c r="E23" i="1"/>
  <c r="D25" i="1"/>
  <c r="E24" i="1"/>
  <c r="D26" i="1"/>
  <c r="E25" i="1"/>
  <c r="E26" i="1"/>
  <c r="D27" i="1"/>
  <c r="D28" i="1"/>
  <c r="E27" i="1"/>
  <c r="D29" i="1"/>
  <c r="E28" i="1"/>
  <c r="D30" i="1"/>
  <c r="E29" i="1"/>
  <c r="E30" i="1"/>
  <c r="D31" i="1"/>
  <c r="D32" i="1"/>
  <c r="E31" i="1"/>
  <c r="E32" i="1"/>
  <c r="D33" i="1"/>
  <c r="D34" i="1"/>
  <c r="E33" i="1"/>
  <c r="E34" i="1"/>
  <c r="D35" i="1"/>
  <c r="D36" i="1"/>
  <c r="E35" i="1"/>
  <c r="D37" i="1"/>
  <c r="E36" i="1"/>
  <c r="D38" i="1"/>
  <c r="E37" i="1"/>
  <c r="D39" i="1"/>
  <c r="E38" i="1"/>
  <c r="D40" i="1"/>
  <c r="E39" i="1"/>
  <c r="E40" i="1"/>
  <c r="D41" i="1"/>
  <c r="D42" i="1"/>
  <c r="E41" i="1"/>
  <c r="E42" i="1"/>
  <c r="D43" i="1"/>
  <c r="D44" i="1"/>
  <c r="E43" i="1"/>
  <c r="D45" i="1"/>
  <c r="E44" i="1"/>
  <c r="D46" i="1"/>
  <c r="E45" i="1"/>
  <c r="E46" i="1"/>
  <c r="D47" i="1"/>
  <c r="D48" i="1"/>
  <c r="E47" i="1"/>
  <c r="D49" i="1"/>
  <c r="E48" i="1"/>
  <c r="D50" i="1"/>
  <c r="E49" i="1"/>
  <c r="E50" i="1"/>
  <c r="D51" i="1"/>
  <c r="D52" i="1"/>
  <c r="E51" i="1"/>
  <c r="D53" i="1"/>
  <c r="E52" i="1"/>
  <c r="D54" i="1"/>
  <c r="E53" i="1"/>
  <c r="E54" i="1"/>
  <c r="D55" i="1"/>
  <c r="D56" i="1"/>
  <c r="E55" i="1"/>
  <c r="D57" i="1"/>
  <c r="E56" i="1"/>
  <c r="D58" i="1"/>
  <c r="E57" i="1"/>
  <c r="E58" i="1"/>
  <c r="D59" i="1"/>
  <c r="D60" i="1"/>
  <c r="E59" i="1"/>
  <c r="D61" i="1"/>
  <c r="E60" i="1"/>
  <c r="D62" i="1"/>
  <c r="E61" i="1"/>
  <c r="D63" i="1"/>
  <c r="E62" i="1"/>
  <c r="D64" i="1"/>
  <c r="E63" i="1"/>
  <c r="E64" i="1"/>
  <c r="D65" i="1"/>
  <c r="D66" i="1"/>
  <c r="E65" i="1"/>
  <c r="E66" i="1"/>
  <c r="D67" i="1"/>
  <c r="D68" i="1"/>
  <c r="E67" i="1"/>
  <c r="D69" i="1"/>
  <c r="E68" i="1"/>
  <c r="D70" i="1"/>
  <c r="E69" i="1"/>
  <c r="D71" i="1"/>
  <c r="E70" i="1"/>
  <c r="D72" i="1"/>
  <c r="E71" i="1"/>
  <c r="D73" i="1"/>
  <c r="E72" i="1"/>
  <c r="D74" i="1"/>
  <c r="E73" i="1"/>
  <c r="E74" i="1"/>
  <c r="D75" i="1"/>
  <c r="D76" i="1"/>
  <c r="E75" i="1"/>
  <c r="D77" i="1"/>
  <c r="E76" i="1"/>
  <c r="D78" i="1"/>
  <c r="E77" i="1"/>
  <c r="E78" i="1"/>
  <c r="D79" i="1"/>
  <c r="D80" i="1"/>
  <c r="E79" i="1"/>
  <c r="E80" i="1"/>
  <c r="D81" i="1"/>
  <c r="D82" i="1"/>
  <c r="E81" i="1"/>
  <c r="E82" i="1"/>
  <c r="D83" i="1"/>
  <c r="D84" i="1"/>
  <c r="E83" i="1"/>
  <c r="D85" i="1"/>
  <c r="E84" i="1"/>
  <c r="D86" i="1"/>
  <c r="E85" i="1"/>
  <c r="D87" i="1"/>
  <c r="E86" i="1"/>
  <c r="D88" i="1"/>
  <c r="E87" i="1"/>
  <c r="D89" i="1"/>
  <c r="E88" i="1"/>
  <c r="D90" i="1"/>
  <c r="E89" i="1"/>
  <c r="E90" i="1"/>
  <c r="D91" i="1"/>
  <c r="D92" i="1"/>
  <c r="E91" i="1"/>
  <c r="D93" i="1"/>
  <c r="E92" i="1"/>
  <c r="D94" i="1"/>
  <c r="E93" i="1"/>
  <c r="E94" i="1"/>
  <c r="D95" i="1"/>
  <c r="D96" i="1"/>
  <c r="E95" i="1"/>
  <c r="E96" i="1"/>
  <c r="D97" i="1"/>
  <c r="D98" i="1"/>
  <c r="E97" i="1"/>
  <c r="E98" i="1"/>
  <c r="D99" i="1"/>
  <c r="D100" i="1"/>
  <c r="E99" i="1"/>
  <c r="D101" i="1"/>
  <c r="E100" i="1"/>
  <c r="D102" i="1"/>
  <c r="E101" i="1"/>
  <c r="D103" i="1"/>
  <c r="E102" i="1"/>
  <c r="D104" i="1"/>
  <c r="E103" i="1"/>
  <c r="E104" i="1"/>
  <c r="D105" i="1"/>
  <c r="D106" i="1"/>
  <c r="E105" i="1"/>
  <c r="E106" i="1"/>
  <c r="D107" i="1"/>
  <c r="D108" i="1"/>
  <c r="E107" i="1"/>
  <c r="D109" i="1"/>
  <c r="E108" i="1"/>
  <c r="D110" i="1"/>
  <c r="E109" i="1"/>
  <c r="E110" i="1"/>
  <c r="D111" i="1"/>
  <c r="D112" i="1"/>
  <c r="E111" i="1"/>
  <c r="E112" i="1"/>
  <c r="D113" i="1"/>
  <c r="D114" i="1"/>
  <c r="E113" i="1"/>
  <c r="E114" i="1"/>
  <c r="D115" i="1"/>
  <c r="D116" i="1"/>
  <c r="E115" i="1"/>
  <c r="D117" i="1"/>
  <c r="E116" i="1"/>
  <c r="D118" i="1"/>
  <c r="E117" i="1"/>
  <c r="E118" i="1"/>
  <c r="D119" i="1"/>
  <c r="D120" i="1"/>
  <c r="E119" i="1"/>
  <c r="D121" i="1"/>
  <c r="E120" i="1"/>
  <c r="D122" i="1"/>
  <c r="E121" i="1"/>
  <c r="E122" i="1"/>
  <c r="D123" i="1"/>
  <c r="D124" i="1"/>
  <c r="E123" i="1"/>
  <c r="D125" i="1"/>
  <c r="E124" i="1"/>
  <c r="D126" i="1"/>
  <c r="E125" i="1"/>
  <c r="E126" i="1"/>
  <c r="D127" i="1"/>
  <c r="D128" i="1"/>
  <c r="E127" i="1"/>
  <c r="E128" i="1"/>
  <c r="D129" i="1"/>
  <c r="D130" i="1"/>
  <c r="E129" i="1"/>
  <c r="E130" i="1"/>
  <c r="D131" i="1"/>
  <c r="D132" i="1"/>
  <c r="E131" i="1"/>
  <c r="D133" i="1"/>
  <c r="E132" i="1"/>
  <c r="D134" i="1"/>
  <c r="E133" i="1"/>
  <c r="D135" i="1"/>
  <c r="E134" i="1"/>
  <c r="D136" i="1"/>
  <c r="E135" i="1"/>
  <c r="E136" i="1"/>
  <c r="D137" i="1"/>
  <c r="D138" i="1"/>
  <c r="E137" i="1"/>
  <c r="E138" i="1"/>
  <c r="D139" i="1"/>
  <c r="D140" i="1"/>
  <c r="E139" i="1"/>
  <c r="D141" i="1"/>
  <c r="E140" i="1"/>
  <c r="D142" i="1"/>
  <c r="E141" i="1"/>
  <c r="E142" i="1"/>
  <c r="D143" i="1"/>
  <c r="D144" i="1"/>
  <c r="E143" i="1"/>
  <c r="E144" i="1"/>
  <c r="D145" i="1"/>
  <c r="D146" i="1"/>
  <c r="E145" i="1"/>
  <c r="E146" i="1"/>
  <c r="D147" i="1"/>
  <c r="D148" i="1"/>
  <c r="E147" i="1"/>
  <c r="D149" i="1"/>
  <c r="E148" i="1"/>
  <c r="D150" i="1"/>
  <c r="E149" i="1"/>
  <c r="E150" i="1"/>
  <c r="D151" i="1"/>
  <c r="D152" i="1"/>
  <c r="E151" i="1"/>
  <c r="D153" i="1"/>
  <c r="E152" i="1"/>
  <c r="D154" i="1"/>
  <c r="E153" i="1"/>
  <c r="E154" i="1"/>
  <c r="D155" i="1"/>
  <c r="D156" i="1"/>
  <c r="E155" i="1"/>
  <c r="D157" i="1"/>
  <c r="E156" i="1"/>
  <c r="D158" i="1"/>
  <c r="E157" i="1"/>
  <c r="E158" i="1"/>
  <c r="D159" i="1"/>
  <c r="D160" i="1"/>
  <c r="E159" i="1"/>
  <c r="E160" i="1"/>
  <c r="D161" i="1"/>
  <c r="D162" i="1"/>
  <c r="E161" i="1"/>
  <c r="E162" i="1"/>
  <c r="D163" i="1"/>
  <c r="D164" i="1"/>
  <c r="E163" i="1"/>
  <c r="D165" i="1"/>
  <c r="E164" i="1"/>
  <c r="D166" i="1"/>
  <c r="E165" i="1"/>
  <c r="D167" i="1"/>
  <c r="E166" i="1"/>
  <c r="D168" i="1"/>
  <c r="E167" i="1"/>
  <c r="E168" i="1"/>
  <c r="D169" i="1"/>
  <c r="D170" i="1"/>
  <c r="E169" i="1"/>
  <c r="E170" i="1"/>
  <c r="D171" i="1"/>
  <c r="D172" i="1"/>
  <c r="E171" i="1"/>
  <c r="D173" i="1"/>
  <c r="E172" i="1"/>
  <c r="D174" i="1"/>
  <c r="E173" i="1"/>
  <c r="E174" i="1"/>
  <c r="D175" i="1"/>
  <c r="D176" i="1"/>
  <c r="E175" i="1"/>
  <c r="D177" i="1"/>
  <c r="E176" i="1"/>
  <c r="D178" i="1"/>
  <c r="E177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D186" i="1"/>
  <c r="E185" i="1"/>
  <c r="E186" i="1"/>
  <c r="D187" i="1"/>
  <c r="D188" i="1"/>
  <c r="E187" i="1"/>
  <c r="E188" i="1"/>
  <c r="D189" i="1"/>
  <c r="E189" i="1"/>
  <c r="D190" i="1"/>
  <c r="E190" i="1"/>
  <c r="D191" i="1"/>
  <c r="E191" i="1"/>
  <c r="D192" i="1"/>
  <c r="E192" i="1"/>
  <c r="D193" i="1"/>
  <c r="D194" i="1"/>
  <c r="E193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D202" i="1"/>
  <c r="E201" i="1"/>
  <c r="E202" i="1"/>
  <c r="D203" i="1"/>
  <c r="E203" i="1"/>
  <c r="D204" i="1"/>
  <c r="E204" i="1"/>
  <c r="D205" i="1"/>
  <c r="D206" i="1"/>
  <c r="E205" i="1"/>
  <c r="E206" i="1"/>
  <c r="D207" i="1"/>
  <c r="E207" i="1"/>
  <c r="D208" i="1"/>
  <c r="E208" i="1"/>
  <c r="D209" i="1"/>
  <c r="D210" i="1"/>
  <c r="E209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D218" i="1"/>
  <c r="E217" i="1"/>
  <c r="E218" i="1"/>
  <c r="D219" i="1"/>
  <c r="D220" i="1"/>
  <c r="E219" i="1"/>
  <c r="E220" i="1"/>
  <c r="D221" i="1"/>
  <c r="E221" i="1"/>
  <c r="D222" i="1"/>
  <c r="E222" i="1"/>
  <c r="D223" i="1"/>
  <c r="E223" i="1"/>
  <c r="D224" i="1"/>
  <c r="E224" i="1"/>
  <c r="D225" i="1"/>
  <c r="D226" i="1"/>
  <c r="E225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D234" i="1"/>
  <c r="E233" i="1"/>
  <c r="E234" i="1"/>
  <c r="D235" i="1"/>
  <c r="E235" i="1"/>
  <c r="D236" i="1"/>
  <c r="E236" i="1"/>
  <c r="D237" i="1"/>
  <c r="D238" i="1"/>
  <c r="E237" i="1"/>
  <c r="E238" i="1"/>
  <c r="D239" i="1"/>
  <c r="E239" i="1"/>
  <c r="D240" i="1"/>
  <c r="E240" i="1"/>
  <c r="D241" i="1"/>
  <c r="D242" i="1"/>
  <c r="E241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D250" i="1"/>
  <c r="E249" i="1"/>
  <c r="E250" i="1"/>
  <c r="D251" i="1"/>
  <c r="D252" i="1"/>
  <c r="E251" i="1"/>
  <c r="E252" i="1"/>
  <c r="D253" i="1"/>
  <c r="E253" i="1"/>
  <c r="D254" i="1"/>
  <c r="E254" i="1"/>
  <c r="D255" i="1"/>
  <c r="E255" i="1"/>
  <c r="D256" i="1"/>
  <c r="E256" i="1"/>
  <c r="D257" i="1"/>
  <c r="D258" i="1"/>
  <c r="E257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D266" i="1"/>
  <c r="E265" i="1"/>
  <c r="E266" i="1"/>
  <c r="D267" i="1"/>
  <c r="E267" i="1"/>
  <c r="D268" i="1"/>
  <c r="E268" i="1"/>
  <c r="D269" i="1"/>
  <c r="D270" i="1"/>
  <c r="E269" i="1"/>
  <c r="E270" i="1"/>
  <c r="D271" i="1"/>
  <c r="E271" i="1"/>
  <c r="D272" i="1"/>
  <c r="E272" i="1"/>
  <c r="D273" i="1"/>
  <c r="D274" i="1"/>
  <c r="E273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D282" i="1"/>
  <c r="E281" i="1"/>
  <c r="E282" i="1"/>
  <c r="D283" i="1"/>
  <c r="D284" i="1"/>
  <c r="E283" i="1"/>
  <c r="E284" i="1"/>
  <c r="D285" i="1"/>
  <c r="E285" i="1"/>
  <c r="D286" i="1"/>
  <c r="E286" i="1"/>
  <c r="D287" i="1"/>
  <c r="E287" i="1"/>
  <c r="D288" i="1"/>
  <c r="E288" i="1"/>
  <c r="D289" i="1"/>
  <c r="D290" i="1"/>
  <c r="E289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D298" i="1"/>
  <c r="E297" i="1"/>
  <c r="E298" i="1"/>
  <c r="D299" i="1"/>
  <c r="E299" i="1"/>
  <c r="D300" i="1"/>
  <c r="E300" i="1"/>
  <c r="D301" i="1"/>
  <c r="D302" i="1"/>
  <c r="E301" i="1"/>
  <c r="E302" i="1"/>
  <c r="D303" i="1"/>
  <c r="E303" i="1"/>
  <c r="D304" i="1"/>
  <c r="E304" i="1"/>
  <c r="D305" i="1"/>
  <c r="D306" i="1"/>
  <c r="E305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D314" i="1"/>
  <c r="E313" i="1"/>
  <c r="E314" i="1"/>
  <c r="D315" i="1"/>
  <c r="D316" i="1"/>
  <c r="E315" i="1"/>
  <c r="E316" i="1"/>
  <c r="D317" i="1"/>
  <c r="E317" i="1"/>
  <c r="D318" i="1"/>
  <c r="E318" i="1"/>
  <c r="D319" i="1"/>
  <c r="E319" i="1"/>
  <c r="D320" i="1"/>
  <c r="E320" i="1"/>
  <c r="D321" i="1"/>
  <c r="D322" i="1"/>
  <c r="E321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D330" i="1"/>
  <c r="E329" i="1"/>
  <c r="E330" i="1"/>
  <c r="D331" i="1"/>
  <c r="E331" i="1"/>
  <c r="D332" i="1"/>
  <c r="E332" i="1"/>
  <c r="D333" i="1"/>
  <c r="D334" i="1"/>
  <c r="E333" i="1"/>
  <c r="E334" i="1"/>
  <c r="D335" i="1"/>
  <c r="E335" i="1"/>
  <c r="D336" i="1"/>
  <c r="E336" i="1"/>
  <c r="D337" i="1"/>
  <c r="D338" i="1"/>
  <c r="E337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D346" i="1"/>
  <c r="E345" i="1"/>
  <c r="E346" i="1"/>
  <c r="D347" i="1"/>
  <c r="D348" i="1"/>
  <c r="E347" i="1"/>
  <c r="E348" i="1"/>
  <c r="D349" i="1"/>
  <c r="E349" i="1"/>
  <c r="D350" i="1"/>
  <c r="E350" i="1"/>
  <c r="D351" i="1"/>
  <c r="E351" i="1"/>
  <c r="D352" i="1"/>
  <c r="E352" i="1"/>
  <c r="D353" i="1"/>
  <c r="D354" i="1"/>
  <c r="E353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D362" i="1"/>
  <c r="E361" i="1"/>
  <c r="E362" i="1"/>
  <c r="D363" i="1"/>
  <c r="E363" i="1"/>
  <c r="D364" i="1"/>
  <c r="E364" i="1"/>
  <c r="D365" i="1"/>
  <c r="D366" i="1"/>
  <c r="E365" i="1"/>
  <c r="E366" i="1"/>
  <c r="D367" i="1"/>
  <c r="E367" i="1"/>
  <c r="D368" i="1"/>
  <c r="E368" i="1"/>
  <c r="D369" i="1"/>
  <c r="D370" i="1"/>
  <c r="E369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D378" i="1"/>
  <c r="E377" i="1"/>
  <c r="E378" i="1"/>
  <c r="D379" i="1"/>
  <c r="D380" i="1"/>
  <c r="E379" i="1"/>
  <c r="E380" i="1"/>
  <c r="D381" i="1"/>
  <c r="E381" i="1"/>
  <c r="D382" i="1"/>
  <c r="E382" i="1"/>
  <c r="D383" i="1"/>
  <c r="E383" i="1"/>
  <c r="D384" i="1"/>
  <c r="E384" i="1"/>
  <c r="D385" i="1"/>
  <c r="D386" i="1"/>
  <c r="E385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D393" i="1"/>
  <c r="E392" i="1"/>
  <c r="E393" i="1"/>
  <c r="D394" i="1"/>
  <c r="E394" i="1"/>
  <c r="D395" i="1"/>
  <c r="E395" i="1"/>
  <c r="D396" i="1"/>
  <c r="E396" i="1"/>
  <c r="D397" i="1"/>
  <c r="E397" i="1"/>
  <c r="D398" i="1"/>
  <c r="D399" i="1"/>
  <c r="E398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D407" i="1"/>
  <c r="E406" i="1"/>
  <c r="E407" i="1"/>
  <c r="D408" i="1"/>
  <c r="E408" i="1"/>
  <c r="D409" i="1"/>
  <c r="E409" i="1"/>
  <c r="D410" i="1"/>
  <c r="D411" i="1"/>
  <c r="E410" i="1"/>
  <c r="E411" i="1"/>
  <c r="D412" i="1"/>
  <c r="E412" i="1"/>
  <c r="D413" i="1"/>
  <c r="E413" i="1"/>
  <c r="D414" i="1"/>
  <c r="D415" i="1"/>
  <c r="E414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D423" i="1"/>
  <c r="E422" i="1"/>
  <c r="E423" i="1"/>
  <c r="D424" i="1"/>
  <c r="D425" i="1"/>
  <c r="E424" i="1"/>
  <c r="E425" i="1"/>
  <c r="D426" i="1"/>
  <c r="E426" i="1"/>
  <c r="D427" i="1"/>
  <c r="E427" i="1"/>
  <c r="D428" i="1"/>
  <c r="E428" i="1"/>
  <c r="D429" i="1"/>
  <c r="E429" i="1"/>
  <c r="D430" i="1"/>
  <c r="D431" i="1"/>
  <c r="E430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D439" i="1"/>
  <c r="E438" i="1"/>
  <c r="E439" i="1"/>
  <c r="D440" i="1"/>
  <c r="E440" i="1"/>
  <c r="D441" i="1"/>
  <c r="E441" i="1"/>
  <c r="D442" i="1"/>
  <c r="D443" i="1"/>
  <c r="E442" i="1"/>
  <c r="E443" i="1"/>
  <c r="D444" i="1"/>
  <c r="E444" i="1"/>
  <c r="D445" i="1"/>
  <c r="E445" i="1"/>
  <c r="D446" i="1"/>
  <c r="D447" i="1"/>
  <c r="E446" i="1"/>
  <c r="E447" i="1"/>
  <c r="D448" i="1"/>
  <c r="E448" i="1"/>
  <c r="D449" i="1"/>
  <c r="D450" i="1"/>
  <c r="E449" i="1"/>
  <c r="D451" i="1"/>
  <c r="E450" i="1"/>
  <c r="D452" i="1"/>
  <c r="E451" i="1"/>
  <c r="D453" i="1"/>
  <c r="E452" i="1"/>
  <c r="D454" i="1"/>
  <c r="E453" i="1"/>
  <c r="E454" i="1"/>
  <c r="D455" i="1"/>
  <c r="E455" i="1"/>
  <c r="D456" i="1"/>
  <c r="D457" i="1"/>
  <c r="E456" i="1"/>
  <c r="D458" i="1"/>
  <c r="E457" i="1"/>
  <c r="E458" i="1"/>
  <c r="D459" i="1"/>
  <c r="E459" i="1"/>
  <c r="D460" i="1"/>
  <c r="E460" i="1"/>
  <c r="D461" i="1"/>
  <c r="E461" i="1"/>
  <c r="D462" i="1"/>
  <c r="D463" i="1"/>
  <c r="E462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D471" i="1"/>
  <c r="E470" i="1"/>
  <c r="E471" i="1"/>
  <c r="D472" i="1"/>
  <c r="E472" i="1"/>
  <c r="D473" i="1"/>
  <c r="E473" i="1"/>
  <c r="D474" i="1"/>
  <c r="D475" i="1"/>
  <c r="E474" i="1"/>
  <c r="E475" i="1"/>
  <c r="D476" i="1"/>
  <c r="E476" i="1"/>
  <c r="D477" i="1"/>
  <c r="E477" i="1"/>
  <c r="D478" i="1"/>
  <c r="D479" i="1"/>
  <c r="E478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D487" i="1"/>
  <c r="E486" i="1"/>
  <c r="E487" i="1"/>
  <c r="D488" i="1"/>
  <c r="D489" i="1"/>
  <c r="E488" i="1"/>
  <c r="E489" i="1"/>
  <c r="D490" i="1"/>
  <c r="E490" i="1"/>
  <c r="D491" i="1"/>
  <c r="E491" i="1"/>
  <c r="D492" i="1"/>
  <c r="E492" i="1"/>
  <c r="D493" i="1"/>
  <c r="E493" i="1"/>
  <c r="D494" i="1"/>
  <c r="D495" i="1"/>
  <c r="E494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D503" i="1"/>
  <c r="E502" i="1"/>
  <c r="E503" i="1"/>
  <c r="D504" i="1"/>
  <c r="E504" i="1"/>
  <c r="D505" i="1"/>
  <c r="E505" i="1"/>
  <c r="D506" i="1"/>
  <c r="D507" i="1"/>
  <c r="E506" i="1"/>
  <c r="E507" i="1"/>
  <c r="D508" i="1"/>
  <c r="E508" i="1"/>
  <c r="D509" i="1"/>
  <c r="E509" i="1"/>
  <c r="D510" i="1"/>
  <c r="D511" i="1"/>
  <c r="E510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D519" i="1"/>
  <c r="E518" i="1"/>
  <c r="E519" i="1"/>
  <c r="D520" i="1"/>
  <c r="D521" i="1"/>
  <c r="E520" i="1"/>
  <c r="E521" i="1"/>
  <c r="D522" i="1"/>
  <c r="E522" i="1"/>
  <c r="D523" i="1"/>
  <c r="E523" i="1"/>
  <c r="D524" i="1"/>
  <c r="E524" i="1"/>
  <c r="D525" i="1"/>
  <c r="E525" i="1"/>
  <c r="D526" i="1"/>
  <c r="D527" i="1"/>
  <c r="E526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D535" i="1"/>
  <c r="E534" i="1"/>
  <c r="E535" i="1"/>
  <c r="D536" i="1"/>
  <c r="E536" i="1"/>
  <c r="D537" i="1"/>
  <c r="E537" i="1"/>
  <c r="D538" i="1"/>
  <c r="D539" i="1"/>
  <c r="E538" i="1"/>
  <c r="E539" i="1"/>
  <c r="D540" i="1"/>
  <c r="E540" i="1"/>
  <c r="D541" i="1"/>
  <c r="E541" i="1"/>
  <c r="D542" i="1"/>
  <c r="D543" i="1"/>
  <c r="E542" i="1"/>
  <c r="D544" i="1"/>
  <c r="E543" i="1"/>
  <c r="E544" i="1"/>
  <c r="D545" i="1"/>
  <c r="D546" i="1"/>
  <c r="E545" i="1"/>
  <c r="D547" i="1"/>
  <c r="E546" i="1"/>
  <c r="D548" i="1"/>
  <c r="E547" i="1"/>
  <c r="D549" i="1"/>
  <c r="E548" i="1"/>
  <c r="E549" i="1"/>
  <c r="D550" i="1"/>
  <c r="D551" i="1"/>
  <c r="E550" i="1"/>
  <c r="E551" i="1"/>
  <c r="D552" i="1"/>
  <c r="D553" i="1"/>
  <c r="E552" i="1"/>
  <c r="E553" i="1"/>
  <c r="D554" i="1"/>
  <c r="E554" i="1"/>
  <c r="D555" i="1"/>
  <c r="E555" i="1"/>
  <c r="D556" i="1"/>
  <c r="E556" i="1"/>
  <c r="D557" i="1"/>
  <c r="E557" i="1"/>
  <c r="D558" i="1"/>
  <c r="D559" i="1"/>
  <c r="E558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D567" i="1"/>
  <c r="E566" i="1"/>
  <c r="E567" i="1"/>
  <c r="D568" i="1"/>
  <c r="E568" i="1"/>
  <c r="D569" i="1"/>
  <c r="E569" i="1"/>
  <c r="D570" i="1"/>
  <c r="D571" i="1"/>
  <c r="E570" i="1"/>
  <c r="E571" i="1"/>
  <c r="D572" i="1"/>
  <c r="E572" i="1"/>
  <c r="D573" i="1"/>
  <c r="E573" i="1"/>
  <c r="D574" i="1"/>
  <c r="D575" i="1"/>
  <c r="E574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D583" i="1"/>
  <c r="E582" i="1"/>
  <c r="E583" i="1"/>
  <c r="D584" i="1"/>
  <c r="D585" i="1"/>
  <c r="E584" i="1"/>
  <c r="E585" i="1"/>
  <c r="D586" i="1"/>
  <c r="E586" i="1"/>
  <c r="D587" i="1"/>
  <c r="E587" i="1"/>
  <c r="D588" i="1"/>
  <c r="E588" i="1"/>
  <c r="D589" i="1"/>
  <c r="E589" i="1"/>
  <c r="D590" i="1"/>
  <c r="D591" i="1"/>
  <c r="E590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D599" i="1"/>
  <c r="E598" i="1"/>
  <c r="E599" i="1"/>
  <c r="D600" i="1"/>
  <c r="E600" i="1"/>
  <c r="D601" i="1"/>
  <c r="E601" i="1"/>
  <c r="D602" i="1"/>
  <c r="D603" i="1"/>
  <c r="E602" i="1"/>
  <c r="E603" i="1"/>
  <c r="D604" i="1"/>
  <c r="E604" i="1"/>
  <c r="D605" i="1"/>
  <c r="E605" i="1"/>
  <c r="D606" i="1"/>
  <c r="D607" i="1"/>
  <c r="E606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D615" i="1"/>
  <c r="E614" i="1"/>
  <c r="E615" i="1"/>
  <c r="D616" i="1"/>
  <c r="D617" i="1"/>
  <c r="E616" i="1"/>
  <c r="E617" i="1"/>
  <c r="D618" i="1"/>
  <c r="E618" i="1"/>
  <c r="D619" i="1"/>
  <c r="E619" i="1"/>
  <c r="D620" i="1"/>
  <c r="E620" i="1"/>
  <c r="D621" i="1"/>
  <c r="E621" i="1"/>
  <c r="D622" i="1"/>
  <c r="D623" i="1"/>
  <c r="E622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D631" i="1"/>
  <c r="E630" i="1"/>
  <c r="E631" i="1"/>
  <c r="D632" i="1"/>
  <c r="E632" i="1"/>
  <c r="D633" i="1"/>
  <c r="E633" i="1"/>
  <c r="D634" i="1"/>
  <c r="D635" i="1"/>
  <c r="E634" i="1"/>
  <c r="E635" i="1"/>
  <c r="D636" i="1"/>
  <c r="E636" i="1"/>
  <c r="D637" i="1"/>
  <c r="E637" i="1"/>
  <c r="D638" i="1"/>
  <c r="D639" i="1"/>
  <c r="E638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D647" i="1"/>
  <c r="E646" i="1"/>
  <c r="E647" i="1"/>
  <c r="D648" i="1"/>
  <c r="D649" i="1"/>
  <c r="E648" i="1"/>
  <c r="E649" i="1"/>
  <c r="D650" i="1"/>
  <c r="E650" i="1"/>
  <c r="D651" i="1"/>
  <c r="E651" i="1"/>
  <c r="D652" i="1"/>
  <c r="E652" i="1"/>
  <c r="D653" i="1"/>
  <c r="E653" i="1"/>
  <c r="D654" i="1"/>
  <c r="D655" i="1"/>
  <c r="E654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D663" i="1"/>
  <c r="E662" i="1"/>
  <c r="E663" i="1"/>
  <c r="D664" i="1"/>
  <c r="E664" i="1"/>
  <c r="D665" i="1"/>
  <c r="E665" i="1"/>
  <c r="D666" i="1"/>
  <c r="D667" i="1"/>
  <c r="E666" i="1"/>
  <c r="E667" i="1"/>
  <c r="D668" i="1"/>
  <c r="E668" i="1"/>
  <c r="D669" i="1"/>
  <c r="E669" i="1"/>
  <c r="D670" i="1"/>
  <c r="D671" i="1"/>
  <c r="E670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D679" i="1"/>
  <c r="E678" i="1"/>
  <c r="E679" i="1"/>
  <c r="D680" i="1"/>
  <c r="D681" i="1"/>
  <c r="E680" i="1"/>
  <c r="E681" i="1"/>
  <c r="D682" i="1"/>
  <c r="E682" i="1"/>
  <c r="D683" i="1"/>
  <c r="E683" i="1"/>
  <c r="D684" i="1"/>
  <c r="E684" i="1"/>
  <c r="D685" i="1"/>
  <c r="E685" i="1"/>
  <c r="D686" i="1"/>
  <c r="D687" i="1"/>
  <c r="E686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D695" i="1"/>
  <c r="E694" i="1"/>
  <c r="E695" i="1"/>
  <c r="D696" i="1"/>
  <c r="E696" i="1"/>
  <c r="D697" i="1"/>
  <c r="E697" i="1"/>
  <c r="D698" i="1"/>
  <c r="D699" i="1"/>
  <c r="E698" i="1"/>
  <c r="E699" i="1"/>
  <c r="D700" i="1"/>
  <c r="E700" i="1"/>
  <c r="D701" i="1"/>
  <c r="E701" i="1"/>
  <c r="D702" i="1"/>
  <c r="D703" i="1"/>
  <c r="E702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D711" i="1"/>
  <c r="E710" i="1"/>
  <c r="E711" i="1"/>
  <c r="D712" i="1"/>
  <c r="D713" i="1"/>
  <c r="E712" i="1"/>
  <c r="E713" i="1"/>
  <c r="D714" i="1"/>
  <c r="E714" i="1"/>
  <c r="D715" i="1"/>
  <c r="E715" i="1"/>
  <c r="D716" i="1"/>
  <c r="E716" i="1"/>
  <c r="D717" i="1"/>
  <c r="E717" i="1"/>
  <c r="D718" i="1"/>
  <c r="D719" i="1"/>
  <c r="E718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D727" i="1"/>
  <c r="E726" i="1"/>
  <c r="E727" i="1"/>
  <c r="D728" i="1"/>
  <c r="E728" i="1"/>
  <c r="D729" i="1"/>
  <c r="E729" i="1"/>
  <c r="D730" i="1"/>
  <c r="D731" i="1"/>
  <c r="E730" i="1"/>
  <c r="E731" i="1"/>
  <c r="D732" i="1"/>
  <c r="E732" i="1"/>
  <c r="D733" i="1"/>
  <c r="E733" i="1"/>
  <c r="D734" i="1"/>
  <c r="D735" i="1"/>
  <c r="E734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D743" i="1"/>
  <c r="E742" i="1"/>
  <c r="E743" i="1"/>
  <c r="D744" i="1"/>
  <c r="D745" i="1"/>
  <c r="E744" i="1"/>
  <c r="E745" i="1"/>
  <c r="D746" i="1"/>
  <c r="E746" i="1"/>
  <c r="D747" i="1"/>
  <c r="E747" i="1"/>
  <c r="D748" i="1"/>
  <c r="E748" i="1"/>
  <c r="D749" i="1"/>
  <c r="E749" i="1"/>
  <c r="D750" i="1"/>
  <c r="D751" i="1"/>
  <c r="E750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D759" i="1"/>
  <c r="E758" i="1"/>
  <c r="E759" i="1"/>
  <c r="D760" i="1"/>
  <c r="E760" i="1"/>
  <c r="D761" i="1"/>
  <c r="E761" i="1"/>
  <c r="D762" i="1"/>
  <c r="D763" i="1"/>
  <c r="E762" i="1"/>
  <c r="E763" i="1"/>
  <c r="D764" i="1"/>
  <c r="E764" i="1"/>
  <c r="D765" i="1"/>
  <c r="E765" i="1"/>
  <c r="D766" i="1"/>
  <c r="D767" i="1"/>
  <c r="E766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D775" i="1"/>
  <c r="E774" i="1"/>
  <c r="E775" i="1"/>
  <c r="D776" i="1"/>
  <c r="D777" i="1"/>
  <c r="E776" i="1"/>
  <c r="E777" i="1"/>
  <c r="D778" i="1"/>
  <c r="E778" i="1"/>
  <c r="D779" i="1"/>
  <c r="E779" i="1"/>
  <c r="D780" i="1"/>
  <c r="E780" i="1"/>
  <c r="D781" i="1"/>
  <c r="E781" i="1"/>
  <c r="D782" i="1"/>
  <c r="D783" i="1"/>
  <c r="E782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D791" i="1"/>
  <c r="E790" i="1"/>
  <c r="E791" i="1"/>
  <c r="D792" i="1"/>
  <c r="E792" i="1"/>
  <c r="D793" i="1"/>
  <c r="E793" i="1"/>
  <c r="D794" i="1"/>
  <c r="D795" i="1"/>
  <c r="E794" i="1"/>
  <c r="E795" i="1"/>
  <c r="D796" i="1"/>
  <c r="E796" i="1"/>
  <c r="D797" i="1"/>
  <c r="E797" i="1"/>
  <c r="D798" i="1"/>
  <c r="D799" i="1"/>
  <c r="E798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D807" i="1"/>
  <c r="E806" i="1"/>
  <c r="E807" i="1"/>
  <c r="D808" i="1"/>
  <c r="D809" i="1"/>
  <c r="E808" i="1"/>
  <c r="E809" i="1"/>
  <c r="D810" i="1"/>
  <c r="E810" i="1"/>
  <c r="D811" i="1"/>
  <c r="E811" i="1"/>
  <c r="D812" i="1"/>
  <c r="E812" i="1"/>
  <c r="D813" i="1"/>
  <c r="E813" i="1"/>
  <c r="D814" i="1"/>
  <c r="D815" i="1"/>
  <c r="E814" i="1"/>
  <c r="E815" i="1"/>
  <c r="D816" i="1"/>
  <c r="E816" i="1"/>
  <c r="D817" i="1"/>
  <c r="E817" i="1"/>
  <c r="D818" i="1"/>
  <c r="E818" i="1"/>
  <c r="D819" i="1"/>
  <c r="D820" i="1"/>
  <c r="E819" i="1"/>
  <c r="E820" i="1"/>
  <c r="D821" i="1"/>
  <c r="D822" i="1"/>
  <c r="E821" i="1"/>
  <c r="E822" i="1"/>
  <c r="D823" i="1"/>
  <c r="D824" i="1"/>
  <c r="E823" i="1"/>
  <c r="D825" i="1"/>
  <c r="E824" i="1"/>
  <c r="D826" i="1"/>
  <c r="E825" i="1"/>
  <c r="E826" i="1"/>
  <c r="D827" i="1"/>
  <c r="D828" i="1"/>
  <c r="E827" i="1"/>
  <c r="E828" i="1"/>
  <c r="D829" i="1"/>
  <c r="D830" i="1"/>
  <c r="E829" i="1"/>
  <c r="E830" i="1"/>
  <c r="D831" i="1"/>
  <c r="D832" i="1"/>
  <c r="E831" i="1"/>
  <c r="D833" i="1"/>
  <c r="E832" i="1"/>
  <c r="D834" i="1"/>
  <c r="E833" i="1"/>
  <c r="E834" i="1"/>
  <c r="D835" i="1"/>
  <c r="D836" i="1"/>
  <c r="E835" i="1"/>
  <c r="E836" i="1"/>
  <c r="D837" i="1"/>
  <c r="D838" i="1"/>
  <c r="E837" i="1"/>
  <c r="E838" i="1"/>
  <c r="D839" i="1"/>
  <c r="D840" i="1"/>
  <c r="E839" i="1"/>
  <c r="D841" i="1"/>
  <c r="E840" i="1"/>
  <c r="D842" i="1"/>
  <c r="E841" i="1"/>
  <c r="E842" i="1"/>
  <c r="D843" i="1"/>
  <c r="D844" i="1"/>
  <c r="E843" i="1"/>
  <c r="E844" i="1"/>
  <c r="D845" i="1"/>
  <c r="D846" i="1"/>
  <c r="E845" i="1"/>
  <c r="E846" i="1"/>
  <c r="D847" i="1"/>
  <c r="D848" i="1"/>
  <c r="E847" i="1"/>
  <c r="D849" i="1"/>
  <c r="E848" i="1"/>
  <c r="D850" i="1"/>
  <c r="E849" i="1"/>
  <c r="E850" i="1"/>
  <c r="D851" i="1"/>
  <c r="D852" i="1"/>
  <c r="E851" i="1"/>
  <c r="E852" i="1"/>
  <c r="D853" i="1"/>
  <c r="D854" i="1"/>
  <c r="E853" i="1"/>
  <c r="E854" i="1"/>
  <c r="D855" i="1"/>
  <c r="D856" i="1"/>
  <c r="E855" i="1"/>
  <c r="D857" i="1"/>
  <c r="E856" i="1"/>
  <c r="D858" i="1"/>
  <c r="E857" i="1"/>
  <c r="E858" i="1"/>
  <c r="D859" i="1"/>
  <c r="D860" i="1"/>
  <c r="E859" i="1"/>
  <c r="E860" i="1"/>
  <c r="D861" i="1"/>
  <c r="D862" i="1"/>
  <c r="E861" i="1"/>
  <c r="E862" i="1"/>
  <c r="D863" i="1"/>
  <c r="D864" i="1"/>
  <c r="E863" i="1"/>
  <c r="D865" i="1"/>
  <c r="E864" i="1"/>
  <c r="D866" i="1"/>
  <c r="E865" i="1"/>
  <c r="E866" i="1"/>
  <c r="D867" i="1"/>
  <c r="D868" i="1"/>
  <c r="E867" i="1"/>
  <c r="E868" i="1"/>
  <c r="D869" i="1"/>
  <c r="D870" i="1"/>
  <c r="E869" i="1"/>
  <c r="E870" i="1"/>
  <c r="D871" i="1"/>
  <c r="D872" i="1"/>
  <c r="E871" i="1"/>
  <c r="D873" i="1"/>
  <c r="E872" i="1"/>
  <c r="D874" i="1"/>
  <c r="E873" i="1"/>
  <c r="E874" i="1"/>
  <c r="D875" i="1"/>
  <c r="D876" i="1"/>
  <c r="E875" i="1"/>
  <c r="E876" i="1"/>
  <c r="D877" i="1"/>
  <c r="D878" i="1"/>
  <c r="E877" i="1"/>
  <c r="E878" i="1"/>
  <c r="D879" i="1"/>
  <c r="D880" i="1"/>
  <c r="E879" i="1"/>
  <c r="D881" i="1"/>
  <c r="E880" i="1"/>
  <c r="D882" i="1"/>
  <c r="E881" i="1"/>
  <c r="E882" i="1"/>
  <c r="D883" i="1"/>
  <c r="D884" i="1"/>
  <c r="E883" i="1"/>
  <c r="E884" i="1"/>
  <c r="D885" i="1"/>
  <c r="D886" i="1"/>
  <c r="E885" i="1"/>
  <c r="E886" i="1"/>
  <c r="D887" i="1"/>
  <c r="D888" i="1"/>
  <c r="E887" i="1"/>
  <c r="E888" i="1"/>
  <c r="D889" i="1"/>
  <c r="D890" i="1"/>
  <c r="E889" i="1"/>
  <c r="E890" i="1"/>
  <c r="D891" i="1"/>
  <c r="D892" i="1"/>
  <c r="E891" i="1"/>
  <c r="E892" i="1"/>
  <c r="D893" i="1"/>
  <c r="D894" i="1"/>
  <c r="E893" i="1"/>
  <c r="E894" i="1"/>
  <c r="D895" i="1"/>
  <c r="D896" i="1"/>
  <c r="E895" i="1"/>
  <c r="D897" i="1"/>
  <c r="E896" i="1"/>
  <c r="D898" i="1"/>
  <c r="E897" i="1"/>
  <c r="E898" i="1"/>
  <c r="D899" i="1"/>
  <c r="D900" i="1"/>
  <c r="E899" i="1"/>
  <c r="E900" i="1"/>
  <c r="D901" i="1"/>
  <c r="D902" i="1"/>
  <c r="E901" i="1"/>
  <c r="E902" i="1"/>
  <c r="D903" i="1"/>
  <c r="D904" i="1"/>
  <c r="E903" i="1"/>
  <c r="D905" i="1"/>
  <c r="E904" i="1"/>
  <c r="D906" i="1"/>
  <c r="E905" i="1"/>
  <c r="E906" i="1"/>
  <c r="D907" i="1"/>
  <c r="D908" i="1"/>
  <c r="E907" i="1"/>
  <c r="E908" i="1"/>
  <c r="D909" i="1"/>
  <c r="D910" i="1"/>
  <c r="E909" i="1"/>
  <c r="E910" i="1"/>
  <c r="D911" i="1"/>
  <c r="D912" i="1"/>
  <c r="E911" i="1"/>
  <c r="D913" i="1"/>
  <c r="E912" i="1"/>
  <c r="D914" i="1"/>
  <c r="E913" i="1"/>
  <c r="E914" i="1"/>
  <c r="D915" i="1"/>
  <c r="D916" i="1"/>
  <c r="E915" i="1"/>
  <c r="E916" i="1"/>
  <c r="D917" i="1"/>
  <c r="D918" i="1"/>
  <c r="E917" i="1"/>
  <c r="E918" i="1"/>
  <c r="D919" i="1"/>
  <c r="D920" i="1"/>
  <c r="E919" i="1"/>
  <c r="D921" i="1"/>
  <c r="E920" i="1"/>
  <c r="D922" i="1"/>
  <c r="E921" i="1"/>
  <c r="E922" i="1"/>
  <c r="D923" i="1"/>
  <c r="D924" i="1"/>
  <c r="E923" i="1"/>
  <c r="E924" i="1"/>
  <c r="D925" i="1"/>
  <c r="D926" i="1"/>
  <c r="E925" i="1"/>
  <c r="E926" i="1"/>
  <c r="D927" i="1"/>
  <c r="D928" i="1"/>
  <c r="E927" i="1"/>
  <c r="D929" i="1"/>
  <c r="E928" i="1"/>
  <c r="D930" i="1"/>
  <c r="E929" i="1"/>
  <c r="E930" i="1"/>
  <c r="D931" i="1"/>
  <c r="D932" i="1"/>
  <c r="E931" i="1"/>
  <c r="E932" i="1"/>
  <c r="D933" i="1"/>
  <c r="D934" i="1"/>
  <c r="E933" i="1"/>
  <c r="E934" i="1"/>
  <c r="D935" i="1"/>
  <c r="D936" i="1"/>
  <c r="E935" i="1"/>
  <c r="D937" i="1"/>
  <c r="E936" i="1"/>
  <c r="D938" i="1"/>
  <c r="E937" i="1"/>
  <c r="E938" i="1"/>
  <c r="D939" i="1"/>
  <c r="D940" i="1"/>
  <c r="E939" i="1"/>
  <c r="E940" i="1"/>
  <c r="D941" i="1"/>
  <c r="D942" i="1"/>
  <c r="E941" i="1"/>
  <c r="E942" i="1"/>
  <c r="D943" i="1"/>
  <c r="D944" i="1"/>
  <c r="E943" i="1"/>
  <c r="D945" i="1"/>
  <c r="E944" i="1"/>
  <c r="D946" i="1"/>
  <c r="E945" i="1"/>
  <c r="E946" i="1"/>
  <c r="D947" i="1"/>
  <c r="D948" i="1"/>
  <c r="E947" i="1"/>
  <c r="E948" i="1"/>
  <c r="D949" i="1"/>
  <c r="D950" i="1"/>
  <c r="E949" i="1"/>
  <c r="E950" i="1"/>
  <c r="D951" i="1"/>
  <c r="D952" i="1"/>
  <c r="E951" i="1"/>
  <c r="D953" i="1"/>
  <c r="E952" i="1"/>
  <c r="D954" i="1"/>
  <c r="E953" i="1"/>
  <c r="E954" i="1"/>
  <c r="D955" i="1"/>
  <c r="D956" i="1"/>
  <c r="E955" i="1"/>
  <c r="E956" i="1"/>
  <c r="D957" i="1"/>
  <c r="D958" i="1"/>
  <c r="E957" i="1"/>
  <c r="E958" i="1"/>
  <c r="D959" i="1"/>
  <c r="D960" i="1"/>
  <c r="E959" i="1"/>
  <c r="D961" i="1"/>
  <c r="E960" i="1"/>
  <c r="D962" i="1"/>
  <c r="E961" i="1"/>
  <c r="E962" i="1"/>
  <c r="D963" i="1"/>
  <c r="D964" i="1"/>
  <c r="E963" i="1"/>
  <c r="E964" i="1"/>
  <c r="D965" i="1"/>
  <c r="D966" i="1"/>
  <c r="E965" i="1"/>
  <c r="E966" i="1"/>
  <c r="D967" i="1"/>
  <c r="D968" i="1"/>
  <c r="E967" i="1"/>
  <c r="D969" i="1"/>
  <c r="E968" i="1"/>
  <c r="D970" i="1"/>
  <c r="E969" i="1"/>
  <c r="E970" i="1"/>
  <c r="D971" i="1"/>
  <c r="D972" i="1"/>
  <c r="E971" i="1"/>
  <c r="E972" i="1"/>
  <c r="D973" i="1"/>
  <c r="D974" i="1"/>
  <c r="E973" i="1"/>
  <c r="E974" i="1"/>
  <c r="D975" i="1"/>
  <c r="D976" i="1"/>
  <c r="E975" i="1"/>
  <c r="D977" i="1"/>
  <c r="E976" i="1"/>
  <c r="D978" i="1"/>
  <c r="E977" i="1"/>
  <c r="E978" i="1"/>
  <c r="D979" i="1"/>
  <c r="D980" i="1"/>
  <c r="E979" i="1"/>
  <c r="E980" i="1"/>
  <c r="D981" i="1"/>
  <c r="D982" i="1"/>
  <c r="E981" i="1"/>
  <c r="E982" i="1"/>
  <c r="D983" i="1"/>
  <c r="D984" i="1"/>
  <c r="E983" i="1"/>
  <c r="D985" i="1"/>
  <c r="E984" i="1"/>
  <c r="D986" i="1"/>
  <c r="E985" i="1"/>
  <c r="E986" i="1"/>
  <c r="D987" i="1"/>
  <c r="D988" i="1"/>
  <c r="E987" i="1"/>
  <c r="E988" i="1"/>
  <c r="D989" i="1"/>
  <c r="D990" i="1"/>
  <c r="E989" i="1"/>
  <c r="E990" i="1"/>
  <c r="D991" i="1"/>
  <c r="D992" i="1"/>
  <c r="E991" i="1"/>
  <c r="D993" i="1"/>
  <c r="E992" i="1"/>
  <c r="D994" i="1"/>
  <c r="E993" i="1"/>
  <c r="E994" i="1"/>
  <c r="D995" i="1"/>
  <c r="D996" i="1"/>
  <c r="E995" i="1"/>
  <c r="E996" i="1"/>
  <c r="D997" i="1"/>
  <c r="D998" i="1"/>
  <c r="E997" i="1"/>
  <c r="E998" i="1"/>
  <c r="D999" i="1"/>
  <c r="D1000" i="1"/>
  <c r="E999" i="1"/>
  <c r="D1001" i="1"/>
  <c r="E1000" i="1"/>
  <c r="D1002" i="1"/>
  <c r="E1001" i="1"/>
  <c r="E1002" i="1"/>
  <c r="D1003" i="1"/>
  <c r="D1004" i="1"/>
  <c r="E1003" i="1"/>
  <c r="E1004" i="1"/>
  <c r="D1005" i="1"/>
  <c r="D1006" i="1"/>
  <c r="E1005" i="1"/>
  <c r="E1006" i="1"/>
  <c r="D1007" i="1"/>
  <c r="D1008" i="1"/>
  <c r="E1007" i="1"/>
  <c r="D1009" i="1"/>
  <c r="E1008" i="1"/>
  <c r="D1010" i="1"/>
  <c r="E1009" i="1"/>
  <c r="E1010" i="1"/>
  <c r="D1011" i="1"/>
  <c r="D1012" i="1"/>
  <c r="E1011" i="1"/>
  <c r="E1012" i="1"/>
  <c r="D1013" i="1"/>
  <c r="D1014" i="1"/>
  <c r="E1013" i="1"/>
  <c r="E1014" i="1"/>
  <c r="D1015" i="1"/>
  <c r="D1016" i="1"/>
  <c r="E1015" i="1"/>
  <c r="E1016" i="1"/>
  <c r="D1017" i="1"/>
  <c r="D1018" i="1"/>
  <c r="E1017" i="1"/>
  <c r="E1018" i="1"/>
  <c r="D1019" i="1"/>
  <c r="D1020" i="1"/>
  <c r="E1019" i="1"/>
  <c r="E1020" i="1"/>
  <c r="D1021" i="1"/>
  <c r="D1022" i="1"/>
  <c r="E1021" i="1"/>
  <c r="E1022" i="1"/>
  <c r="D1023" i="1"/>
  <c r="D1024" i="1"/>
  <c r="E1023" i="1"/>
  <c r="D1025" i="1"/>
  <c r="E1024" i="1"/>
  <c r="D1026" i="1"/>
  <c r="E1025" i="1"/>
  <c r="E1026" i="1"/>
  <c r="D1027" i="1"/>
  <c r="D1028" i="1"/>
  <c r="E1027" i="1"/>
  <c r="E1028" i="1"/>
  <c r="D1029" i="1"/>
  <c r="D1030" i="1"/>
  <c r="E1029" i="1"/>
  <c r="E1030" i="1"/>
  <c r="D1031" i="1"/>
  <c r="D1032" i="1"/>
  <c r="E1031" i="1"/>
  <c r="D1033" i="1"/>
  <c r="E1032" i="1"/>
  <c r="D1034" i="1"/>
  <c r="E1033" i="1"/>
  <c r="E1034" i="1"/>
  <c r="D1035" i="1"/>
  <c r="D1036" i="1"/>
  <c r="E1035" i="1"/>
  <c r="E1036" i="1"/>
  <c r="D1037" i="1"/>
  <c r="D1038" i="1"/>
  <c r="E1037" i="1"/>
  <c r="E1038" i="1"/>
  <c r="D1039" i="1"/>
  <c r="D1040" i="1"/>
  <c r="E1039" i="1"/>
  <c r="D1041" i="1"/>
  <c r="E1040" i="1"/>
  <c r="D1042" i="1"/>
  <c r="E1041" i="1"/>
  <c r="E1042" i="1"/>
  <c r="D1043" i="1"/>
  <c r="D1044" i="1"/>
  <c r="E1043" i="1"/>
  <c r="E1044" i="1"/>
  <c r="D1045" i="1"/>
  <c r="D1046" i="1"/>
  <c r="E1045" i="1"/>
  <c r="E1046" i="1"/>
  <c r="D1047" i="1"/>
  <c r="D1048" i="1"/>
  <c r="E1047" i="1"/>
  <c r="D1049" i="1"/>
  <c r="E1048" i="1"/>
  <c r="D1050" i="1"/>
  <c r="E1049" i="1"/>
  <c r="E1050" i="1"/>
  <c r="D1051" i="1"/>
  <c r="D1052" i="1"/>
  <c r="E1051" i="1"/>
  <c r="E1052" i="1"/>
  <c r="D1053" i="1"/>
  <c r="D1054" i="1"/>
  <c r="E1053" i="1"/>
  <c r="E1054" i="1"/>
  <c r="D1055" i="1"/>
  <c r="D1056" i="1"/>
  <c r="E1055" i="1"/>
  <c r="D1057" i="1"/>
  <c r="E1056" i="1"/>
  <c r="D1058" i="1"/>
  <c r="E1057" i="1"/>
  <c r="E1058" i="1"/>
  <c r="D1059" i="1"/>
  <c r="D1060" i="1"/>
  <c r="E1059" i="1"/>
  <c r="E1060" i="1"/>
  <c r="D1061" i="1"/>
  <c r="D1062" i="1"/>
  <c r="E1061" i="1"/>
  <c r="E1062" i="1"/>
  <c r="D1063" i="1"/>
  <c r="D1064" i="1"/>
  <c r="E1063" i="1"/>
  <c r="D1065" i="1"/>
  <c r="E1064" i="1"/>
  <c r="D1066" i="1"/>
  <c r="E1065" i="1"/>
  <c r="E1066" i="1"/>
  <c r="D1067" i="1"/>
  <c r="D1068" i="1"/>
  <c r="E1067" i="1"/>
  <c r="E1068" i="1"/>
  <c r="D1069" i="1"/>
  <c r="D1070" i="1"/>
  <c r="E1069" i="1"/>
  <c r="E1070" i="1"/>
  <c r="D1071" i="1"/>
  <c r="E1071" i="1"/>
  <c r="D1072" i="1"/>
  <c r="D1073" i="1"/>
  <c r="E1072" i="1"/>
  <c r="D1074" i="1"/>
  <c r="E1073" i="1"/>
  <c r="E1074" i="1"/>
  <c r="D1075" i="1"/>
  <c r="D1076" i="1"/>
  <c r="E1075" i="1"/>
  <c r="E1076" i="1"/>
  <c r="D1077" i="1"/>
  <c r="D1078" i="1"/>
  <c r="E1077" i="1"/>
  <c r="E1078" i="1"/>
  <c r="D1079" i="1"/>
  <c r="D1080" i="1"/>
  <c r="E1079" i="1"/>
  <c r="D1081" i="1"/>
  <c r="E1080" i="1"/>
  <c r="D1082" i="1"/>
  <c r="E1081" i="1"/>
  <c r="E1082" i="1"/>
  <c r="D1083" i="1"/>
  <c r="D1084" i="1"/>
  <c r="E1083" i="1"/>
  <c r="E1084" i="1"/>
  <c r="D1085" i="1"/>
  <c r="D1086" i="1"/>
  <c r="E1085" i="1"/>
  <c r="E1086" i="1"/>
  <c r="D1087" i="1"/>
  <c r="D1088" i="1"/>
  <c r="E1087" i="1"/>
  <c r="D1089" i="1"/>
  <c r="E1088" i="1"/>
  <c r="D1090" i="1"/>
  <c r="E1089" i="1"/>
  <c r="E1090" i="1"/>
  <c r="D1091" i="1"/>
  <c r="D1092" i="1"/>
  <c r="E1091" i="1"/>
  <c r="E1092" i="1"/>
  <c r="D1093" i="1"/>
  <c r="D1094" i="1"/>
  <c r="E1093" i="1"/>
  <c r="E1094" i="1"/>
  <c r="D1095" i="1"/>
  <c r="D1096" i="1"/>
  <c r="E1095" i="1"/>
  <c r="D1097" i="1"/>
  <c r="E1096" i="1"/>
  <c r="D1098" i="1"/>
  <c r="E1097" i="1"/>
  <c r="E1098" i="1"/>
  <c r="D1099" i="1"/>
  <c r="D1100" i="1"/>
  <c r="E1099" i="1"/>
  <c r="E1100" i="1"/>
  <c r="D1101" i="1"/>
  <c r="D1102" i="1"/>
  <c r="E1101" i="1"/>
  <c r="E1102" i="1"/>
  <c r="D1103" i="1"/>
  <c r="D1104" i="1"/>
  <c r="E1103" i="1"/>
  <c r="D1105" i="1"/>
  <c r="E1104" i="1"/>
  <c r="D1106" i="1"/>
  <c r="E1105" i="1"/>
  <c r="E1106" i="1"/>
  <c r="D1107" i="1"/>
  <c r="D1108" i="1"/>
  <c r="E1107" i="1"/>
  <c r="E1108" i="1"/>
  <c r="D1109" i="1"/>
  <c r="D1110" i="1"/>
  <c r="E1109" i="1"/>
  <c r="E1110" i="1"/>
  <c r="D1111" i="1"/>
  <c r="D1112" i="1"/>
  <c r="E1111" i="1"/>
  <c r="D1113" i="1"/>
  <c r="E1112" i="1"/>
  <c r="D1114" i="1"/>
  <c r="E1113" i="1"/>
  <c r="E1114" i="1"/>
  <c r="D1115" i="1"/>
  <c r="D1116" i="1"/>
  <c r="E1115" i="1"/>
  <c r="E1116" i="1"/>
  <c r="D1117" i="1"/>
  <c r="D1118" i="1"/>
  <c r="E1117" i="1"/>
  <c r="E1118" i="1"/>
  <c r="D1119" i="1"/>
  <c r="D1120" i="1"/>
  <c r="E1119" i="1"/>
  <c r="D1121" i="1"/>
  <c r="E1120" i="1"/>
  <c r="D1122" i="1"/>
  <c r="E1121" i="1"/>
  <c r="E1122" i="1"/>
  <c r="D1123" i="1"/>
  <c r="D1124" i="1"/>
  <c r="E1123" i="1"/>
  <c r="E1124" i="1"/>
  <c r="D1125" i="1"/>
  <c r="D1126" i="1"/>
  <c r="E1125" i="1"/>
  <c r="E1126" i="1"/>
  <c r="D1127" i="1"/>
  <c r="D1128" i="1"/>
  <c r="E1127" i="1"/>
  <c r="D1129" i="1"/>
  <c r="E1128" i="1"/>
  <c r="D1130" i="1"/>
  <c r="E1129" i="1"/>
  <c r="E1130" i="1"/>
  <c r="D1131" i="1"/>
  <c r="E1131" i="1"/>
  <c r="D1132" i="1"/>
  <c r="E1132" i="1"/>
  <c r="D1133" i="1"/>
  <c r="D1134" i="1"/>
  <c r="E1133" i="1"/>
  <c r="E1134" i="1"/>
  <c r="D1135" i="1"/>
  <c r="D1136" i="1"/>
  <c r="E1135" i="1"/>
  <c r="D1137" i="1"/>
  <c r="E1136" i="1"/>
  <c r="D1138" i="1"/>
  <c r="E1137" i="1"/>
  <c r="E1138" i="1"/>
  <c r="D1139" i="1"/>
  <c r="D1140" i="1"/>
  <c r="E1139" i="1"/>
  <c r="E1140" i="1"/>
  <c r="D1141" i="1"/>
  <c r="D1142" i="1"/>
  <c r="E1141" i="1"/>
  <c r="E1142" i="1"/>
  <c r="D1143" i="1"/>
  <c r="D1144" i="1"/>
  <c r="E1143" i="1"/>
  <c r="D1145" i="1"/>
  <c r="E1144" i="1"/>
  <c r="D1146" i="1"/>
  <c r="E1145" i="1"/>
  <c r="E1146" i="1"/>
  <c r="D1147" i="1"/>
  <c r="D1148" i="1"/>
  <c r="E1147" i="1"/>
  <c r="E1148" i="1"/>
  <c r="D1149" i="1"/>
  <c r="D1150" i="1"/>
  <c r="E1149" i="1"/>
  <c r="E1150" i="1"/>
  <c r="D1151" i="1"/>
  <c r="D1152" i="1"/>
  <c r="E1151" i="1"/>
  <c r="D1153" i="1"/>
  <c r="E1152" i="1"/>
  <c r="D1154" i="1"/>
  <c r="E1153" i="1"/>
  <c r="E1154" i="1"/>
  <c r="D1155" i="1"/>
  <c r="D1156" i="1"/>
  <c r="E1155" i="1"/>
  <c r="E1156" i="1"/>
  <c r="D1157" i="1"/>
  <c r="D1158" i="1"/>
  <c r="E1157" i="1"/>
  <c r="E1158" i="1"/>
  <c r="D1159" i="1"/>
  <c r="E1159" i="1"/>
  <c r="D1160" i="1"/>
  <c r="D1161" i="1"/>
  <c r="E1160" i="1"/>
  <c r="D1162" i="1"/>
  <c r="E1161" i="1"/>
  <c r="E1162" i="1"/>
  <c r="D1163" i="1"/>
  <c r="D1164" i="1"/>
  <c r="E1163" i="1"/>
  <c r="E1164" i="1"/>
  <c r="D1165" i="1"/>
  <c r="D1166" i="1"/>
  <c r="E1165" i="1"/>
  <c r="E1166" i="1"/>
  <c r="D1167" i="1"/>
  <c r="D1168" i="1"/>
  <c r="E1167" i="1"/>
  <c r="D1169" i="1"/>
  <c r="E1168" i="1"/>
  <c r="D1170" i="1"/>
  <c r="E1169" i="1"/>
  <c r="E1170" i="1"/>
  <c r="D1171" i="1"/>
  <c r="D1172" i="1"/>
  <c r="E1171" i="1"/>
  <c r="E1172" i="1"/>
  <c r="D1173" i="1"/>
  <c r="D1174" i="1"/>
  <c r="E1173" i="1"/>
  <c r="E1174" i="1"/>
  <c r="D1175" i="1"/>
  <c r="D1176" i="1"/>
  <c r="E1175" i="1"/>
  <c r="D1177" i="1"/>
  <c r="E1176" i="1"/>
  <c r="D1178" i="1"/>
  <c r="E1177" i="1"/>
  <c r="E1178" i="1"/>
  <c r="D1179" i="1"/>
  <c r="D1180" i="1"/>
  <c r="E1179" i="1"/>
  <c r="E1180" i="1"/>
  <c r="D1181" i="1"/>
  <c r="D1182" i="1"/>
  <c r="E1181" i="1"/>
  <c r="E1182" i="1"/>
  <c r="D1183" i="1"/>
  <c r="D1184" i="1"/>
  <c r="E1183" i="1"/>
  <c r="D1185" i="1"/>
  <c r="E1184" i="1"/>
  <c r="D1186" i="1"/>
  <c r="E1185" i="1"/>
  <c r="E1186" i="1"/>
  <c r="D1187" i="1"/>
  <c r="D1188" i="1"/>
  <c r="E1187" i="1"/>
  <c r="E1188" i="1"/>
  <c r="D1189" i="1"/>
  <c r="D1190" i="1"/>
  <c r="E1189" i="1"/>
  <c r="E1190" i="1"/>
  <c r="D1191" i="1"/>
  <c r="D1192" i="1"/>
  <c r="E1191" i="1"/>
  <c r="D1193" i="1"/>
  <c r="E1192" i="1"/>
  <c r="D1194" i="1"/>
  <c r="E1193" i="1"/>
  <c r="E1194" i="1"/>
  <c r="D1195" i="1"/>
  <c r="D1196" i="1"/>
  <c r="E1195" i="1"/>
  <c r="E1196" i="1"/>
  <c r="D1197" i="1"/>
  <c r="D1198" i="1"/>
  <c r="E1197" i="1"/>
  <c r="E1198" i="1"/>
  <c r="D1199" i="1"/>
  <c r="D1200" i="1"/>
  <c r="E1199" i="1"/>
  <c r="D1201" i="1"/>
  <c r="E1200" i="1"/>
  <c r="D1202" i="1"/>
  <c r="E1201" i="1"/>
  <c r="E1202" i="1"/>
  <c r="D1203" i="1"/>
  <c r="D1204" i="1"/>
  <c r="E1203" i="1"/>
  <c r="E1204" i="1"/>
  <c r="D1205" i="1"/>
  <c r="D1206" i="1"/>
  <c r="E1205" i="1"/>
  <c r="D1207" i="1"/>
  <c r="E1206" i="1"/>
  <c r="D1208" i="1"/>
  <c r="E1207" i="1"/>
  <c r="D1209" i="1"/>
  <c r="E1208" i="1"/>
  <c r="D1210" i="1"/>
  <c r="E1209" i="1"/>
  <c r="E1210" i="1"/>
  <c r="D1211" i="1"/>
  <c r="D1212" i="1"/>
  <c r="E1211" i="1"/>
  <c r="E1212" i="1"/>
  <c r="D1213" i="1"/>
  <c r="D1214" i="1"/>
  <c r="E1213" i="1"/>
  <c r="E1214" i="1"/>
  <c r="D1215" i="1"/>
  <c r="D1216" i="1"/>
  <c r="E1215" i="1"/>
  <c r="D1217" i="1"/>
  <c r="E1216" i="1"/>
  <c r="D1218" i="1"/>
  <c r="E1217" i="1"/>
  <c r="E1218" i="1"/>
  <c r="D1219" i="1"/>
  <c r="D1220" i="1"/>
  <c r="E1219" i="1"/>
  <c r="E1220" i="1"/>
  <c r="D1221" i="1"/>
  <c r="D1222" i="1"/>
  <c r="E1221" i="1"/>
  <c r="E1222" i="1"/>
  <c r="D1223" i="1"/>
  <c r="D1224" i="1"/>
  <c r="E1223" i="1"/>
  <c r="D1225" i="1"/>
  <c r="E1224" i="1"/>
  <c r="D1226" i="1"/>
  <c r="E1225" i="1"/>
  <c r="E1226" i="1"/>
  <c r="D1227" i="1"/>
  <c r="D1228" i="1"/>
  <c r="E1227" i="1"/>
  <c r="E1228" i="1"/>
  <c r="D1229" i="1"/>
  <c r="D1230" i="1"/>
  <c r="E1229" i="1"/>
  <c r="E1230" i="1"/>
  <c r="D1231" i="1"/>
  <c r="D1232" i="1"/>
  <c r="E1231" i="1"/>
  <c r="D1233" i="1"/>
  <c r="E1232" i="1"/>
  <c r="D1234" i="1"/>
  <c r="E1233" i="1"/>
  <c r="E1234" i="1"/>
  <c r="D1235" i="1"/>
  <c r="D1236" i="1"/>
  <c r="E1235" i="1"/>
  <c r="E1236" i="1"/>
  <c r="D1237" i="1"/>
  <c r="D1238" i="1"/>
  <c r="E1237" i="1"/>
  <c r="E1238" i="1"/>
  <c r="D1239" i="1"/>
  <c r="D1240" i="1"/>
  <c r="E1239" i="1"/>
  <c r="D1241" i="1"/>
  <c r="E1240" i="1"/>
  <c r="D1242" i="1"/>
  <c r="E1241" i="1"/>
  <c r="E1242" i="1"/>
  <c r="D1243" i="1"/>
  <c r="D1244" i="1"/>
  <c r="E1243" i="1"/>
  <c r="E1244" i="1"/>
  <c r="D1245" i="1"/>
  <c r="D1246" i="1"/>
  <c r="E1245" i="1"/>
  <c r="E1246" i="1"/>
  <c r="D1247" i="1"/>
  <c r="D1248" i="1"/>
  <c r="E1247" i="1"/>
  <c r="D1249" i="1"/>
  <c r="E1248" i="1"/>
  <c r="D1250" i="1"/>
  <c r="E1249" i="1"/>
  <c r="E1250" i="1"/>
  <c r="D1251" i="1"/>
  <c r="D1252" i="1"/>
  <c r="E1251" i="1"/>
  <c r="E1252" i="1"/>
  <c r="D1253" i="1"/>
  <c r="D1254" i="1"/>
  <c r="E1253" i="1"/>
  <c r="E1254" i="1"/>
  <c r="D1255" i="1"/>
  <c r="D1256" i="1"/>
  <c r="E1255" i="1"/>
  <c r="D1257" i="1"/>
  <c r="E1256" i="1"/>
  <c r="E1257" i="1"/>
  <c r="D1258" i="1"/>
  <c r="E1258" i="1"/>
  <c r="D1259" i="1"/>
  <c r="D1260" i="1"/>
  <c r="E1259" i="1"/>
  <c r="E1260" i="1"/>
  <c r="D1261" i="1"/>
  <c r="D1262" i="1"/>
  <c r="E1261" i="1"/>
  <c r="E1262" i="1"/>
  <c r="D1263" i="1"/>
  <c r="D1264" i="1"/>
  <c r="E1263" i="1"/>
  <c r="D1265" i="1"/>
  <c r="E1264" i="1"/>
  <c r="D1266" i="1"/>
  <c r="E1265" i="1"/>
  <c r="E1266" i="1"/>
  <c r="D1267" i="1"/>
  <c r="D1268" i="1"/>
  <c r="E1267" i="1"/>
  <c r="E1268" i="1"/>
  <c r="D1269" i="1"/>
  <c r="D1270" i="1"/>
  <c r="E1269" i="1"/>
  <c r="E1270" i="1"/>
  <c r="D1271" i="1"/>
  <c r="D1272" i="1"/>
  <c r="E1271" i="1"/>
  <c r="D1273" i="1"/>
  <c r="E1272" i="1"/>
  <c r="D1274" i="1"/>
  <c r="E1273" i="1"/>
  <c r="E1274" i="1"/>
  <c r="D1275" i="1"/>
  <c r="D1276" i="1"/>
  <c r="E1275" i="1"/>
  <c r="E1276" i="1"/>
  <c r="D1277" i="1"/>
  <c r="D1278" i="1"/>
  <c r="E1277" i="1"/>
  <c r="E1278" i="1"/>
  <c r="D1279" i="1"/>
  <c r="D1280" i="1"/>
  <c r="E1279" i="1"/>
  <c r="D1281" i="1"/>
  <c r="E1280" i="1"/>
  <c r="D1282" i="1"/>
  <c r="E1281" i="1"/>
  <c r="E1282" i="1"/>
  <c r="D1283" i="1"/>
  <c r="D1284" i="1"/>
  <c r="E1283" i="1"/>
  <c r="E1284" i="1"/>
  <c r="D1285" i="1"/>
  <c r="D1286" i="1"/>
  <c r="E1285" i="1"/>
  <c r="E1286" i="1"/>
  <c r="D1287" i="1"/>
  <c r="D1288" i="1"/>
  <c r="E1287" i="1"/>
  <c r="D1289" i="1"/>
  <c r="E1288" i="1"/>
  <c r="D1290" i="1"/>
  <c r="E1289" i="1"/>
  <c r="E1290" i="1"/>
  <c r="D1291" i="1"/>
  <c r="D1292" i="1"/>
  <c r="E1291" i="1"/>
  <c r="E1292" i="1"/>
  <c r="D1293" i="1"/>
  <c r="D1294" i="1"/>
  <c r="E1293" i="1"/>
  <c r="E1294" i="1"/>
  <c r="D1295" i="1"/>
  <c r="D1296" i="1"/>
  <c r="E1295" i="1"/>
  <c r="D1297" i="1"/>
  <c r="E1296" i="1"/>
  <c r="D1298" i="1"/>
  <c r="E1297" i="1"/>
  <c r="E1298" i="1"/>
  <c r="D1299" i="1"/>
  <c r="D1300" i="1"/>
  <c r="E1299" i="1"/>
  <c r="E1300" i="1"/>
  <c r="D1301" i="1"/>
  <c r="D1302" i="1"/>
  <c r="E1301" i="1"/>
  <c r="E1302" i="1"/>
  <c r="D1303" i="1"/>
  <c r="D1304" i="1"/>
  <c r="E1303" i="1"/>
  <c r="D1305" i="1"/>
  <c r="E1304" i="1"/>
  <c r="D1306" i="1"/>
  <c r="E1305" i="1"/>
  <c r="E1306" i="1"/>
  <c r="D1307" i="1"/>
  <c r="D1308" i="1"/>
  <c r="E1307" i="1"/>
  <c r="E1308" i="1"/>
  <c r="D1309" i="1"/>
  <c r="D1310" i="1"/>
  <c r="E1309" i="1"/>
  <c r="E1310" i="1"/>
  <c r="D1311" i="1"/>
  <c r="D1312" i="1"/>
  <c r="E1311" i="1"/>
  <c r="D1313" i="1"/>
  <c r="E1312" i="1"/>
  <c r="D1314" i="1"/>
  <c r="E1313" i="1"/>
  <c r="E1314" i="1"/>
  <c r="D1315" i="1"/>
  <c r="D1316" i="1"/>
  <c r="E1315" i="1"/>
  <c r="E1316" i="1"/>
  <c r="D1317" i="1"/>
  <c r="D1318" i="1"/>
  <c r="E1317" i="1"/>
  <c r="E1318" i="1"/>
  <c r="D1319" i="1"/>
  <c r="D1320" i="1"/>
  <c r="E1319" i="1"/>
  <c r="D1321" i="1"/>
  <c r="E1320" i="1"/>
  <c r="D1322" i="1"/>
  <c r="E1321" i="1"/>
  <c r="E1322" i="1"/>
  <c r="D1323" i="1"/>
  <c r="D1324" i="1"/>
  <c r="E1323" i="1"/>
  <c r="E1324" i="1"/>
  <c r="D1325" i="1"/>
  <c r="D1326" i="1"/>
  <c r="E1325" i="1"/>
  <c r="E1326" i="1"/>
  <c r="D1327" i="1"/>
  <c r="D1328" i="1"/>
  <c r="E1327" i="1"/>
  <c r="D1329" i="1"/>
  <c r="E1328" i="1"/>
  <c r="D1330" i="1"/>
  <c r="E1329" i="1"/>
  <c r="E1330" i="1"/>
  <c r="D1331" i="1"/>
  <c r="D1332" i="1"/>
  <c r="E1331" i="1"/>
  <c r="E1332" i="1"/>
  <c r="D1333" i="1"/>
  <c r="D1334" i="1"/>
  <c r="E1333" i="1"/>
  <c r="E1334" i="1"/>
  <c r="D1335" i="1"/>
  <c r="D1336" i="1"/>
  <c r="E1335" i="1"/>
  <c r="D1337" i="1"/>
  <c r="E1336" i="1"/>
  <c r="D1338" i="1"/>
  <c r="E1337" i="1"/>
  <c r="E1338" i="1"/>
  <c r="D1339" i="1"/>
  <c r="D1340" i="1"/>
  <c r="E1339" i="1"/>
  <c r="E1340" i="1"/>
  <c r="D1341" i="1"/>
  <c r="D1342" i="1"/>
  <c r="E1341" i="1"/>
  <c r="E1342" i="1"/>
  <c r="D1343" i="1"/>
  <c r="D1344" i="1"/>
  <c r="E1343" i="1"/>
  <c r="D1345" i="1"/>
  <c r="E1344" i="1"/>
  <c r="D1346" i="1"/>
  <c r="E1345" i="1"/>
  <c r="E1346" i="1"/>
  <c r="D1347" i="1"/>
  <c r="D1348" i="1"/>
  <c r="E1347" i="1"/>
  <c r="E1348" i="1"/>
  <c r="D1349" i="1"/>
  <c r="D1350" i="1"/>
  <c r="E1349" i="1"/>
  <c r="E1350" i="1"/>
  <c r="D1351" i="1"/>
  <c r="D1352" i="1"/>
  <c r="E1351" i="1"/>
  <c r="D1353" i="1"/>
  <c r="E1352" i="1"/>
  <c r="D1354" i="1"/>
  <c r="E1353" i="1"/>
  <c r="E1354" i="1"/>
  <c r="D1355" i="1"/>
  <c r="D1356" i="1"/>
  <c r="E1355" i="1"/>
  <c r="E1356" i="1"/>
  <c r="D1357" i="1"/>
  <c r="D1358" i="1"/>
  <c r="E1357" i="1"/>
  <c r="E1358" i="1"/>
  <c r="D1359" i="1"/>
  <c r="D1360" i="1"/>
  <c r="E1359" i="1"/>
  <c r="D1361" i="1"/>
  <c r="E1360" i="1"/>
  <c r="D1362" i="1"/>
  <c r="E1361" i="1"/>
  <c r="E1362" i="1"/>
  <c r="D1363" i="1"/>
  <c r="D1364" i="1"/>
  <c r="E1363" i="1"/>
  <c r="E1364" i="1"/>
  <c r="D1365" i="1"/>
  <c r="D1366" i="1"/>
  <c r="E1365" i="1"/>
  <c r="E1366" i="1"/>
  <c r="D1367" i="1"/>
  <c r="D1368" i="1"/>
  <c r="E1367" i="1"/>
  <c r="D1369" i="1"/>
  <c r="E1368" i="1"/>
  <c r="D1370" i="1"/>
  <c r="E1369" i="1"/>
  <c r="E1370" i="1"/>
  <c r="D1371" i="1"/>
  <c r="D1372" i="1"/>
  <c r="E1371" i="1"/>
  <c r="E1372" i="1"/>
  <c r="D1373" i="1"/>
  <c r="D1374" i="1"/>
  <c r="E1373" i="1"/>
  <c r="E1374" i="1"/>
  <c r="D1375" i="1"/>
  <c r="D1376" i="1"/>
  <c r="E1375" i="1"/>
  <c r="D1377" i="1"/>
  <c r="E1376" i="1"/>
  <c r="D1378" i="1"/>
  <c r="E1377" i="1"/>
  <c r="E1378" i="1"/>
  <c r="D1379" i="1"/>
  <c r="D1380" i="1"/>
  <c r="E1379" i="1"/>
  <c r="E1380" i="1"/>
  <c r="D1381" i="1"/>
  <c r="D1382" i="1"/>
  <c r="E1381" i="1"/>
  <c r="E1382" i="1"/>
  <c r="D1383" i="1"/>
  <c r="D1384" i="1"/>
  <c r="E1383" i="1"/>
  <c r="D1385" i="1"/>
  <c r="E1384" i="1"/>
  <c r="D1386" i="1"/>
  <c r="E1385" i="1"/>
  <c r="E1386" i="1"/>
  <c r="D1387" i="1"/>
  <c r="D1388" i="1"/>
  <c r="E1387" i="1"/>
  <c r="D1389" i="1"/>
  <c r="E1388" i="1"/>
  <c r="D1390" i="1"/>
  <c r="E1389" i="1"/>
  <c r="E1390" i="1"/>
  <c r="D1391" i="1"/>
  <c r="D1392" i="1"/>
  <c r="E1391" i="1"/>
  <c r="D1393" i="1"/>
  <c r="E1392" i="1"/>
  <c r="D1394" i="1"/>
  <c r="E1393" i="1"/>
  <c r="E1394" i="1"/>
  <c r="D1395" i="1"/>
  <c r="D1396" i="1"/>
  <c r="E1395" i="1"/>
  <c r="E1396" i="1"/>
  <c r="D1397" i="1"/>
  <c r="D1398" i="1"/>
  <c r="E1397" i="1"/>
  <c r="E1398" i="1"/>
  <c r="D1399" i="1"/>
  <c r="D1400" i="1"/>
  <c r="E1399" i="1"/>
  <c r="D1401" i="1"/>
  <c r="E1400" i="1"/>
  <c r="D1402" i="1"/>
  <c r="E1401" i="1"/>
  <c r="E1402" i="1"/>
  <c r="D1403" i="1"/>
  <c r="D1404" i="1"/>
  <c r="E1403" i="1"/>
  <c r="E1404" i="1"/>
  <c r="D1405" i="1"/>
  <c r="D1406" i="1"/>
  <c r="E1405" i="1"/>
  <c r="E1406" i="1"/>
  <c r="D1407" i="1"/>
  <c r="D1408" i="1"/>
  <c r="E1407" i="1"/>
  <c r="D1409" i="1"/>
  <c r="E1408" i="1"/>
  <c r="D1410" i="1"/>
  <c r="E1409" i="1"/>
  <c r="E1410" i="1"/>
  <c r="D1411" i="1"/>
  <c r="D1412" i="1"/>
  <c r="E1411" i="1"/>
  <c r="E1412" i="1"/>
  <c r="D1413" i="1"/>
  <c r="D1414" i="1"/>
  <c r="E1413" i="1"/>
  <c r="E1414" i="1"/>
  <c r="D1415" i="1"/>
  <c r="D1416" i="1"/>
  <c r="E1415" i="1"/>
  <c r="D1417" i="1"/>
  <c r="E1416" i="1"/>
  <c r="D1418" i="1"/>
  <c r="E1417" i="1"/>
  <c r="E1418" i="1"/>
  <c r="D1419" i="1"/>
  <c r="D1420" i="1"/>
  <c r="E1419" i="1"/>
  <c r="E1420" i="1"/>
  <c r="D1421" i="1"/>
  <c r="D1422" i="1"/>
  <c r="E1421" i="1"/>
  <c r="E1422" i="1"/>
  <c r="D1423" i="1"/>
  <c r="D1424" i="1"/>
  <c r="E1423" i="1"/>
  <c r="D1425" i="1"/>
  <c r="E1424" i="1"/>
  <c r="D1426" i="1"/>
  <c r="E1425" i="1"/>
  <c r="D1427" i="1"/>
  <c r="E1426" i="1"/>
  <c r="D1428" i="1"/>
  <c r="E1427" i="1"/>
  <c r="E1428" i="1"/>
  <c r="D1429" i="1"/>
  <c r="D1430" i="1"/>
  <c r="E1429" i="1"/>
  <c r="E1430" i="1"/>
  <c r="D1431" i="1"/>
  <c r="D1432" i="1"/>
  <c r="E1431" i="1"/>
  <c r="D1433" i="1"/>
  <c r="E1432" i="1"/>
  <c r="D1434" i="1"/>
  <c r="E1433" i="1"/>
  <c r="E1434" i="1"/>
  <c r="D1435" i="1"/>
  <c r="D1436" i="1"/>
  <c r="E1435" i="1"/>
  <c r="E1436" i="1"/>
  <c r="D1437" i="1"/>
  <c r="D1438" i="1"/>
  <c r="E1437" i="1"/>
  <c r="E1438" i="1"/>
  <c r="D1439" i="1"/>
  <c r="D1440" i="1"/>
  <c r="E1439" i="1"/>
  <c r="D1441" i="1"/>
  <c r="E1440" i="1"/>
  <c r="D1442" i="1"/>
  <c r="E1441" i="1"/>
  <c r="E1442" i="1"/>
  <c r="D1443" i="1"/>
  <c r="D1444" i="1"/>
  <c r="E1443" i="1"/>
  <c r="E1444" i="1"/>
  <c r="D1445" i="1"/>
  <c r="D1446" i="1"/>
  <c r="E1445" i="1"/>
  <c r="E1446" i="1"/>
  <c r="D1447" i="1"/>
  <c r="D1448" i="1"/>
  <c r="E1447" i="1"/>
  <c r="D1449" i="1"/>
  <c r="E1448" i="1"/>
  <c r="D1450" i="1"/>
  <c r="E1449" i="1"/>
  <c r="E1450" i="1"/>
  <c r="D1451" i="1"/>
  <c r="D1452" i="1"/>
  <c r="E1451" i="1"/>
  <c r="E1452" i="1"/>
  <c r="D1453" i="1"/>
  <c r="D1454" i="1"/>
  <c r="E1453" i="1"/>
  <c r="E1454" i="1"/>
  <c r="D1455" i="1"/>
  <c r="D1456" i="1"/>
  <c r="E1455" i="1"/>
  <c r="D1457" i="1"/>
  <c r="E1456" i="1"/>
  <c r="E1457" i="1"/>
  <c r="D1458" i="1"/>
  <c r="E1458" i="1"/>
  <c r="D1459" i="1"/>
  <c r="D1460" i="1"/>
  <c r="E1459" i="1"/>
  <c r="E1460" i="1"/>
  <c r="D1461" i="1"/>
  <c r="D1462" i="1"/>
  <c r="E1461" i="1"/>
  <c r="E1462" i="1"/>
  <c r="D1463" i="1"/>
  <c r="D1464" i="1"/>
  <c r="E1463" i="1"/>
  <c r="D1465" i="1"/>
  <c r="E1464" i="1"/>
  <c r="D1466" i="1"/>
  <c r="E1465" i="1"/>
  <c r="E1466" i="1"/>
  <c r="D1467" i="1"/>
  <c r="D1468" i="1"/>
  <c r="E1467" i="1"/>
  <c r="E1468" i="1"/>
  <c r="D1469" i="1"/>
  <c r="D1470" i="1"/>
  <c r="E1469" i="1"/>
  <c r="E1470" i="1"/>
  <c r="D1471" i="1"/>
  <c r="D1472" i="1"/>
  <c r="E1471" i="1"/>
  <c r="D1473" i="1"/>
  <c r="E1472" i="1"/>
  <c r="D1474" i="1"/>
  <c r="E1473" i="1"/>
  <c r="E1474" i="1"/>
  <c r="D1475" i="1"/>
  <c r="D1476" i="1"/>
  <c r="E1475" i="1"/>
  <c r="E1476" i="1"/>
  <c r="D1477" i="1"/>
  <c r="D1478" i="1"/>
  <c r="E1477" i="1"/>
  <c r="E1478" i="1"/>
  <c r="D1479" i="1"/>
  <c r="D1480" i="1"/>
  <c r="E1479" i="1"/>
  <c r="D1481" i="1"/>
  <c r="E1480" i="1"/>
  <c r="D1482" i="1"/>
  <c r="E1481" i="1"/>
  <c r="E1482" i="1"/>
  <c r="D1483" i="1"/>
  <c r="D1484" i="1"/>
  <c r="E1483" i="1"/>
  <c r="E1484" i="1"/>
  <c r="D1485" i="1"/>
  <c r="D1486" i="1"/>
  <c r="E1485" i="1"/>
  <c r="E1486" i="1"/>
  <c r="D1487" i="1"/>
  <c r="D1488" i="1"/>
  <c r="E1487" i="1"/>
  <c r="D1489" i="1"/>
  <c r="E1488" i="1"/>
  <c r="D1490" i="1"/>
  <c r="E1489" i="1"/>
  <c r="E1490" i="1"/>
  <c r="D1491" i="1"/>
  <c r="D1492" i="1"/>
  <c r="E1491" i="1"/>
  <c r="E1492" i="1"/>
  <c r="D1493" i="1"/>
  <c r="D1494" i="1"/>
  <c r="E1493" i="1"/>
  <c r="E1494" i="1"/>
  <c r="D1495" i="1"/>
  <c r="D1496" i="1"/>
  <c r="E1495" i="1"/>
  <c r="D1497" i="1"/>
  <c r="E1496" i="1"/>
  <c r="D1498" i="1"/>
  <c r="E1497" i="1"/>
  <c r="E1498" i="1"/>
  <c r="D1499" i="1"/>
  <c r="D1500" i="1"/>
  <c r="E1499" i="1"/>
  <c r="E1500" i="1"/>
  <c r="D1501" i="1"/>
  <c r="D1502" i="1"/>
  <c r="E1501" i="1"/>
  <c r="E1502" i="1"/>
  <c r="D1503" i="1"/>
  <c r="D1504" i="1"/>
  <c r="E1503" i="1"/>
  <c r="D1505" i="1"/>
  <c r="E1504" i="1"/>
  <c r="D1506" i="1"/>
  <c r="E1505" i="1"/>
  <c r="E1506" i="1"/>
  <c r="D1507" i="1"/>
  <c r="D1508" i="1"/>
  <c r="E1507" i="1"/>
  <c r="E1508" i="1"/>
  <c r="D1509" i="1"/>
  <c r="D1510" i="1"/>
  <c r="E1509" i="1"/>
  <c r="E1510" i="1"/>
  <c r="D1511" i="1"/>
  <c r="D1512" i="1"/>
  <c r="E1512" i="1"/>
  <c r="E1511" i="1"/>
</calcChain>
</file>

<file path=xl/sharedStrings.xml><?xml version="1.0" encoding="utf-8"?>
<sst xmlns="http://schemas.openxmlformats.org/spreadsheetml/2006/main" count="1798" uniqueCount="1656">
  <si>
    <t>[TrackData1]</t>
  </si>
  <si>
    <t>Timestamp</t>
  </si>
  <si>
    <t>Duration</t>
  </si>
  <si>
    <t>Unit 1.Inoculation Time []</t>
  </si>
  <si>
    <t>Unit 1.V1.PV [mL]</t>
  </si>
  <si>
    <t>Unit 1.pH1.PV [pH]</t>
  </si>
  <si>
    <t>Unit 1.T1.PV [°C]</t>
  </si>
  <si>
    <t>Unit 1.N1.PV [rpm]</t>
  </si>
  <si>
    <t>Unit 1.FA1.PV [mL/h]</t>
  </si>
  <si>
    <t>Unit 1.VA1.PV [mL]</t>
  </si>
  <si>
    <t>Unit 1.FB1.PV [mL/h]</t>
  </si>
  <si>
    <t>Unit 1.VB1.PV [mL]</t>
  </si>
  <si>
    <t>Unit 1.FC1.PV [mL/h]</t>
  </si>
  <si>
    <t>Unit 1.VC1.PV [mL]</t>
  </si>
  <si>
    <t>Unit 1.FD1.PV [mL/h]</t>
  </si>
  <si>
    <t>Unit 1.VD1.PV [mL]</t>
  </si>
  <si>
    <t>Unit 1.RD1.PV [mV]</t>
  </si>
  <si>
    <t>Unit 1.RD1.Out []</t>
  </si>
  <si>
    <t>Unit 1.Level1.PV [µS]</t>
  </si>
  <si>
    <t>Unit 1.Torque1.PV [mNm]</t>
  </si>
  <si>
    <t>Unit 1.FAir1.PV [sL/h]</t>
  </si>
  <si>
    <t>Unit 1.FO2 1.PV [sL/h]</t>
  </si>
  <si>
    <t>Unit 1.FCO2 1.PV [sL/h]</t>
  </si>
  <si>
    <t>Unit 1.FN2 1.PV [sL/h]</t>
  </si>
  <si>
    <t>Unit 1.pH1.SP [pH]</t>
  </si>
  <si>
    <t>Unit 1.T1.SP [°C]</t>
  </si>
  <si>
    <t>Unit 1.FA1.SP [mL/h]</t>
  </si>
  <si>
    <t>Unit 1.FB1.SP [mL/h]</t>
  </si>
  <si>
    <t>Unit 1.FC1.SP [mL/h]</t>
  </si>
  <si>
    <t>Unit 1.FD1.SP [mL/h]</t>
  </si>
  <si>
    <t>Unit 1.RD1.SP [mV]</t>
  </si>
  <si>
    <t>Unit 1.Offline1.A []</t>
  </si>
  <si>
    <t>Unit 1.Offline1.B []</t>
  </si>
  <si>
    <t>Unit 1.Offline1.C []</t>
  </si>
  <si>
    <t>Unit 1.Offline1.D []</t>
  </si>
  <si>
    <t>1899-12-30 00:00:00</t>
  </si>
  <si>
    <t>1899-12-30 00:00:40</t>
  </si>
  <si>
    <t>1899-12-30 00:01:40</t>
  </si>
  <si>
    <t>1899-12-30 00:02:40</t>
  </si>
  <si>
    <t>1899-12-30 00:03:40</t>
  </si>
  <si>
    <t>1899-12-30 00:04:40</t>
  </si>
  <si>
    <t>1899-12-30 00:05:40</t>
  </si>
  <si>
    <t>1899-12-30 00:06:40</t>
  </si>
  <si>
    <t>1899-12-30 00:07:40</t>
  </si>
  <si>
    <t>1899-12-30 00:08:40</t>
  </si>
  <si>
    <t>1899-12-30 00:09:40</t>
  </si>
  <si>
    <t>1899-12-30 00:10:40</t>
  </si>
  <si>
    <t>1899-12-30 00:11:40</t>
  </si>
  <si>
    <t>1899-12-30 00:12:40</t>
  </si>
  <si>
    <t>1899-12-30 00:13:40</t>
  </si>
  <si>
    <t>1899-12-30 00:14:40</t>
  </si>
  <si>
    <t>1899-12-30 00:15:40</t>
  </si>
  <si>
    <t>1899-12-30 00:16:40</t>
  </si>
  <si>
    <t>1899-12-30 00:17:40</t>
  </si>
  <si>
    <t>1899-12-30 00:18:40</t>
  </si>
  <si>
    <t>1899-12-30 00:19:40</t>
  </si>
  <si>
    <t>1899-12-30 00:20:40</t>
  </si>
  <si>
    <t>1899-12-30 00:21:40</t>
  </si>
  <si>
    <t>1899-12-30 00:22:40</t>
  </si>
  <si>
    <t>1899-12-30 00:23:40</t>
  </si>
  <si>
    <t>1899-12-30 00:24:40</t>
  </si>
  <si>
    <t>1899-12-30 00:25:40</t>
  </si>
  <si>
    <t>1899-12-30 00:26:40</t>
  </si>
  <si>
    <t>1899-12-30 00:27:40</t>
  </si>
  <si>
    <t>1899-12-30 00:28:40</t>
  </si>
  <si>
    <t>1899-12-30 00:29:40</t>
  </si>
  <si>
    <t>1899-12-30 00:30:40</t>
  </si>
  <si>
    <t>1899-12-30 00:31:40</t>
  </si>
  <si>
    <t>1899-12-30 00:32:40</t>
  </si>
  <si>
    <t>1899-12-30 00:33:40</t>
  </si>
  <si>
    <t>1899-12-30 00:34:40</t>
  </si>
  <si>
    <t>1899-12-30 00:35:40</t>
  </si>
  <si>
    <t>1899-12-30 00:36:40</t>
  </si>
  <si>
    <t>1899-12-30 00:37:40</t>
  </si>
  <si>
    <t>1899-12-30 00:38:40</t>
  </si>
  <si>
    <t>1899-12-30 00:39:40</t>
  </si>
  <si>
    <t>1899-12-30 00:40:40</t>
  </si>
  <si>
    <t>1899-12-30 00:41:40</t>
  </si>
  <si>
    <t>1899-12-30 00:42:40</t>
  </si>
  <si>
    <t>1899-12-30 00:43:40</t>
  </si>
  <si>
    <t>1899-12-30 00:44:40</t>
  </si>
  <si>
    <t>1899-12-30 00:45:40</t>
  </si>
  <si>
    <t>1899-12-30 00:46:40</t>
  </si>
  <si>
    <t>1899-12-30 00:47:40</t>
  </si>
  <si>
    <t>1899-12-30 00:48:40</t>
  </si>
  <si>
    <t>1899-12-30 00:49:40</t>
  </si>
  <si>
    <t>1899-12-30 00:50:40</t>
  </si>
  <si>
    <t>1899-12-30 00:51:40</t>
  </si>
  <si>
    <t>1899-12-30 00:52:40</t>
  </si>
  <si>
    <t>1899-12-30 00:53:40</t>
  </si>
  <si>
    <t>1899-12-30 00:54:40</t>
  </si>
  <si>
    <t>1899-12-30 00:55:40</t>
  </si>
  <si>
    <t>1899-12-30 00:56:40</t>
  </si>
  <si>
    <t>1899-12-30 00:57:40</t>
  </si>
  <si>
    <t>1899-12-30 00:58:40</t>
  </si>
  <si>
    <t>1899-12-30 00:59:40</t>
  </si>
  <si>
    <t>1899-12-30 01:00:40</t>
  </si>
  <si>
    <t>1899-12-30 01:01:40</t>
  </si>
  <si>
    <t>1899-12-30 01:02:40</t>
  </si>
  <si>
    <t>1899-12-30 01:03:40</t>
  </si>
  <si>
    <t>1899-12-30 01:04:40</t>
  </si>
  <si>
    <t>1899-12-30 01:05:40</t>
  </si>
  <si>
    <t>1899-12-30 01:06:40</t>
  </si>
  <si>
    <t>1899-12-30 01:07:40</t>
  </si>
  <si>
    <t>1899-12-30 01:08:40</t>
  </si>
  <si>
    <t>1899-12-30 01:09:40</t>
  </si>
  <si>
    <t>1899-12-30 01:10:40</t>
  </si>
  <si>
    <t>1899-12-30 01:11:40</t>
  </si>
  <si>
    <t>1899-12-30 01:12:40</t>
  </si>
  <si>
    <t>1899-12-30 01:13:40</t>
  </si>
  <si>
    <t>1899-12-30 01:14:40</t>
  </si>
  <si>
    <t>1899-12-30 01:15:40</t>
  </si>
  <si>
    <t>1899-12-30 01:16:40</t>
  </si>
  <si>
    <t>1899-12-30 01:17:40</t>
  </si>
  <si>
    <t>1899-12-30 01:18:40</t>
  </si>
  <si>
    <t>1899-12-30 01:19:40</t>
  </si>
  <si>
    <t>1899-12-30 01:20:40</t>
  </si>
  <si>
    <t>1899-12-30 01:21:40</t>
  </si>
  <si>
    <t>1899-12-30 01:22:40</t>
  </si>
  <si>
    <t>1899-12-30 01:23:40</t>
  </si>
  <si>
    <t>1899-12-30 01:24:40</t>
  </si>
  <si>
    <t>1899-12-30 01:25:40</t>
  </si>
  <si>
    <t>1899-12-30 01:26:40</t>
  </si>
  <si>
    <t>1899-12-30 01:27:40</t>
  </si>
  <si>
    <t>1899-12-30 01:28:40</t>
  </si>
  <si>
    <t>1899-12-30 01:29:40</t>
  </si>
  <si>
    <t>1899-12-30 01:30:40</t>
  </si>
  <si>
    <t>1899-12-30 01:31:40</t>
  </si>
  <si>
    <t>1899-12-30 01:32:40</t>
  </si>
  <si>
    <t>1899-12-30 01:33:40</t>
  </si>
  <si>
    <t>1899-12-30 01:34:40</t>
  </si>
  <si>
    <t>1899-12-30 01:35:40</t>
  </si>
  <si>
    <t>1899-12-30 01:36:40</t>
  </si>
  <si>
    <t>1899-12-30 01:37:40</t>
  </si>
  <si>
    <t>1899-12-30 01:38:40</t>
  </si>
  <si>
    <t>1899-12-30 01:39:40</t>
  </si>
  <si>
    <t>1899-12-30 01:40:40</t>
  </si>
  <si>
    <t>1899-12-30 01:41:40</t>
  </si>
  <si>
    <t>1899-12-30 01:42:40</t>
  </si>
  <si>
    <t>1899-12-30 01:43:40</t>
  </si>
  <si>
    <t>1899-12-30 01:44:40</t>
  </si>
  <si>
    <t>1899-12-30 01:45:40</t>
  </si>
  <si>
    <t>1899-12-30 01:46:40</t>
  </si>
  <si>
    <t>1899-12-30 01:47:40</t>
  </si>
  <si>
    <t>1899-12-30 01:48:40</t>
  </si>
  <si>
    <t>1899-12-30 01:49:40</t>
  </si>
  <si>
    <t>1899-12-30 01:50:40</t>
  </si>
  <si>
    <t>1899-12-30 01:51:40</t>
  </si>
  <si>
    <t>1899-12-30 01:52:40</t>
  </si>
  <si>
    <t>1899-12-30 01:53:40</t>
  </si>
  <si>
    <t>1899-12-30 01:54:40</t>
  </si>
  <si>
    <t>1899-12-30 01:55:40</t>
  </si>
  <si>
    <t>1899-12-30 01:56:40</t>
  </si>
  <si>
    <t>1899-12-30 01:57:40</t>
  </si>
  <si>
    <t>1899-12-30 01:58:40</t>
  </si>
  <si>
    <t>1899-12-30 01:59:40</t>
  </si>
  <si>
    <t>1899-12-30 02:00:40</t>
  </si>
  <si>
    <t>1899-12-30 02:01:40</t>
  </si>
  <si>
    <t>1899-12-30 02:02:40</t>
  </si>
  <si>
    <t>1899-12-30 02:03:40</t>
  </si>
  <si>
    <t>1899-12-30 02:04:40</t>
  </si>
  <si>
    <t>1899-12-30 02:05:40</t>
  </si>
  <si>
    <t>1899-12-30 02:06:40</t>
  </si>
  <si>
    <t>1899-12-30 02:07:40</t>
  </si>
  <si>
    <t>1899-12-30 02:08:40</t>
  </si>
  <si>
    <t>1899-12-30 02:09:40</t>
  </si>
  <si>
    <t>1899-12-30 02:10:40</t>
  </si>
  <si>
    <t>1899-12-30 02:11:40</t>
  </si>
  <si>
    <t>1899-12-30 02:12:40</t>
  </si>
  <si>
    <t>1899-12-30 02:13:40</t>
  </si>
  <si>
    <t>1899-12-30 02:14:40</t>
  </si>
  <si>
    <t>1899-12-30 02:15:40</t>
  </si>
  <si>
    <t>1899-12-30 02:16:40</t>
  </si>
  <si>
    <t>1899-12-30 02:17:40</t>
  </si>
  <si>
    <t>1899-12-30 02:18:40</t>
  </si>
  <si>
    <t>1899-12-30 02:19:40</t>
  </si>
  <si>
    <t>1899-12-30 02:20:40</t>
  </si>
  <si>
    <t>1899-12-30 02:21:40</t>
  </si>
  <si>
    <t>1899-12-30 02:22:40</t>
  </si>
  <si>
    <t>1899-12-30 02:23:40</t>
  </si>
  <si>
    <t>1899-12-30 02:24:40</t>
  </si>
  <si>
    <t>1899-12-30 02:25:40</t>
  </si>
  <si>
    <t>1899-12-30 02:26:40</t>
  </si>
  <si>
    <t>1899-12-30 02:27:40</t>
  </si>
  <si>
    <t>1899-12-30 02:28:40</t>
  </si>
  <si>
    <t>1899-12-30 02:29:40</t>
  </si>
  <si>
    <t>1899-12-30 02:30:40</t>
  </si>
  <si>
    <t>1899-12-30 02:31:40</t>
  </si>
  <si>
    <t>1899-12-30 02:32:40</t>
  </si>
  <si>
    <t>1899-12-30 02:33:40</t>
  </si>
  <si>
    <t>1899-12-30 02:34:40</t>
  </si>
  <si>
    <t>1899-12-30 02:35:40</t>
  </si>
  <si>
    <t>1899-12-30 02:36:40</t>
  </si>
  <si>
    <t>1899-12-30 02:37:40</t>
  </si>
  <si>
    <t>1899-12-30 02:38:40</t>
  </si>
  <si>
    <t>1899-12-30 02:39:40</t>
  </si>
  <si>
    <t>1899-12-30 02:40:40</t>
  </si>
  <si>
    <t>1899-12-30 02:41:40</t>
  </si>
  <si>
    <t>1899-12-30 02:42:40</t>
  </si>
  <si>
    <t>1899-12-30 02:43:40</t>
  </si>
  <si>
    <t>1899-12-30 02:44:40</t>
  </si>
  <si>
    <t>1899-12-30 02:45:40</t>
  </si>
  <si>
    <t>1899-12-30 02:46:40</t>
  </si>
  <si>
    <t>1899-12-30 02:47:40</t>
  </si>
  <si>
    <t>1899-12-30 02:48:40</t>
  </si>
  <si>
    <t>1899-12-30 02:49:40</t>
  </si>
  <si>
    <t>1899-12-30 02:50:40</t>
  </si>
  <si>
    <t>1899-12-30 02:51:40</t>
  </si>
  <si>
    <t>1899-12-30 02:52:40</t>
  </si>
  <si>
    <t>1899-12-30 02:53:40</t>
  </si>
  <si>
    <t>1899-12-30 02:54:40</t>
  </si>
  <si>
    <t>1899-12-30 02:55:40</t>
  </si>
  <si>
    <t>1899-12-30 02:56:40</t>
  </si>
  <si>
    <t>1899-12-30 02:57:40</t>
  </si>
  <si>
    <t>1899-12-30 02:58:40</t>
  </si>
  <si>
    <t>1899-12-30 02:59:40</t>
  </si>
  <si>
    <t>1899-12-30 03:00:40</t>
  </si>
  <si>
    <t>1899-12-30 03:01:40</t>
  </si>
  <si>
    <t>1899-12-30 03:02:40</t>
  </si>
  <si>
    <t>1899-12-30 03:03:40</t>
  </si>
  <si>
    <t>1899-12-30 03:04:40</t>
  </si>
  <si>
    <t>1899-12-30 03:05:40</t>
  </si>
  <si>
    <t>1899-12-30 03:06:40</t>
  </si>
  <si>
    <t>1899-12-30 03:07:40</t>
  </si>
  <si>
    <t>1899-12-30 03:08:40</t>
  </si>
  <si>
    <t>1899-12-30 03:09:40</t>
  </si>
  <si>
    <t>1899-12-30 03:10:40</t>
  </si>
  <si>
    <t>1899-12-30 03:11:40</t>
  </si>
  <si>
    <t>1899-12-30 03:12:40</t>
  </si>
  <si>
    <t>1899-12-30 03:13:40</t>
  </si>
  <si>
    <t>1899-12-30 03:14:40</t>
  </si>
  <si>
    <t>1899-12-30 03:15:40</t>
  </si>
  <si>
    <t>1899-12-30 03:16:40</t>
  </si>
  <si>
    <t>1899-12-30 03:17:40</t>
  </si>
  <si>
    <t>1899-12-30 03:18:40</t>
  </si>
  <si>
    <t>1899-12-30 03:19:40</t>
  </si>
  <si>
    <t>1899-12-30 03:20:40</t>
  </si>
  <si>
    <t>1899-12-30 03:21:40</t>
  </si>
  <si>
    <t>1899-12-30 03:22:40</t>
  </si>
  <si>
    <t>1899-12-30 03:23:40</t>
  </si>
  <si>
    <t>1899-12-30 03:24:40</t>
  </si>
  <si>
    <t>1899-12-30 03:25:40</t>
  </si>
  <si>
    <t>1899-12-30 03:26:40</t>
  </si>
  <si>
    <t>1899-12-30 03:27:40</t>
  </si>
  <si>
    <t>1899-12-30 03:28:40</t>
  </si>
  <si>
    <t>1899-12-30 03:29:40</t>
  </si>
  <si>
    <t>1899-12-30 03:30:40</t>
  </si>
  <si>
    <t>1899-12-30 03:31:40</t>
  </si>
  <si>
    <t>1899-12-30 03:32:40</t>
  </si>
  <si>
    <t>1899-12-30 03:33:40</t>
  </si>
  <si>
    <t>1899-12-30 03:34:40</t>
  </si>
  <si>
    <t>1899-12-30 03:35:40</t>
  </si>
  <si>
    <t>1899-12-30 03:36:40</t>
  </si>
  <si>
    <t>1899-12-30 03:37:40</t>
  </si>
  <si>
    <t>1899-12-30 03:38:40</t>
  </si>
  <si>
    <t>1899-12-30 03:39:40</t>
  </si>
  <si>
    <t>1899-12-30 03:40:40</t>
  </si>
  <si>
    <t>1899-12-30 03:41:40</t>
  </si>
  <si>
    <t>1899-12-30 03:42:40</t>
  </si>
  <si>
    <t>1899-12-30 03:43:40</t>
  </si>
  <si>
    <t>1899-12-30 03:44:40</t>
  </si>
  <si>
    <t>1899-12-30 03:45:40</t>
  </si>
  <si>
    <t>1899-12-30 03:46:40</t>
  </si>
  <si>
    <t>1899-12-30 03:47:40</t>
  </si>
  <si>
    <t>1899-12-30 03:48:40</t>
  </si>
  <si>
    <t>1899-12-30 03:49:40</t>
  </si>
  <si>
    <t>1899-12-30 03:50:40</t>
  </si>
  <si>
    <t>1899-12-30 03:51:40</t>
  </si>
  <si>
    <t>1899-12-30 03:52:40</t>
  </si>
  <si>
    <t>1899-12-30 03:53:40</t>
  </si>
  <si>
    <t>1899-12-30 03:54:40</t>
  </si>
  <si>
    <t>1899-12-30 03:55:40</t>
  </si>
  <si>
    <t>1899-12-30 03:56:40</t>
  </si>
  <si>
    <t>1899-12-30 03:57:40</t>
  </si>
  <si>
    <t>1899-12-30 03:58:40</t>
  </si>
  <si>
    <t>1899-12-30 03:59:40</t>
  </si>
  <si>
    <t>1899-12-30 04:00:40</t>
  </si>
  <si>
    <t>1899-12-30 04:01:40</t>
  </si>
  <si>
    <t>1899-12-30 04:02:40</t>
  </si>
  <si>
    <t>1899-12-30 04:03:40</t>
  </si>
  <si>
    <t>1899-12-30 04:04:40</t>
  </si>
  <si>
    <t>1899-12-30 04:05:40</t>
  </si>
  <si>
    <t>1899-12-30 04:06:40</t>
  </si>
  <si>
    <t>1899-12-30 04:07:40</t>
  </si>
  <si>
    <t>1899-12-30 04:08:40</t>
  </si>
  <si>
    <t>1899-12-30 04:09:40</t>
  </si>
  <si>
    <t>1899-12-30 04:10:40</t>
  </si>
  <si>
    <t>1899-12-30 04:11:40</t>
  </si>
  <si>
    <t>1899-12-30 04:12:40</t>
  </si>
  <si>
    <t>1899-12-30 04:13:40</t>
  </si>
  <si>
    <t>1899-12-30 04:14:40</t>
  </si>
  <si>
    <t>1899-12-30 04:15:40</t>
  </si>
  <si>
    <t>1899-12-30 04:16:40</t>
  </si>
  <si>
    <t>1899-12-30 04:17:40</t>
  </si>
  <si>
    <t>1899-12-30 04:18:40</t>
  </si>
  <si>
    <t>1899-12-30 04:19:40</t>
  </si>
  <si>
    <t>1899-12-30 04:20:40</t>
  </si>
  <si>
    <t>1899-12-30 04:21:40</t>
  </si>
  <si>
    <t>1899-12-30 04:22:40</t>
  </si>
  <si>
    <t>1899-12-30 04:23:40</t>
  </si>
  <si>
    <t>1899-12-30 04:24:40</t>
  </si>
  <si>
    <t>1899-12-30 04:25:40</t>
  </si>
  <si>
    <t>1899-12-30 04:26:40</t>
  </si>
  <si>
    <t>1899-12-30 04:27:40</t>
  </si>
  <si>
    <t>1899-12-30 04:28:40</t>
  </si>
  <si>
    <t>1899-12-30 04:29:40</t>
  </si>
  <si>
    <t>1899-12-30 04:30:40</t>
  </si>
  <si>
    <t>1899-12-30 04:31:40</t>
  </si>
  <si>
    <t>1899-12-30 04:32:40</t>
  </si>
  <si>
    <t>1899-12-30 04:33:40</t>
  </si>
  <si>
    <t>1899-12-30 04:34:40</t>
  </si>
  <si>
    <t>1899-12-30 04:35:40</t>
  </si>
  <si>
    <t>1899-12-30 04:36:40</t>
  </si>
  <si>
    <t>1899-12-30 04:37:40</t>
  </si>
  <si>
    <t>1899-12-30 04:38:40</t>
  </si>
  <si>
    <t>1899-12-30 04:39:40</t>
  </si>
  <si>
    <t>1899-12-30 04:40:40</t>
  </si>
  <si>
    <t>1899-12-30 04:41:40</t>
  </si>
  <si>
    <t>1899-12-30 04:42:40</t>
  </si>
  <si>
    <t>1899-12-30 04:43:40</t>
  </si>
  <si>
    <t>1899-12-30 04:44:40</t>
  </si>
  <si>
    <t>1899-12-30 04:45:40</t>
  </si>
  <si>
    <t>1899-12-30 04:46:40</t>
  </si>
  <si>
    <t>1899-12-30 04:47:40</t>
  </si>
  <si>
    <t>1899-12-30 04:48:40</t>
  </si>
  <si>
    <t>1899-12-30 04:49:40</t>
  </si>
  <si>
    <t>1899-12-30 04:50:40</t>
  </si>
  <si>
    <t>1899-12-30 04:51:40</t>
  </si>
  <si>
    <t>1899-12-30 04:52:40</t>
  </si>
  <si>
    <t>1899-12-30 04:53:40</t>
  </si>
  <si>
    <t>1899-12-30 04:54:40</t>
  </si>
  <si>
    <t>1899-12-30 04:55:40</t>
  </si>
  <si>
    <t>1899-12-30 04:56:40</t>
  </si>
  <si>
    <t>1899-12-30 04:57:40</t>
  </si>
  <si>
    <t>1899-12-30 04:58:40</t>
  </si>
  <si>
    <t>1899-12-30 04:59:40</t>
  </si>
  <si>
    <t>1899-12-30 05:00:40</t>
  </si>
  <si>
    <t>1899-12-30 05:01:40</t>
  </si>
  <si>
    <t>1899-12-30 05:02:40</t>
  </si>
  <si>
    <t>1899-12-30 05:03:40</t>
  </si>
  <si>
    <t>1899-12-30 05:04:40</t>
  </si>
  <si>
    <t>1899-12-30 05:05:40</t>
  </si>
  <si>
    <t>1899-12-30 05:06:40</t>
  </si>
  <si>
    <t>1899-12-30 05:07:40</t>
  </si>
  <si>
    <t>1899-12-30 05:08:40</t>
  </si>
  <si>
    <t>1899-12-30 05:09:40</t>
  </si>
  <si>
    <t>1899-12-30 05:10:40</t>
  </si>
  <si>
    <t>1899-12-30 05:11:40</t>
  </si>
  <si>
    <t>1899-12-30 05:12:40</t>
  </si>
  <si>
    <t>1899-12-30 05:13:40</t>
  </si>
  <si>
    <t>1899-12-30 05:14:40</t>
  </si>
  <si>
    <t>1899-12-30 05:15:40</t>
  </si>
  <si>
    <t>1899-12-30 05:16:40</t>
  </si>
  <si>
    <t>1899-12-30 05:17:40</t>
  </si>
  <si>
    <t>1899-12-30 05:18:40</t>
  </si>
  <si>
    <t>1899-12-30 05:19:40</t>
  </si>
  <si>
    <t>1899-12-30 05:20:40</t>
  </si>
  <si>
    <t>1899-12-30 05:21:40</t>
  </si>
  <si>
    <t>1899-12-30 05:22:40</t>
  </si>
  <si>
    <t>1899-12-30 05:23:40</t>
  </si>
  <si>
    <t>1899-12-30 05:24:40</t>
  </si>
  <si>
    <t>1899-12-30 05:25:40</t>
  </si>
  <si>
    <t>1899-12-30 05:26:40</t>
  </si>
  <si>
    <t>1899-12-30 05:27:40</t>
  </si>
  <si>
    <t>1899-12-30 05:28:40</t>
  </si>
  <si>
    <t>1899-12-30 05:29:40</t>
  </si>
  <si>
    <t>1899-12-30 05:30:40</t>
  </si>
  <si>
    <t>1899-12-30 05:31:40</t>
  </si>
  <si>
    <t>1899-12-30 05:32:40</t>
  </si>
  <si>
    <t>1899-12-30 05:33:40</t>
  </si>
  <si>
    <t>1899-12-30 05:34:40</t>
  </si>
  <si>
    <t>1899-12-30 05:35:40</t>
  </si>
  <si>
    <t>1899-12-30 05:36:40</t>
  </si>
  <si>
    <t>1899-12-30 05:37:40</t>
  </si>
  <si>
    <t>1899-12-30 05:38:40</t>
  </si>
  <si>
    <t>1899-12-30 05:39:40</t>
  </si>
  <si>
    <t>1899-12-30 05:40:40</t>
  </si>
  <si>
    <t>1899-12-30 05:41:40</t>
  </si>
  <si>
    <t>1899-12-30 05:42:40</t>
  </si>
  <si>
    <t>1899-12-30 05:43:40</t>
  </si>
  <si>
    <t>1899-12-30 05:44:40</t>
  </si>
  <si>
    <t>1899-12-30 05:45:40</t>
  </si>
  <si>
    <t>1899-12-30 05:46:40</t>
  </si>
  <si>
    <t>1899-12-30 05:47:40</t>
  </si>
  <si>
    <t>1899-12-30 05:48:40</t>
  </si>
  <si>
    <t>1899-12-30 05:49:40</t>
  </si>
  <si>
    <t>1899-12-30 05:50:40</t>
  </si>
  <si>
    <t>1899-12-30 05:51:40</t>
  </si>
  <si>
    <t>1899-12-30 05:52:40</t>
  </si>
  <si>
    <t>1899-12-30 05:53:40</t>
  </si>
  <si>
    <t>1899-12-30 05:54:40</t>
  </si>
  <si>
    <t>1899-12-30 05:55:40</t>
  </si>
  <si>
    <t>1899-12-30 05:56:40</t>
  </si>
  <si>
    <t>1899-12-30 05:57:40</t>
  </si>
  <si>
    <t>1899-12-30 05:58:40</t>
  </si>
  <si>
    <t>1899-12-30 05:59:40</t>
  </si>
  <si>
    <t>1899-12-30 06:00:40</t>
  </si>
  <si>
    <t>1899-12-30 06:01:40</t>
  </si>
  <si>
    <t>1899-12-30 06:02:40</t>
  </si>
  <si>
    <t>1899-12-30 06:03:40</t>
  </si>
  <si>
    <t>1899-12-30 06:04:40</t>
  </si>
  <si>
    <t>1899-12-30 06:05:40</t>
  </si>
  <si>
    <t>1899-12-30 06:06:40</t>
  </si>
  <si>
    <t>1899-12-30 06:07:40</t>
  </si>
  <si>
    <t>1899-12-30 06:08:40</t>
  </si>
  <si>
    <t>1899-12-30 06:09:40</t>
  </si>
  <si>
    <t>1899-12-30 06:10:40</t>
  </si>
  <si>
    <t>1899-12-30 06:11:40</t>
  </si>
  <si>
    <t>1899-12-30 06:12:40</t>
  </si>
  <si>
    <t>1899-12-30 06:13:40</t>
  </si>
  <si>
    <t>1899-12-30 06:14:40</t>
  </si>
  <si>
    <t>1899-12-30 06:15:40</t>
  </si>
  <si>
    <t>1899-12-30 06:16:40</t>
  </si>
  <si>
    <t>1899-12-30 06:17:40</t>
  </si>
  <si>
    <t>1899-12-30 06:18:40</t>
  </si>
  <si>
    <t>1899-12-30 06:19:40</t>
  </si>
  <si>
    <t>1899-12-30 06:20:40</t>
  </si>
  <si>
    <t>1899-12-30 06:21:40</t>
  </si>
  <si>
    <t>1899-12-30 06:22:40</t>
  </si>
  <si>
    <t>1899-12-30 06:23:40</t>
  </si>
  <si>
    <t>1899-12-30 06:24:40</t>
  </si>
  <si>
    <t>1899-12-30 06:25:40</t>
  </si>
  <si>
    <t>1899-12-30 06:26:40</t>
  </si>
  <si>
    <t>1899-12-30 06:27:40</t>
  </si>
  <si>
    <t>1899-12-30 06:28:40</t>
  </si>
  <si>
    <t>1899-12-30 06:29:40</t>
  </si>
  <si>
    <t>1899-12-30 06:30:40</t>
  </si>
  <si>
    <t>1899-12-30 06:31:40</t>
  </si>
  <si>
    <t>1899-12-30 06:32:40</t>
  </si>
  <si>
    <t>1899-12-30 06:33:40</t>
  </si>
  <si>
    <t>1899-12-30 06:34:40</t>
  </si>
  <si>
    <t>1899-12-30 06:35:40</t>
  </si>
  <si>
    <t>1899-12-30 06:36:40</t>
  </si>
  <si>
    <t>1899-12-30 06:37:40</t>
  </si>
  <si>
    <t>1899-12-30 06:38:40</t>
  </si>
  <si>
    <t>1899-12-30 06:39:40</t>
  </si>
  <si>
    <t>1899-12-30 06:40:40</t>
  </si>
  <si>
    <t>1899-12-30 06:41:40</t>
  </si>
  <si>
    <t>1899-12-30 06:42:40</t>
  </si>
  <si>
    <t>1899-12-30 06:43:40</t>
  </si>
  <si>
    <t>1899-12-30 06:44:40</t>
  </si>
  <si>
    <t>1899-12-30 06:45:40</t>
  </si>
  <si>
    <t>1899-12-30 06:46:40</t>
  </si>
  <si>
    <t>1899-12-30 06:47:40</t>
  </si>
  <si>
    <t>1899-12-30 06:48:40</t>
  </si>
  <si>
    <t>1899-12-30 06:49:40</t>
  </si>
  <si>
    <t>1899-12-30 06:50:40</t>
  </si>
  <si>
    <t>1899-12-30 06:51:40</t>
  </si>
  <si>
    <t>1899-12-30 06:52:40</t>
  </si>
  <si>
    <t>1899-12-30 06:53:40</t>
  </si>
  <si>
    <t>1899-12-30 06:54:40</t>
  </si>
  <si>
    <t>1899-12-30 06:55:40</t>
  </si>
  <si>
    <t>1899-12-30 06:56:40</t>
  </si>
  <si>
    <t>1899-12-30 06:57:40</t>
  </si>
  <si>
    <t>1899-12-30 06:58:40</t>
  </si>
  <si>
    <t>1899-12-30 06:59:40</t>
  </si>
  <si>
    <t>1899-12-30 07:00:40</t>
  </si>
  <si>
    <t>1899-12-30 07:01:40</t>
  </si>
  <si>
    <t>1899-12-30 07:02:40</t>
  </si>
  <si>
    <t>1899-12-30 07:03:40</t>
  </si>
  <si>
    <t>1899-12-30 07:04:40</t>
  </si>
  <si>
    <t>1899-12-30 07:05:40</t>
  </si>
  <si>
    <t>1899-12-30 07:06:40</t>
  </si>
  <si>
    <t>1899-12-30 07:07:40</t>
  </si>
  <si>
    <t>1899-12-30 07:08:40</t>
  </si>
  <si>
    <t>1899-12-30 07:09:40</t>
  </si>
  <si>
    <t>1899-12-30 07:10:40</t>
  </si>
  <si>
    <t>1899-12-30 07:11:40</t>
  </si>
  <si>
    <t>1899-12-30 07:12:40</t>
  </si>
  <si>
    <t>1899-12-30 07:13:40</t>
  </si>
  <si>
    <t>1899-12-30 07:14:40</t>
  </si>
  <si>
    <t>1899-12-30 07:15:40</t>
  </si>
  <si>
    <t>1899-12-30 07:16:40</t>
  </si>
  <si>
    <t>1899-12-30 07:17:40</t>
  </si>
  <si>
    <t>1899-12-30 07:18:40</t>
  </si>
  <si>
    <t>1899-12-30 07:19:40</t>
  </si>
  <si>
    <t>1899-12-30 07:20:40</t>
  </si>
  <si>
    <t>1899-12-30 07:21:40</t>
  </si>
  <si>
    <t>1899-12-30 07:22:40</t>
  </si>
  <si>
    <t>1899-12-30 07:23:40</t>
  </si>
  <si>
    <t>1899-12-30 07:24:40</t>
  </si>
  <si>
    <t>1899-12-30 07:25:40</t>
  </si>
  <si>
    <t>1899-12-30 07:26:40</t>
  </si>
  <si>
    <t>1899-12-30 07:27:40</t>
  </si>
  <si>
    <t>1899-12-30 07:28:40</t>
  </si>
  <si>
    <t>1899-12-30 07:29:40</t>
  </si>
  <si>
    <t>1899-12-30 07:30:40</t>
  </si>
  <si>
    <t>1899-12-30 07:31:40</t>
  </si>
  <si>
    <t>1899-12-30 07:32:40</t>
  </si>
  <si>
    <t>1899-12-30 07:33:40</t>
  </si>
  <si>
    <t>1899-12-30 07:34:40</t>
  </si>
  <si>
    <t>1899-12-30 07:35:40</t>
  </si>
  <si>
    <t>1899-12-30 07:36:40</t>
  </si>
  <si>
    <t>1899-12-30 07:37:40</t>
  </si>
  <si>
    <t>1899-12-30 07:38:40</t>
  </si>
  <si>
    <t>1899-12-30 07:39:40</t>
  </si>
  <si>
    <t>1899-12-30 07:40:40</t>
  </si>
  <si>
    <t>1899-12-30 07:41:40</t>
  </si>
  <si>
    <t>1899-12-30 07:42:40</t>
  </si>
  <si>
    <t>1899-12-30 07:43:40</t>
  </si>
  <si>
    <t>1899-12-30 07:44:40</t>
  </si>
  <si>
    <t>1899-12-30 07:45:40</t>
  </si>
  <si>
    <t>1899-12-30 07:46:40</t>
  </si>
  <si>
    <t>1899-12-30 07:47:40</t>
  </si>
  <si>
    <t>1899-12-30 07:48:40</t>
  </si>
  <si>
    <t>1899-12-30 07:49:40</t>
  </si>
  <si>
    <t>1899-12-30 07:50:40</t>
  </si>
  <si>
    <t>1899-12-30 07:51:40</t>
  </si>
  <si>
    <t>1899-12-30 07:52:40</t>
  </si>
  <si>
    <t>1899-12-30 07:53:40</t>
  </si>
  <si>
    <t>1899-12-30 07:54:40</t>
  </si>
  <si>
    <t>1899-12-30 07:55:40</t>
  </si>
  <si>
    <t>1899-12-30 07:56:40</t>
  </si>
  <si>
    <t>1899-12-30 07:57:40</t>
  </si>
  <si>
    <t>1899-12-30 07:58:40</t>
  </si>
  <si>
    <t>1899-12-30 07:59:40</t>
  </si>
  <si>
    <t>1899-12-30 08:00:40</t>
  </si>
  <si>
    <t>1899-12-30 08:01:40</t>
  </si>
  <si>
    <t>1899-12-30 08:02:40</t>
  </si>
  <si>
    <t>1899-12-30 08:03:40</t>
  </si>
  <si>
    <t>1899-12-30 08:04:40</t>
  </si>
  <si>
    <t>1899-12-30 08:05:40</t>
  </si>
  <si>
    <t>1899-12-30 08:06:40</t>
  </si>
  <si>
    <t>1899-12-30 08:07:40</t>
  </si>
  <si>
    <t>1899-12-30 08:08:40</t>
  </si>
  <si>
    <t>1899-12-30 08:09:40</t>
  </si>
  <si>
    <t>1899-12-30 08:10:40</t>
  </si>
  <si>
    <t>1899-12-30 08:11:40</t>
  </si>
  <si>
    <t>1899-12-30 08:12:40</t>
  </si>
  <si>
    <t>1899-12-30 08:13:40</t>
  </si>
  <si>
    <t>1899-12-30 08:14:40</t>
  </si>
  <si>
    <t>1899-12-30 08:15:40</t>
  </si>
  <si>
    <t>1899-12-30 08:16:40</t>
  </si>
  <si>
    <t>1899-12-30 08:17:40</t>
  </si>
  <si>
    <t>1899-12-30 08:18:40</t>
  </si>
  <si>
    <t>1899-12-30 08:19:40</t>
  </si>
  <si>
    <t>1899-12-30 08:20:40</t>
  </si>
  <si>
    <t>1899-12-30 08:21:40</t>
  </si>
  <si>
    <t>1899-12-30 08:22:40</t>
  </si>
  <si>
    <t>1899-12-30 08:23:40</t>
  </si>
  <si>
    <t>1899-12-30 08:24:40</t>
  </si>
  <si>
    <t>1899-12-30 08:25:40</t>
  </si>
  <si>
    <t>1899-12-30 08:26:40</t>
  </si>
  <si>
    <t>1899-12-30 08:27:40</t>
  </si>
  <si>
    <t>1899-12-30 08:28:40</t>
  </si>
  <si>
    <t>1899-12-30 08:29:40</t>
  </si>
  <si>
    <t>1899-12-30 08:30:40</t>
  </si>
  <si>
    <t>1899-12-30 08:31:40</t>
  </si>
  <si>
    <t>1899-12-30 08:32:40</t>
  </si>
  <si>
    <t>1899-12-30 08:33:40</t>
  </si>
  <si>
    <t>1899-12-30 08:34:40</t>
  </si>
  <si>
    <t>1899-12-30 08:35:40</t>
  </si>
  <si>
    <t>1899-12-30 08:36:40</t>
  </si>
  <si>
    <t>1899-12-30 08:37:40</t>
  </si>
  <si>
    <t>1899-12-30 08:38:40</t>
  </si>
  <si>
    <t>1899-12-30 08:39:40</t>
  </si>
  <si>
    <t>1899-12-30 08:40:40</t>
  </si>
  <si>
    <t>1899-12-30 08:41:40</t>
  </si>
  <si>
    <t>1899-12-30 08:42:40</t>
  </si>
  <si>
    <t>1899-12-30 08:43:40</t>
  </si>
  <si>
    <t>1899-12-30 08:44:40</t>
  </si>
  <si>
    <t>1899-12-30 08:45:40</t>
  </si>
  <si>
    <t>1899-12-30 08:46:40</t>
  </si>
  <si>
    <t>1899-12-30 08:47:40</t>
  </si>
  <si>
    <t>1899-12-30 08:48:40</t>
  </si>
  <si>
    <t>1899-12-30 08:49:40</t>
  </si>
  <si>
    <t>1899-12-30 08:50:40</t>
  </si>
  <si>
    <t>1899-12-30 08:51:40</t>
  </si>
  <si>
    <t>1899-12-30 08:52:40</t>
  </si>
  <si>
    <t>1899-12-30 08:53:40</t>
  </si>
  <si>
    <t>1899-12-30 08:54:40</t>
  </si>
  <si>
    <t>1899-12-30 08:55:40</t>
  </si>
  <si>
    <t>1899-12-30 08:56:40</t>
  </si>
  <si>
    <t>1899-12-30 08:57:40</t>
  </si>
  <si>
    <t>1899-12-30 08:58:40</t>
  </si>
  <si>
    <t>1899-12-30 08:59:40</t>
  </si>
  <si>
    <t>1899-12-30 09:00:40</t>
  </si>
  <si>
    <t>1899-12-30 09:01:40</t>
  </si>
  <si>
    <t>1899-12-30 09:02:40</t>
  </si>
  <si>
    <t>1899-12-30 09:03:40</t>
  </si>
  <si>
    <t>1899-12-30 09:04:40</t>
  </si>
  <si>
    <t>1899-12-30 09:05:40</t>
  </si>
  <si>
    <t>1899-12-30 09:06:40</t>
  </si>
  <si>
    <t>1899-12-30 09:07:40</t>
  </si>
  <si>
    <t>1899-12-30 09:08:40</t>
  </si>
  <si>
    <t>1899-12-30 09:09:40</t>
  </si>
  <si>
    <t>1899-12-30 09:10:40</t>
  </si>
  <si>
    <t>1899-12-30 09:11:40</t>
  </si>
  <si>
    <t>1899-12-30 09:12:40</t>
  </si>
  <si>
    <t>1899-12-30 09:13:40</t>
  </si>
  <si>
    <t>1899-12-30 09:14:40</t>
  </si>
  <si>
    <t>1899-12-30 09:15:40</t>
  </si>
  <si>
    <t>1899-12-30 09:16:40</t>
  </si>
  <si>
    <t>1899-12-30 09:17:40</t>
  </si>
  <si>
    <t>1899-12-30 09:18:40</t>
  </si>
  <si>
    <t>1899-12-30 09:19:40</t>
  </si>
  <si>
    <t>1899-12-30 09:20:40</t>
  </si>
  <si>
    <t>1899-12-30 09:21:40</t>
  </si>
  <si>
    <t>1899-12-30 09:22:40</t>
  </si>
  <si>
    <t>1899-12-30 09:23:40</t>
  </si>
  <si>
    <t>1899-12-30 09:24:40</t>
  </si>
  <si>
    <t>1899-12-30 09:25:40</t>
  </si>
  <si>
    <t>1899-12-30 09:26:40</t>
  </si>
  <si>
    <t>1899-12-30 09:27:40</t>
  </si>
  <si>
    <t>1899-12-30 09:28:40</t>
  </si>
  <si>
    <t>1899-12-30 09:29:40</t>
  </si>
  <si>
    <t>1899-12-30 09:30:40</t>
  </si>
  <si>
    <t>1899-12-30 09:31:40</t>
  </si>
  <si>
    <t>1899-12-30 09:32:40</t>
  </si>
  <si>
    <t>1899-12-30 09:33:40</t>
  </si>
  <si>
    <t>1899-12-30 09:34:40</t>
  </si>
  <si>
    <t>1899-12-30 09:35:40</t>
  </si>
  <si>
    <t>1899-12-30 09:36:40</t>
  </si>
  <si>
    <t>1899-12-30 09:37:40</t>
  </si>
  <si>
    <t>1899-12-30 09:38:40</t>
  </si>
  <si>
    <t>1899-12-30 09:39:40</t>
  </si>
  <si>
    <t>1899-12-30 09:40:40</t>
  </si>
  <si>
    <t>1899-12-30 09:41:40</t>
  </si>
  <si>
    <t>1899-12-30 09:42:40</t>
  </si>
  <si>
    <t>1899-12-30 09:43:40</t>
  </si>
  <si>
    <t>1899-12-30 09:44:40</t>
  </si>
  <si>
    <t>1899-12-30 09:45:40</t>
  </si>
  <si>
    <t>1899-12-30 09:46:40</t>
  </si>
  <si>
    <t>1899-12-30 09:47:40</t>
  </si>
  <si>
    <t>1899-12-30 09:48:40</t>
  </si>
  <si>
    <t>1899-12-30 09:49:40</t>
  </si>
  <si>
    <t>1899-12-30 09:50:40</t>
  </si>
  <si>
    <t>1899-12-30 09:51:40</t>
  </si>
  <si>
    <t>1899-12-30 09:52:40</t>
  </si>
  <si>
    <t>1899-12-30 09:53:40</t>
  </si>
  <si>
    <t>1899-12-30 09:54:40</t>
  </si>
  <si>
    <t>1899-12-30 09:55:40</t>
  </si>
  <si>
    <t>1899-12-30 09:56:40</t>
  </si>
  <si>
    <t>1899-12-30 09:57:40</t>
  </si>
  <si>
    <t>1899-12-30 09:58:40</t>
  </si>
  <si>
    <t>1899-12-30 09:59:40</t>
  </si>
  <si>
    <t>1899-12-30 10:00:40</t>
  </si>
  <si>
    <t>1899-12-30 10:01:40</t>
  </si>
  <si>
    <t>1899-12-30 10:02:40</t>
  </si>
  <si>
    <t>1899-12-30 10:03:40</t>
  </si>
  <si>
    <t>1899-12-30 10:04:40</t>
  </si>
  <si>
    <t>1899-12-30 10:05:40</t>
  </si>
  <si>
    <t>1899-12-30 10:06:40</t>
  </si>
  <si>
    <t>1899-12-30 10:07:40</t>
  </si>
  <si>
    <t>1899-12-30 10:08:40</t>
  </si>
  <si>
    <t>1899-12-30 10:09:40</t>
  </si>
  <si>
    <t>1899-12-30 10:10:40</t>
  </si>
  <si>
    <t>1899-12-30 10:11:40</t>
  </si>
  <si>
    <t>1899-12-30 10:12:40</t>
  </si>
  <si>
    <t>1899-12-30 10:13:40</t>
  </si>
  <si>
    <t>1899-12-30 10:14:40</t>
  </si>
  <si>
    <t>1899-12-30 10:15:40</t>
  </si>
  <si>
    <t>1899-12-30 10:16:40</t>
  </si>
  <si>
    <t>1899-12-30 10:17:40</t>
  </si>
  <si>
    <t>1899-12-30 10:18:40</t>
  </si>
  <si>
    <t>1899-12-30 10:19:40</t>
  </si>
  <si>
    <t>1899-12-30 10:20:40</t>
  </si>
  <si>
    <t>1899-12-30 10:21:40</t>
  </si>
  <si>
    <t>1899-12-30 10:22:40</t>
  </si>
  <si>
    <t>1899-12-30 10:23:40</t>
  </si>
  <si>
    <t>1899-12-30 10:24:40</t>
  </si>
  <si>
    <t>1899-12-30 10:25:40</t>
  </si>
  <si>
    <t>1899-12-30 10:26:40</t>
  </si>
  <si>
    <t>1899-12-30 10:27:40</t>
  </si>
  <si>
    <t>1899-12-30 10:28:40</t>
  </si>
  <si>
    <t>1899-12-30 10:29:40</t>
  </si>
  <si>
    <t>1899-12-30 10:30:40</t>
  </si>
  <si>
    <t>1899-12-30 10:31:40</t>
  </si>
  <si>
    <t>1899-12-30 10:32:40</t>
  </si>
  <si>
    <t>1899-12-30 10:33:40</t>
  </si>
  <si>
    <t>1899-12-30 10:34:40</t>
  </si>
  <si>
    <t>1899-12-30 10:35:40</t>
  </si>
  <si>
    <t>1899-12-30 10:36:40</t>
  </si>
  <si>
    <t>1899-12-30 10:37:40</t>
  </si>
  <si>
    <t>1899-12-30 10:38:40</t>
  </si>
  <si>
    <t>1899-12-30 10:39:40</t>
  </si>
  <si>
    <t>1899-12-30 10:40:40</t>
  </si>
  <si>
    <t>1899-12-30 10:41:40</t>
  </si>
  <si>
    <t>1899-12-30 10:42:40</t>
  </si>
  <si>
    <t>1899-12-30 10:43:40</t>
  </si>
  <si>
    <t>1899-12-30 10:44:40</t>
  </si>
  <si>
    <t>1899-12-30 10:45:40</t>
  </si>
  <si>
    <t>1899-12-30 10:46:40</t>
  </si>
  <si>
    <t>1899-12-30 10:47:40</t>
  </si>
  <si>
    <t>1899-12-30 10:48:40</t>
  </si>
  <si>
    <t>1899-12-30 10:49:40</t>
  </si>
  <si>
    <t>1899-12-30 10:50:40</t>
  </si>
  <si>
    <t>1899-12-30 10:51:40</t>
  </si>
  <si>
    <t>1899-12-30 10:52:40</t>
  </si>
  <si>
    <t>1899-12-30 10:53:40</t>
  </si>
  <si>
    <t>1899-12-30 10:54:40</t>
  </si>
  <si>
    <t>1899-12-30 10:55:40</t>
  </si>
  <si>
    <t>1899-12-30 10:56:40</t>
  </si>
  <si>
    <t>1899-12-30 10:57:40</t>
  </si>
  <si>
    <t>1899-12-30 10:58:40</t>
  </si>
  <si>
    <t>1899-12-30 10:59:40</t>
  </si>
  <si>
    <t>1899-12-30 11:00:40</t>
  </si>
  <si>
    <t>1899-12-30 11:01:40</t>
  </si>
  <si>
    <t>1899-12-30 11:02:40</t>
  </si>
  <si>
    <t>1899-12-30 11:03:40</t>
  </si>
  <si>
    <t>1899-12-30 11:04:40</t>
  </si>
  <si>
    <t>1899-12-30 11:05:40</t>
  </si>
  <si>
    <t>1899-12-30 11:06:40</t>
  </si>
  <si>
    <t>1899-12-30 11:07:40</t>
  </si>
  <si>
    <t>1899-12-30 11:08:40</t>
  </si>
  <si>
    <t>1899-12-30 11:09:40</t>
  </si>
  <si>
    <t>1899-12-30 11:10:40</t>
  </si>
  <si>
    <t>1899-12-30 11:11:40</t>
  </si>
  <si>
    <t>1899-12-30 11:12:40</t>
  </si>
  <si>
    <t>1899-12-30 11:13:40</t>
  </si>
  <si>
    <t>1899-12-30 11:14:40</t>
  </si>
  <si>
    <t>1899-12-30 11:15:40</t>
  </si>
  <si>
    <t>1899-12-30 11:16:40</t>
  </si>
  <si>
    <t>1899-12-30 11:17:40</t>
  </si>
  <si>
    <t>1899-12-30 11:18:40</t>
  </si>
  <si>
    <t>1899-12-30 11:19:40</t>
  </si>
  <si>
    <t>1899-12-30 11:20:40</t>
  </si>
  <si>
    <t>1899-12-30 11:21:40</t>
  </si>
  <si>
    <t>1899-12-30 11:22:40</t>
  </si>
  <si>
    <t>1899-12-30 11:23:40</t>
  </si>
  <si>
    <t>1899-12-30 11:24:40</t>
  </si>
  <si>
    <t>1899-12-30 11:25:40</t>
  </si>
  <si>
    <t>1899-12-30 11:26:40</t>
  </si>
  <si>
    <t>1899-12-30 11:27:40</t>
  </si>
  <si>
    <t>1899-12-30 11:28:40</t>
  </si>
  <si>
    <t>1899-12-30 11:29:40</t>
  </si>
  <si>
    <t>1899-12-30 11:30:40</t>
  </si>
  <si>
    <t>1899-12-30 11:31:40</t>
  </si>
  <si>
    <t>1899-12-30 11:32:40</t>
  </si>
  <si>
    <t>1899-12-30 11:33:40</t>
  </si>
  <si>
    <t>1899-12-30 11:34:40</t>
  </si>
  <si>
    <t>1899-12-30 11:35:40</t>
  </si>
  <si>
    <t>1899-12-30 11:36:40</t>
  </si>
  <si>
    <t>1899-12-30 11:37:40</t>
  </si>
  <si>
    <t>1899-12-30 11:38:40</t>
  </si>
  <si>
    <t>1899-12-30 11:39:40</t>
  </si>
  <si>
    <t>1899-12-30 11:40:40</t>
  </si>
  <si>
    <t>1899-12-30 11:41:40</t>
  </si>
  <si>
    <t>1899-12-30 11:42:40</t>
  </si>
  <si>
    <t>1899-12-30 11:43:40</t>
  </si>
  <si>
    <t>1899-12-30 11:44:40</t>
  </si>
  <si>
    <t>1899-12-30 11:45:40</t>
  </si>
  <si>
    <t>1899-12-30 11:46:40</t>
  </si>
  <si>
    <t>1899-12-30 11:47:40</t>
  </si>
  <si>
    <t>1899-12-30 11:48:40</t>
  </si>
  <si>
    <t>1899-12-30 11:49:40</t>
  </si>
  <si>
    <t>1899-12-30 11:50:40</t>
  </si>
  <si>
    <t>1899-12-30 11:51:40</t>
  </si>
  <si>
    <t>1899-12-30 11:52:40</t>
  </si>
  <si>
    <t>1899-12-30 11:53:40</t>
  </si>
  <si>
    <t>1899-12-30 11:54:40</t>
  </si>
  <si>
    <t>1899-12-30 11:55:40</t>
  </si>
  <si>
    <t>1899-12-30 11:56:40</t>
  </si>
  <si>
    <t>1899-12-30 11:57:40</t>
  </si>
  <si>
    <t>1899-12-30 11:58:40</t>
  </si>
  <si>
    <t>1899-12-30 11:59:40</t>
  </si>
  <si>
    <t>1899-12-30 12:00:40</t>
  </si>
  <si>
    <t>1899-12-30 12:01:40</t>
  </si>
  <si>
    <t>1899-12-30 12:02:40</t>
  </si>
  <si>
    <t>1899-12-30 12:03:40</t>
  </si>
  <si>
    <t>1899-12-30 12:04:40</t>
  </si>
  <si>
    <t>1899-12-30 12:05:40</t>
  </si>
  <si>
    <t>1899-12-30 12:06:40</t>
  </si>
  <si>
    <t>1899-12-30 12:07:40</t>
  </si>
  <si>
    <t>1899-12-30 12:08:40</t>
  </si>
  <si>
    <t>1899-12-30 12:09:40</t>
  </si>
  <si>
    <t>1899-12-30 12:10:40</t>
  </si>
  <si>
    <t>1899-12-30 12:11:40</t>
  </si>
  <si>
    <t>1899-12-30 12:12:40</t>
  </si>
  <si>
    <t>1899-12-30 12:13:40</t>
  </si>
  <si>
    <t>1899-12-30 12:14:40</t>
  </si>
  <si>
    <t>1899-12-30 12:15:40</t>
  </si>
  <si>
    <t>1899-12-30 12:16:40</t>
  </si>
  <si>
    <t>1899-12-30 12:17:40</t>
  </si>
  <si>
    <t>1899-12-30 12:18:40</t>
  </si>
  <si>
    <t>1899-12-30 12:19:40</t>
  </si>
  <si>
    <t>1899-12-30 12:20:40</t>
  </si>
  <si>
    <t>1899-12-30 12:21:40</t>
  </si>
  <si>
    <t>1899-12-30 12:22:40</t>
  </si>
  <si>
    <t>1899-12-30 12:23:40</t>
  </si>
  <si>
    <t>1899-12-30 12:24:40</t>
  </si>
  <si>
    <t>1899-12-30 12:25:40</t>
  </si>
  <si>
    <t>1899-12-30 12:26:40</t>
  </si>
  <si>
    <t>1899-12-30 12:27:40</t>
  </si>
  <si>
    <t>1899-12-30 12:28:40</t>
  </si>
  <si>
    <t>1899-12-30 12:29:40</t>
  </si>
  <si>
    <t>1899-12-30 12:30:40</t>
  </si>
  <si>
    <t>1899-12-30 12:31:40</t>
  </si>
  <si>
    <t>1899-12-30 12:32:40</t>
  </si>
  <si>
    <t>1899-12-30 12:33:40</t>
  </si>
  <si>
    <t>1899-12-30 12:34:40</t>
  </si>
  <si>
    <t>1899-12-30 12:35:40</t>
  </si>
  <si>
    <t>1899-12-30 12:36:40</t>
  </si>
  <si>
    <t>1899-12-30 12:37:40</t>
  </si>
  <si>
    <t>1899-12-30 12:38:40</t>
  </si>
  <si>
    <t>1899-12-30 12:39:40</t>
  </si>
  <si>
    <t>1899-12-30 12:40:40</t>
  </si>
  <si>
    <t>1899-12-30 12:41:40</t>
  </si>
  <si>
    <t>1899-12-30 12:42:40</t>
  </si>
  <si>
    <t>1899-12-30 12:43:40</t>
  </si>
  <si>
    <t>1899-12-30 12:44:40</t>
  </si>
  <si>
    <t>1899-12-30 12:45:40</t>
  </si>
  <si>
    <t>1899-12-30 12:46:40</t>
  </si>
  <si>
    <t>1899-12-30 12:47:40</t>
  </si>
  <si>
    <t>1899-12-30 12:48:40</t>
  </si>
  <si>
    <t>1899-12-30 12:49:40</t>
  </si>
  <si>
    <t>1899-12-30 12:50:40</t>
  </si>
  <si>
    <t>1899-12-30 12:51:40</t>
  </si>
  <si>
    <t>1899-12-30 12:52:40</t>
  </si>
  <si>
    <t>1899-12-30 12:53:40</t>
  </si>
  <si>
    <t>1899-12-30 12:54:40</t>
  </si>
  <si>
    <t>1899-12-30 12:55:40</t>
  </si>
  <si>
    <t>1899-12-30 12:56:40</t>
  </si>
  <si>
    <t>1899-12-30 12:57:40</t>
  </si>
  <si>
    <t>1899-12-30 12:58:40</t>
  </si>
  <si>
    <t>1899-12-30 12:59:40</t>
  </si>
  <si>
    <t>1899-12-30 13:00:40</t>
  </si>
  <si>
    <t>1899-12-30 13:01:40</t>
  </si>
  <si>
    <t>1899-12-30 13:02:40</t>
  </si>
  <si>
    <t>1899-12-30 13:03:40</t>
  </si>
  <si>
    <t>1899-12-30 13:04:40</t>
  </si>
  <si>
    <t>1899-12-30 13:05:40</t>
  </si>
  <si>
    <t>1899-12-30 13:06:40</t>
  </si>
  <si>
    <t>1899-12-30 13:07:40</t>
  </si>
  <si>
    <t>1899-12-30 13:08:40</t>
  </si>
  <si>
    <t>1899-12-30 13:09:40</t>
  </si>
  <si>
    <t>1899-12-30 13:10:40</t>
  </si>
  <si>
    <t>1899-12-30 13:11:40</t>
  </si>
  <si>
    <t>1899-12-30 13:12:40</t>
  </si>
  <si>
    <t>1899-12-30 13:13:40</t>
  </si>
  <si>
    <t>1899-12-30 13:14:40</t>
  </si>
  <si>
    <t>1899-12-30 13:15:40</t>
  </si>
  <si>
    <t>1899-12-30 13:16:40</t>
  </si>
  <si>
    <t>1899-12-30 13:17:40</t>
  </si>
  <si>
    <t>1899-12-30 13:18:40</t>
  </si>
  <si>
    <t>1899-12-30 13:19:40</t>
  </si>
  <si>
    <t>1899-12-30 13:20:40</t>
  </si>
  <si>
    <t>1899-12-30 13:21:40</t>
  </si>
  <si>
    <t>1899-12-30 13:22:40</t>
  </si>
  <si>
    <t>1899-12-30 13:23:40</t>
  </si>
  <si>
    <t>1899-12-30 13:24:40</t>
  </si>
  <si>
    <t>1899-12-30 13:25:40</t>
  </si>
  <si>
    <t>1899-12-30 13:26:40</t>
  </si>
  <si>
    <t>1899-12-30 13:27:40</t>
  </si>
  <si>
    <t>1899-12-30 13:28:40</t>
  </si>
  <si>
    <t>1899-12-30 13:29:40</t>
  </si>
  <si>
    <t>1899-12-30 13:30:40</t>
  </si>
  <si>
    <t>1899-12-30 13:31:40</t>
  </si>
  <si>
    <t>1899-12-30 13:32:40</t>
  </si>
  <si>
    <t>1899-12-30 13:33:40</t>
  </si>
  <si>
    <t>1899-12-30 13:34:40</t>
  </si>
  <si>
    <t>1899-12-30 13:35:40</t>
  </si>
  <si>
    <t>1899-12-30 13:36:40</t>
  </si>
  <si>
    <t>1899-12-30 13:37:40</t>
  </si>
  <si>
    <t>1899-12-30 13:38:40</t>
  </si>
  <si>
    <t>1899-12-30 13:39:40</t>
  </si>
  <si>
    <t>1899-12-30 13:40:40</t>
  </si>
  <si>
    <t>1899-12-30 13:41:40</t>
  </si>
  <si>
    <t>1899-12-30 13:42:40</t>
  </si>
  <si>
    <t>1899-12-30 13:43:40</t>
  </si>
  <si>
    <t>1899-12-30 13:44:40</t>
  </si>
  <si>
    <t>1899-12-30 13:45:40</t>
  </si>
  <si>
    <t>1899-12-30 13:46:40</t>
  </si>
  <si>
    <t>1899-12-30 13:47:40</t>
  </si>
  <si>
    <t>1899-12-30 13:48:40</t>
  </si>
  <si>
    <t>1899-12-30 13:49:40</t>
  </si>
  <si>
    <t>1899-12-30 13:50:40</t>
  </si>
  <si>
    <t>1899-12-30 13:51:40</t>
  </si>
  <si>
    <t>1899-12-30 13:52:40</t>
  </si>
  <si>
    <t>1899-12-30 13:53:40</t>
  </si>
  <si>
    <t>1899-12-30 13:54:40</t>
  </si>
  <si>
    <t>1899-12-30 13:55:40</t>
  </si>
  <si>
    <t>1899-12-30 13:56:40</t>
  </si>
  <si>
    <t>1899-12-30 13:57:40</t>
  </si>
  <si>
    <t>1899-12-30 13:58:40</t>
  </si>
  <si>
    <t>1899-12-30 13:59:40</t>
  </si>
  <si>
    <t>1899-12-30 14:00:40</t>
  </si>
  <si>
    <t>1899-12-30 14:01:40</t>
  </si>
  <si>
    <t>1899-12-30 14:02:40</t>
  </si>
  <si>
    <t>1899-12-30 14:03:40</t>
  </si>
  <si>
    <t>1899-12-30 14:04:40</t>
  </si>
  <si>
    <t>1899-12-30 14:05:40</t>
  </si>
  <si>
    <t>1899-12-30 14:06:40</t>
  </si>
  <si>
    <t>1899-12-30 14:07:40</t>
  </si>
  <si>
    <t>1899-12-30 14:08:40</t>
  </si>
  <si>
    <t>1899-12-30 14:09:40</t>
  </si>
  <si>
    <t>1899-12-30 14:10:40</t>
  </si>
  <si>
    <t>1899-12-30 14:11:40</t>
  </si>
  <si>
    <t>1899-12-30 14:12:40</t>
  </si>
  <si>
    <t>1899-12-30 14:13:40</t>
  </si>
  <si>
    <t>1899-12-30 14:14:40</t>
  </si>
  <si>
    <t>1899-12-30 14:15:40</t>
  </si>
  <si>
    <t>1899-12-30 14:16:40</t>
  </si>
  <si>
    <t>1899-12-30 14:17:40</t>
  </si>
  <si>
    <t>1899-12-30 14:18:40</t>
  </si>
  <si>
    <t>1899-12-30 14:19:40</t>
  </si>
  <si>
    <t>1899-12-30 14:20:40</t>
  </si>
  <si>
    <t>1899-12-30 14:21:40</t>
  </si>
  <si>
    <t>1899-12-30 14:22:40</t>
  </si>
  <si>
    <t>1899-12-30 14:23:40</t>
  </si>
  <si>
    <t>1899-12-30 14:24:40</t>
  </si>
  <si>
    <t>1899-12-30 14:25:40</t>
  </si>
  <si>
    <t>1899-12-30 14:26:40</t>
  </si>
  <si>
    <t>1899-12-30 14:27:40</t>
  </si>
  <si>
    <t>1899-12-30 14:28:40</t>
  </si>
  <si>
    <t>1899-12-30 14:29:40</t>
  </si>
  <si>
    <t>1899-12-30 14:30:40</t>
  </si>
  <si>
    <t>1899-12-30 14:31:40</t>
  </si>
  <si>
    <t>1899-12-30 14:32:40</t>
  </si>
  <si>
    <t>1899-12-30 14:33:40</t>
  </si>
  <si>
    <t>1899-12-30 14:34:40</t>
  </si>
  <si>
    <t>1899-12-30 14:35:40</t>
  </si>
  <si>
    <t>1899-12-30 14:36:40</t>
  </si>
  <si>
    <t>1899-12-30 14:37:40</t>
  </si>
  <si>
    <t>1899-12-30 14:38:40</t>
  </si>
  <si>
    <t>1899-12-30 14:39:40</t>
  </si>
  <si>
    <t>1899-12-30 14:40:40</t>
  </si>
  <si>
    <t>1899-12-30 14:41:40</t>
  </si>
  <si>
    <t>1899-12-30 14:42:40</t>
  </si>
  <si>
    <t>1899-12-30 14:43:40</t>
  </si>
  <si>
    <t>1899-12-30 14:44:40</t>
  </si>
  <si>
    <t>1899-12-30 14:45:40</t>
  </si>
  <si>
    <t>1899-12-30 14:46:40</t>
  </si>
  <si>
    <t>1899-12-30 14:47:40</t>
  </si>
  <si>
    <t>1899-12-30 14:48:40</t>
  </si>
  <si>
    <t>1899-12-30 14:49:40</t>
  </si>
  <si>
    <t>1899-12-30 14:50:40</t>
  </si>
  <si>
    <t>1899-12-30 14:51:40</t>
  </si>
  <si>
    <t>1899-12-30 14:52:40</t>
  </si>
  <si>
    <t>1899-12-30 14:53:40</t>
  </si>
  <si>
    <t>1899-12-30 14:54:40</t>
  </si>
  <si>
    <t>1899-12-30 14:55:40</t>
  </si>
  <si>
    <t>1899-12-30 14:56:40</t>
  </si>
  <si>
    <t>1899-12-30 14:57:40</t>
  </si>
  <si>
    <t>1899-12-30 14:58:40</t>
  </si>
  <si>
    <t>1899-12-30 14:59:40</t>
  </si>
  <si>
    <t>1899-12-30 15:00:40</t>
  </si>
  <si>
    <t>1899-12-30 15:01:40</t>
  </si>
  <si>
    <t>1899-12-30 15:02:40</t>
  </si>
  <si>
    <t>1899-12-30 15:03:40</t>
  </si>
  <si>
    <t>1899-12-30 15:04:40</t>
  </si>
  <si>
    <t>1899-12-30 15:05:40</t>
  </si>
  <si>
    <t>1899-12-30 15:06:40</t>
  </si>
  <si>
    <t>1899-12-30 15:07:40</t>
  </si>
  <si>
    <t>1899-12-30 15:08:40</t>
  </si>
  <si>
    <t>1899-12-30 15:09:40</t>
  </si>
  <si>
    <t>1899-12-30 15:10:40</t>
  </si>
  <si>
    <t>1899-12-30 15:11:40</t>
  </si>
  <si>
    <t>1899-12-30 15:12:40</t>
  </si>
  <si>
    <t>1899-12-30 15:13:40</t>
  </si>
  <si>
    <t>1899-12-30 15:14:40</t>
  </si>
  <si>
    <t>1899-12-30 15:15:40</t>
  </si>
  <si>
    <t>1899-12-30 15:16:40</t>
  </si>
  <si>
    <t>1899-12-30 15:17:40</t>
  </si>
  <si>
    <t>1899-12-30 15:18:40</t>
  </si>
  <si>
    <t>1899-12-30 15:19:40</t>
  </si>
  <si>
    <t>1899-12-30 15:20:40</t>
  </si>
  <si>
    <t>1899-12-30 15:21:40</t>
  </si>
  <si>
    <t>1899-12-30 15:22:40</t>
  </si>
  <si>
    <t>1899-12-30 15:23:40</t>
  </si>
  <si>
    <t>1899-12-30 15:24:40</t>
  </si>
  <si>
    <t>1899-12-30 15:25:40</t>
  </si>
  <si>
    <t>1899-12-30 15:26:40</t>
  </si>
  <si>
    <t>1899-12-30 15:27:40</t>
  </si>
  <si>
    <t>1899-12-30 15:28:40</t>
  </si>
  <si>
    <t>1899-12-30 15:29:40</t>
  </si>
  <si>
    <t>1899-12-30 15:30:40</t>
  </si>
  <si>
    <t>1899-12-30 15:31:40</t>
  </si>
  <si>
    <t>1899-12-30 15:32:40</t>
  </si>
  <si>
    <t>1899-12-30 15:33:40</t>
  </si>
  <si>
    <t>1899-12-30 15:34:40</t>
  </si>
  <si>
    <t>1899-12-30 15:35:40</t>
  </si>
  <si>
    <t>1899-12-30 15:36:40</t>
  </si>
  <si>
    <t>1899-12-30 15:37:40</t>
  </si>
  <si>
    <t>1899-12-30 15:38:40</t>
  </si>
  <si>
    <t>1899-12-30 15:39:40</t>
  </si>
  <si>
    <t>1899-12-30 15:40:40</t>
  </si>
  <si>
    <t>1899-12-30 15:41:40</t>
  </si>
  <si>
    <t>1899-12-30 15:42:40</t>
  </si>
  <si>
    <t>1899-12-30 15:43:40</t>
  </si>
  <si>
    <t>1899-12-30 15:44:40</t>
  </si>
  <si>
    <t>1899-12-30 15:45:40</t>
  </si>
  <si>
    <t>1899-12-30 15:46:40</t>
  </si>
  <si>
    <t>1899-12-30 15:47:40</t>
  </si>
  <si>
    <t>1899-12-30 15:48:40</t>
  </si>
  <si>
    <t>1899-12-30 15:49:40</t>
  </si>
  <si>
    <t>1899-12-30 15:50:40</t>
  </si>
  <si>
    <t>1899-12-30 15:51:40</t>
  </si>
  <si>
    <t>1899-12-30 15:52:40</t>
  </si>
  <si>
    <t>1899-12-30 15:53:40</t>
  </si>
  <si>
    <t>1899-12-30 15:54:40</t>
  </si>
  <si>
    <t>1899-12-30 15:55:40</t>
  </si>
  <si>
    <t>1899-12-30 15:56:40</t>
  </si>
  <si>
    <t>1899-12-30 15:57:40</t>
  </si>
  <si>
    <t>1899-12-30 15:58:40</t>
  </si>
  <si>
    <t>1899-12-30 15:59:40</t>
  </si>
  <si>
    <t>1899-12-30 16:00:40</t>
  </si>
  <si>
    <t>1899-12-30 16:01:40</t>
  </si>
  <si>
    <t>1899-12-30 16:02:40</t>
  </si>
  <si>
    <t>1899-12-30 16:03:40</t>
  </si>
  <si>
    <t>1899-12-30 16:04:40</t>
  </si>
  <si>
    <t>1899-12-30 16:05:40</t>
  </si>
  <si>
    <t>1899-12-30 16:06:40</t>
  </si>
  <si>
    <t>1899-12-30 16:07:40</t>
  </si>
  <si>
    <t>1899-12-30 16:08:40</t>
  </si>
  <si>
    <t>1899-12-30 16:09:40</t>
  </si>
  <si>
    <t>1899-12-30 16:10:40</t>
  </si>
  <si>
    <t>1899-12-30 16:11:40</t>
  </si>
  <si>
    <t>1899-12-30 16:12:40</t>
  </si>
  <si>
    <t>1899-12-30 16:13:40</t>
  </si>
  <si>
    <t>1899-12-30 16:14:40</t>
  </si>
  <si>
    <t>1899-12-30 16:15:40</t>
  </si>
  <si>
    <t>1899-12-30 16:16:40</t>
  </si>
  <si>
    <t>1899-12-30 16:17:40</t>
  </si>
  <si>
    <t>1899-12-30 16:18:40</t>
  </si>
  <si>
    <t>1899-12-30 16:19:40</t>
  </si>
  <si>
    <t>1899-12-30 16:20:40</t>
  </si>
  <si>
    <t>1899-12-30 16:21:40</t>
  </si>
  <si>
    <t>1899-12-30 16:22:40</t>
  </si>
  <si>
    <t>1899-12-30 16:23:40</t>
  </si>
  <si>
    <t>1899-12-30 16:24:40</t>
  </si>
  <si>
    <t>1899-12-30 16:25:40</t>
  </si>
  <si>
    <t>1899-12-30 16:26:40</t>
  </si>
  <si>
    <t>1899-12-30 16:27:40</t>
  </si>
  <si>
    <t>1899-12-30 16:28:40</t>
  </si>
  <si>
    <t>1899-12-30 16:29:40</t>
  </si>
  <si>
    <t>1899-12-30 16:30:40</t>
  </si>
  <si>
    <t>1899-12-30 16:31:40</t>
  </si>
  <si>
    <t>1899-12-30 16:32:40</t>
  </si>
  <si>
    <t>1899-12-30 16:33:40</t>
  </si>
  <si>
    <t>1899-12-30 16:34:40</t>
  </si>
  <si>
    <t>1899-12-30 16:35:40</t>
  </si>
  <si>
    <t>1899-12-30 16:36:40</t>
  </si>
  <si>
    <t>1899-12-30 16:37:40</t>
  </si>
  <si>
    <t>1899-12-30 16:38:40</t>
  </si>
  <si>
    <t>1899-12-30 16:39:40</t>
  </si>
  <si>
    <t>1899-12-30 16:40:40</t>
  </si>
  <si>
    <t>1899-12-30 16:41:40</t>
  </si>
  <si>
    <t>1899-12-30 16:42:40</t>
  </si>
  <si>
    <t>1899-12-30 16:43:40</t>
  </si>
  <si>
    <t>1899-12-30 16:44:40</t>
  </si>
  <si>
    <t>1899-12-30 16:45:40</t>
  </si>
  <si>
    <t>1899-12-30 16:46:40</t>
  </si>
  <si>
    <t>1899-12-30 16:47:40</t>
  </si>
  <si>
    <t>1899-12-30 16:48:40</t>
  </si>
  <si>
    <t>1899-12-30 16:49:40</t>
  </si>
  <si>
    <t>1899-12-30 16:50:40</t>
  </si>
  <si>
    <t>1899-12-30 16:51:40</t>
  </si>
  <si>
    <t>1899-12-30 16:52:40</t>
  </si>
  <si>
    <t>1899-12-30 16:53:40</t>
  </si>
  <si>
    <t>1899-12-30 16:54:40</t>
  </si>
  <si>
    <t>1899-12-30 16:55:40</t>
  </si>
  <si>
    <t>1899-12-30 16:56:40</t>
  </si>
  <si>
    <t>1899-12-30 16:57:40</t>
  </si>
  <si>
    <t>1899-12-30 16:58:40</t>
  </si>
  <si>
    <t>1899-12-30 16:59:40</t>
  </si>
  <si>
    <t>1899-12-30 17:00:40</t>
  </si>
  <si>
    <t>1899-12-30 17:01:40</t>
  </si>
  <si>
    <t>1899-12-30 17:02:40</t>
  </si>
  <si>
    <t>1899-12-30 17:03:40</t>
  </si>
  <si>
    <t>1899-12-30 17:04:40</t>
  </si>
  <si>
    <t>1899-12-30 17:05:40</t>
  </si>
  <si>
    <t>1899-12-30 17:06:40</t>
  </si>
  <si>
    <t>1899-12-30 17:07:40</t>
  </si>
  <si>
    <t>1899-12-30 17:08:40</t>
  </si>
  <si>
    <t>1899-12-30 17:09:40</t>
  </si>
  <si>
    <t>1899-12-30 17:10:40</t>
  </si>
  <si>
    <t>1899-12-30 17:11:40</t>
  </si>
  <si>
    <t>1899-12-30 17:12:40</t>
  </si>
  <si>
    <t>1899-12-30 17:13:40</t>
  </si>
  <si>
    <t>1899-12-30 17:14:40</t>
  </si>
  <si>
    <t>1899-12-30 17:15:40</t>
  </si>
  <si>
    <t>1899-12-30 17:16:40</t>
  </si>
  <si>
    <t>1899-12-30 17:17:40</t>
  </si>
  <si>
    <t>1899-12-30 17:18:40</t>
  </si>
  <si>
    <t>1899-12-30 17:19:40</t>
  </si>
  <si>
    <t>1899-12-30 17:20:40</t>
  </si>
  <si>
    <t>1899-12-30 17:21:40</t>
  </si>
  <si>
    <t>1899-12-30 17:22:40</t>
  </si>
  <si>
    <t>1899-12-30 17:23:40</t>
  </si>
  <si>
    <t>1899-12-30 17:24:40</t>
  </si>
  <si>
    <t>1899-12-30 17:25:40</t>
  </si>
  <si>
    <t>1899-12-30 17:26:40</t>
  </si>
  <si>
    <t>1899-12-30 17:27:40</t>
  </si>
  <si>
    <t>1899-12-30 17:28:40</t>
  </si>
  <si>
    <t>1899-12-30 17:29:40</t>
  </si>
  <si>
    <t>1899-12-30 17:30:40</t>
  </si>
  <si>
    <t>1899-12-30 17:31:40</t>
  </si>
  <si>
    <t>1899-12-30 17:32:40</t>
  </si>
  <si>
    <t>1899-12-30 17:33:40</t>
  </si>
  <si>
    <t>1899-12-30 17:34:40</t>
  </si>
  <si>
    <t>1899-12-30 17:35:40</t>
  </si>
  <si>
    <t>1899-12-30 17:36:40</t>
  </si>
  <si>
    <t>1899-12-30 17:37:40</t>
  </si>
  <si>
    <t>1899-12-30 17:38:40</t>
  </si>
  <si>
    <t>1899-12-30 17:39:40</t>
  </si>
  <si>
    <t>1899-12-30 17:40:40</t>
  </si>
  <si>
    <t>1899-12-30 17:41:40</t>
  </si>
  <si>
    <t>1899-12-30 17:42:40</t>
  </si>
  <si>
    <t>1899-12-30 17:43:40</t>
  </si>
  <si>
    <t>1899-12-30 17:44:40</t>
  </si>
  <si>
    <t>1899-12-30 17:45:40</t>
  </si>
  <si>
    <t>1899-12-30 17:46:40</t>
  </si>
  <si>
    <t>1899-12-30 17:47:40</t>
  </si>
  <si>
    <t>1899-12-30 17:48:40</t>
  </si>
  <si>
    <t>1899-12-30 17:49:40</t>
  </si>
  <si>
    <t>1899-12-30 17:50:40</t>
  </si>
  <si>
    <t>1899-12-30 17:51:40</t>
  </si>
  <si>
    <t>1899-12-30 17:52:40</t>
  </si>
  <si>
    <t>1899-12-30 17:53:40</t>
  </si>
  <si>
    <t>1899-12-30 17:54:40</t>
  </si>
  <si>
    <t>1899-12-30 17:55:40</t>
  </si>
  <si>
    <t>1899-12-30 17:56:40</t>
  </si>
  <si>
    <t>1899-12-30 17:57:40</t>
  </si>
  <si>
    <t>1899-12-30 17:58:40</t>
  </si>
  <si>
    <t>1899-12-30 17:59:40</t>
  </si>
  <si>
    <t>1899-12-30 18:00:40</t>
  </si>
  <si>
    <t>1899-12-30 18:01:40</t>
  </si>
  <si>
    <t>1899-12-30 18:02:40</t>
  </si>
  <si>
    <t>1899-12-30 18:03:40</t>
  </si>
  <si>
    <t>1899-12-30 18:04:40</t>
  </si>
  <si>
    <t>1899-12-30 18:05:40</t>
  </si>
  <si>
    <t>1899-12-30 18:06:40</t>
  </si>
  <si>
    <t>1899-12-30 18:07:40</t>
  </si>
  <si>
    <t>1899-12-30 18:08:40</t>
  </si>
  <si>
    <t>1899-12-30 18:09:40</t>
  </si>
  <si>
    <t>1899-12-30 18:10:40</t>
  </si>
  <si>
    <t>1899-12-30 18:11:40</t>
  </si>
  <si>
    <t>1899-12-30 18:12:40</t>
  </si>
  <si>
    <t>1899-12-30 18:13:40</t>
  </si>
  <si>
    <t>1899-12-30 18:14:40</t>
  </si>
  <si>
    <t>1899-12-30 18:15:40</t>
  </si>
  <si>
    <t>1899-12-30 18:16:40</t>
  </si>
  <si>
    <t>1899-12-30 18:17:40</t>
  </si>
  <si>
    <t>1899-12-30 18:18:40</t>
  </si>
  <si>
    <t>1899-12-30 18:19:40</t>
  </si>
  <si>
    <t>1899-12-30 18:20:40</t>
  </si>
  <si>
    <t>1899-12-30 18:21:40</t>
  </si>
  <si>
    <t>1899-12-30 18:22:40</t>
  </si>
  <si>
    <t>1899-12-30 18:23:40</t>
  </si>
  <si>
    <t>1899-12-30 18:24:40</t>
  </si>
  <si>
    <t>1899-12-30 18:25:40</t>
  </si>
  <si>
    <t>1899-12-30 18:26:40</t>
  </si>
  <si>
    <t>1899-12-30 18:27:40</t>
  </si>
  <si>
    <t>1899-12-30 18:28:40</t>
  </si>
  <si>
    <t>1899-12-30 18:29:40</t>
  </si>
  <si>
    <t>1899-12-30 18:30:40</t>
  </si>
  <si>
    <t>1899-12-30 18:31:40</t>
  </si>
  <si>
    <t>1899-12-30 18:32:40</t>
  </si>
  <si>
    <t>1899-12-30 18:33:40</t>
  </si>
  <si>
    <t>1899-12-30 18:34:40</t>
  </si>
  <si>
    <t>1899-12-30 18:35:40</t>
  </si>
  <si>
    <t>1899-12-30 18:36:40</t>
  </si>
  <si>
    <t>1899-12-30 18:37:40</t>
  </si>
  <si>
    <t>1899-12-30 18:38:40</t>
  </si>
  <si>
    <t>1899-12-30 18:39:40</t>
  </si>
  <si>
    <t>1899-12-30 18:40:40</t>
  </si>
  <si>
    <t>1899-12-30 18:41:40</t>
  </si>
  <si>
    <t>1899-12-30 18:42:40</t>
  </si>
  <si>
    <t>1899-12-30 18:43:40</t>
  </si>
  <si>
    <t>1899-12-30 18:44:40</t>
  </si>
  <si>
    <t>1899-12-30 18:45:40</t>
  </si>
  <si>
    <t>1899-12-30 18:46:40</t>
  </si>
  <si>
    <t>1899-12-30 18:47:40</t>
  </si>
  <si>
    <t>1899-12-30 18:48:40</t>
  </si>
  <si>
    <t>1899-12-30 18:49:40</t>
  </si>
  <si>
    <t>1899-12-30 18:50:40</t>
  </si>
  <si>
    <t>1899-12-30 18:51:40</t>
  </si>
  <si>
    <t>1899-12-30 18:52:40</t>
  </si>
  <si>
    <t>1899-12-30 18:53:40</t>
  </si>
  <si>
    <t>1899-12-30 18:54:40</t>
  </si>
  <si>
    <t>1899-12-30 18:55:40</t>
  </si>
  <si>
    <t>1899-12-30 18:56:40</t>
  </si>
  <si>
    <t>1899-12-30 18:57:40</t>
  </si>
  <si>
    <t>1899-12-30 18:58:40</t>
  </si>
  <si>
    <t>1899-12-30 18:59:40</t>
  </si>
  <si>
    <t>1899-12-30 19:00:40</t>
  </si>
  <si>
    <t>1899-12-30 19:01:40</t>
  </si>
  <si>
    <t>1899-12-30 19:02:40</t>
  </si>
  <si>
    <t>1899-12-30 19:03:40</t>
  </si>
  <si>
    <t>1899-12-30 19:04:40</t>
  </si>
  <si>
    <t>1899-12-30 19:05:40</t>
  </si>
  <si>
    <t>1899-12-30 19:06:40</t>
  </si>
  <si>
    <t>1899-12-30 19:07:40</t>
  </si>
  <si>
    <t>1899-12-30 19:08:40</t>
  </si>
  <si>
    <t>1899-12-30 19:09:40</t>
  </si>
  <si>
    <t>1899-12-30 19:10:40</t>
  </si>
  <si>
    <t>1899-12-30 19:11:40</t>
  </si>
  <si>
    <t>1899-12-30 19:12:40</t>
  </si>
  <si>
    <t>1899-12-30 19:13:40</t>
  </si>
  <si>
    <t>1899-12-30 19:14:40</t>
  </si>
  <si>
    <t>1899-12-30 19:15:40</t>
  </si>
  <si>
    <t>1899-12-30 19:16:40</t>
  </si>
  <si>
    <t>1899-12-30 19:17:40</t>
  </si>
  <si>
    <t>1899-12-30 19:18:40</t>
  </si>
  <si>
    <t>1899-12-30 19:19:40</t>
  </si>
  <si>
    <t>1899-12-30 19:20:40</t>
  </si>
  <si>
    <t>1899-12-30 19:21:40</t>
  </si>
  <si>
    <t>1899-12-30 19:22:40</t>
  </si>
  <si>
    <t>1899-12-30 19:23:40</t>
  </si>
  <si>
    <t>1899-12-30 19:24:40</t>
  </si>
  <si>
    <t>1899-12-30 19:25:40</t>
  </si>
  <si>
    <t>1899-12-30 19:26:40</t>
  </si>
  <si>
    <t>1899-12-30 19:27:40</t>
  </si>
  <si>
    <t>1899-12-30 19:28:40</t>
  </si>
  <si>
    <t>1899-12-30 19:29:40</t>
  </si>
  <si>
    <t>1899-12-30 19:30:40</t>
  </si>
  <si>
    <t>1899-12-30 19:31:40</t>
  </si>
  <si>
    <t>1899-12-30 19:32:40</t>
  </si>
  <si>
    <t>1899-12-30 19:33:40</t>
  </si>
  <si>
    <t>1899-12-30 19:34:40</t>
  </si>
  <si>
    <t>1899-12-30 19:35:40</t>
  </si>
  <si>
    <t>1899-12-30 19:36:40</t>
  </si>
  <si>
    <t>1899-12-30 19:37:40</t>
  </si>
  <si>
    <t>1899-12-30 19:38:40</t>
  </si>
  <si>
    <t>1899-12-30 19:39:40</t>
  </si>
  <si>
    <t>1899-12-30 19:40:40</t>
  </si>
  <si>
    <t>1899-12-30 19:41:40</t>
  </si>
  <si>
    <t>1899-12-30 19:42:40</t>
  </si>
  <si>
    <t>1899-12-30 19:43:40</t>
  </si>
  <si>
    <t>1899-12-30 19:44:40</t>
  </si>
  <si>
    <t>1899-12-30 19:45:40</t>
  </si>
  <si>
    <t>1899-12-30 19:46:40</t>
  </si>
  <si>
    <t>1899-12-30 19:47:40</t>
  </si>
  <si>
    <t>1899-12-30 19:48:40</t>
  </si>
  <si>
    <t>1899-12-30 19:49:40</t>
  </si>
  <si>
    <t>1899-12-30 19:50:40</t>
  </si>
  <si>
    <t>1899-12-30 19:51:40</t>
  </si>
  <si>
    <t>1899-12-30 19:52:40</t>
  </si>
  <si>
    <t>1899-12-30 19:53:40</t>
  </si>
  <si>
    <t>1899-12-30 19:54:40</t>
  </si>
  <si>
    <t>1899-12-30 19:55:40</t>
  </si>
  <si>
    <t>1899-12-30 19:56:40</t>
  </si>
  <si>
    <t>1899-12-30 19:57:40</t>
  </si>
  <si>
    <t>1899-12-30 19:58:40</t>
  </si>
  <si>
    <t>1899-12-30 19:59:40</t>
  </si>
  <si>
    <t>1899-12-30 20:00:40</t>
  </si>
  <si>
    <t>1899-12-30 20:01:40</t>
  </si>
  <si>
    <t>1899-12-30 20:02:40</t>
  </si>
  <si>
    <t>1899-12-30 20:03:40</t>
  </si>
  <si>
    <t>1899-12-30 20:04:40</t>
  </si>
  <si>
    <t>1899-12-30 20:05:40</t>
  </si>
  <si>
    <t>1899-12-30 20:06:40</t>
  </si>
  <si>
    <t>1899-12-30 20:07:40</t>
  </si>
  <si>
    <t>1899-12-30 20:08:40</t>
  </si>
  <si>
    <t>1899-12-30 20:09:40</t>
  </si>
  <si>
    <t>1899-12-30 20:10:40</t>
  </si>
  <si>
    <t>1899-12-30 20:11:40</t>
  </si>
  <si>
    <t>1899-12-30 20:12:40</t>
  </si>
  <si>
    <t>1899-12-30 20:13:40</t>
  </si>
  <si>
    <t>1899-12-30 20:14:40</t>
  </si>
  <si>
    <t>1899-12-30 20:15:40</t>
  </si>
  <si>
    <t>1899-12-30 20:16:40</t>
  </si>
  <si>
    <t>1899-12-30 20:17:40</t>
  </si>
  <si>
    <t>1899-12-30 20:18:40</t>
  </si>
  <si>
    <t>1899-12-30 20:19:40</t>
  </si>
  <si>
    <t>1899-12-30 20:20:40</t>
  </si>
  <si>
    <t>1899-12-30 20:21:40</t>
  </si>
  <si>
    <t>1899-12-30 20:22:40</t>
  </si>
  <si>
    <t>1899-12-30 20:23:40</t>
  </si>
  <si>
    <t>1899-12-30 20:24:40</t>
  </si>
  <si>
    <t>1899-12-30 20:25:40</t>
  </si>
  <si>
    <t>1899-12-30 20:26:40</t>
  </si>
  <si>
    <t>1899-12-30 20:27:40</t>
  </si>
  <si>
    <t>1899-12-30 20:28:40</t>
  </si>
  <si>
    <t>1899-12-30 20:29:40</t>
  </si>
  <si>
    <t>1899-12-30 20:30:40</t>
  </si>
  <si>
    <t>1899-12-30 20:31:40</t>
  </si>
  <si>
    <t>1899-12-30 20:32:40</t>
  </si>
  <si>
    <t>1899-12-30 20:33:40</t>
  </si>
  <si>
    <t>1899-12-30 20:34:40</t>
  </si>
  <si>
    <t>1899-12-30 20:35:40</t>
  </si>
  <si>
    <t>1899-12-30 20:36:40</t>
  </si>
  <si>
    <t>1899-12-30 20:37:40</t>
  </si>
  <si>
    <t>1899-12-30 20:38:40</t>
  </si>
  <si>
    <t>1899-12-30 20:39:40</t>
  </si>
  <si>
    <t>1899-12-30 20:40:40</t>
  </si>
  <si>
    <t>1899-12-30 20:41:40</t>
  </si>
  <si>
    <t>1899-12-30 20:42:40</t>
  </si>
  <si>
    <t>1899-12-30 20:43:40</t>
  </si>
  <si>
    <t>1899-12-30 20:44:40</t>
  </si>
  <si>
    <t>1899-12-30 20:45:40</t>
  </si>
  <si>
    <t>1899-12-30 20:46:40</t>
  </si>
  <si>
    <t>1899-12-30 20:47:40</t>
  </si>
  <si>
    <t>1899-12-30 20:48:40</t>
  </si>
  <si>
    <t>1899-12-30 20:49:40</t>
  </si>
  <si>
    <t>1899-12-30 20:50:40</t>
  </si>
  <si>
    <t>1899-12-30 20:51:40</t>
  </si>
  <si>
    <t>1899-12-30 20:52:40</t>
  </si>
  <si>
    <t>1899-12-30 20:53:40</t>
  </si>
  <si>
    <t>1899-12-30 20:54:40</t>
  </si>
  <si>
    <t>1899-12-30 20:55:40</t>
  </si>
  <si>
    <t>1899-12-30 20:56:40</t>
  </si>
  <si>
    <t>1899-12-30 20:57:40</t>
  </si>
  <si>
    <t>1899-12-30 20:58:40</t>
  </si>
  <si>
    <t>1899-12-30 20:59:40</t>
  </si>
  <si>
    <t>1899-12-30 21:00:40</t>
  </si>
  <si>
    <t>1899-12-30 21:01:40</t>
  </si>
  <si>
    <t>1899-12-30 21:02:40</t>
  </si>
  <si>
    <t>1899-12-30 21:03:40</t>
  </si>
  <si>
    <t>1899-12-30 21:04:40</t>
  </si>
  <si>
    <t>1899-12-30 21:05:40</t>
  </si>
  <si>
    <t>1899-12-30 21:06:40</t>
  </si>
  <si>
    <t>1899-12-30 21:07:40</t>
  </si>
  <si>
    <t>1899-12-30 21:08:40</t>
  </si>
  <si>
    <t>1899-12-30 21:09:40</t>
  </si>
  <si>
    <t>1899-12-30 21:10:40</t>
  </si>
  <si>
    <t>1899-12-30 21:11:40</t>
  </si>
  <si>
    <t>1899-12-30 21:12:40</t>
  </si>
  <si>
    <t>1899-12-30 21:13:40</t>
  </si>
  <si>
    <t>1899-12-30 21:14:40</t>
  </si>
  <si>
    <t>1899-12-30 21:15:40</t>
  </si>
  <si>
    <t>1899-12-30 21:16:40</t>
  </si>
  <si>
    <t>1899-12-30 21:17:40</t>
  </si>
  <si>
    <t>1899-12-30 21:18:40</t>
  </si>
  <si>
    <t>1899-12-30 21:19:40</t>
  </si>
  <si>
    <t>1899-12-30 21:20:40</t>
  </si>
  <si>
    <t>1899-12-30 21:21:40</t>
  </si>
  <si>
    <t>1899-12-30 21:22:40</t>
  </si>
  <si>
    <t>1899-12-30 21:23:40</t>
  </si>
  <si>
    <t>1899-12-30 21:24:40</t>
  </si>
  <si>
    <t>1899-12-30 21:25:40</t>
  </si>
  <si>
    <t>1899-12-30 21:26:40</t>
  </si>
  <si>
    <t>1899-12-30 21:27:40</t>
  </si>
  <si>
    <t>1899-12-30 21:28:40</t>
  </si>
  <si>
    <t>1899-12-30 21:29:40</t>
  </si>
  <si>
    <t>1899-12-30 21:30:40</t>
  </si>
  <si>
    <t>1899-12-30 21:31:40</t>
  </si>
  <si>
    <t>1899-12-30 21:32:40</t>
  </si>
  <si>
    <t>1899-12-30 21:33:40</t>
  </si>
  <si>
    <t>1899-12-30 21:34:40</t>
  </si>
  <si>
    <t>1899-12-30 21:35:40</t>
  </si>
  <si>
    <t>1899-12-30 21:36:40</t>
  </si>
  <si>
    <t>1899-12-30 21:37:40</t>
  </si>
  <si>
    <t>1899-12-30 21:38:40</t>
  </si>
  <si>
    <t>1899-12-30 21:39:40</t>
  </si>
  <si>
    <t>1899-12-30 21:40:40</t>
  </si>
  <si>
    <t>1899-12-30 21:41:40</t>
  </si>
  <si>
    <t>1899-12-30 21:42:40</t>
  </si>
  <si>
    <t>1899-12-30 21:43:40</t>
  </si>
  <si>
    <t>1899-12-30 21:44:40</t>
  </si>
  <si>
    <t>1899-12-30 21:45:40</t>
  </si>
  <si>
    <t>1899-12-30 21:46:40</t>
  </si>
  <si>
    <t>1899-12-30 21:47:40</t>
  </si>
  <si>
    <t>1899-12-30 21:48:40</t>
  </si>
  <si>
    <t>1899-12-30 21:49:40</t>
  </si>
  <si>
    <t>1899-12-30 21:50:40</t>
  </si>
  <si>
    <t>1899-12-30 21:51:40</t>
  </si>
  <si>
    <t>1899-12-30 21:52:40</t>
  </si>
  <si>
    <t>1899-12-30 21:53:40</t>
  </si>
  <si>
    <t>1899-12-30 21:54:40</t>
  </si>
  <si>
    <t>1899-12-30 21:55:40</t>
  </si>
  <si>
    <t>1899-12-30 21:56:40</t>
  </si>
  <si>
    <t>1899-12-30 21:57:40</t>
  </si>
  <si>
    <t>1899-12-30 21:58:40</t>
  </si>
  <si>
    <t>1899-12-30 21:59:40</t>
  </si>
  <si>
    <t>1899-12-30 22:00:40</t>
  </si>
  <si>
    <t>1899-12-30 22:01:40</t>
  </si>
  <si>
    <t>1899-12-30 22:02:40</t>
  </si>
  <si>
    <t>1899-12-30 22:03:40</t>
  </si>
  <si>
    <t>1899-12-30 22:04:40</t>
  </si>
  <si>
    <t>1899-12-30 22:05:40</t>
  </si>
  <si>
    <t>1899-12-30 22:06:40</t>
  </si>
  <si>
    <t>1899-12-30 22:07:40</t>
  </si>
  <si>
    <t>1899-12-30 22:08:40</t>
  </si>
  <si>
    <t>1899-12-30 22:09:40</t>
  </si>
  <si>
    <t>1899-12-30 22:10:40</t>
  </si>
  <si>
    <t>1899-12-30 22:11:40</t>
  </si>
  <si>
    <t>1899-12-30 22:12:40</t>
  </si>
  <si>
    <t>1899-12-30 22:13:40</t>
  </si>
  <si>
    <t>1899-12-30 22:14:40</t>
  </si>
  <si>
    <t>1899-12-30 22:15:40</t>
  </si>
  <si>
    <t>1899-12-30 22:16:40</t>
  </si>
  <si>
    <t>1899-12-30 22:17:40</t>
  </si>
  <si>
    <t>1899-12-30 22:18:40</t>
  </si>
  <si>
    <t>1899-12-30 22:19:40</t>
  </si>
  <si>
    <t>1899-12-30 22:20:40</t>
  </si>
  <si>
    <t>1899-12-30 22:21:40</t>
  </si>
  <si>
    <t>1899-12-30 22:22:40</t>
  </si>
  <si>
    <t>1899-12-30 22:23:40</t>
  </si>
  <si>
    <t>1899-12-30 22:24:40</t>
  </si>
  <si>
    <t>1899-12-30 22:25:40</t>
  </si>
  <si>
    <t>1899-12-30 22:26:40</t>
  </si>
  <si>
    <t>1899-12-30 22:27:40</t>
  </si>
  <si>
    <t>1899-12-30 22:28:40</t>
  </si>
  <si>
    <t>1899-12-30 22:29:40</t>
  </si>
  <si>
    <t>1899-12-30 22:30:40</t>
  </si>
  <si>
    <t>1899-12-30 22:31:40</t>
  </si>
  <si>
    <t>1899-12-30 22:32:40</t>
  </si>
  <si>
    <t>1899-12-30 22:33:40</t>
  </si>
  <si>
    <t>1899-12-30 22:34:40</t>
  </si>
  <si>
    <t>1899-12-30 22:35:40</t>
  </si>
  <si>
    <t>1899-12-30 22:36:40</t>
  </si>
  <si>
    <t>1899-12-30 22:37:40</t>
  </si>
  <si>
    <t>1899-12-30 22:38:40</t>
  </si>
  <si>
    <t>1899-12-30 22:39:40</t>
  </si>
  <si>
    <t>1899-12-30 22:40:40</t>
  </si>
  <si>
    <t>1899-12-30 22:41:40</t>
  </si>
  <si>
    <t>1899-12-30 22:42:40</t>
  </si>
  <si>
    <t>1899-12-30 22:43:40</t>
  </si>
  <si>
    <t>1899-12-30 22:44:40</t>
  </si>
  <si>
    <t>1899-12-30 22:45:40</t>
  </si>
  <si>
    <t>1899-12-30 22:46:40</t>
  </si>
  <si>
    <t>1899-12-30 22:47:40</t>
  </si>
  <si>
    <t>1899-12-30 22:48:40</t>
  </si>
  <si>
    <t>1899-12-30 22:49:40</t>
  </si>
  <si>
    <t>1899-12-30 22:50:40</t>
  </si>
  <si>
    <t>1899-12-30 22:51:40</t>
  </si>
  <si>
    <t>1899-12-30 22:52:40</t>
  </si>
  <si>
    <t>1899-12-30 22:53:40</t>
  </si>
  <si>
    <t>1899-12-30 22:54:40</t>
  </si>
  <si>
    <t>1899-12-30 22:55:40</t>
  </si>
  <si>
    <t>1899-12-30 22:56:40</t>
  </si>
  <si>
    <t>1899-12-30 22:57:40</t>
  </si>
  <si>
    <t>1899-12-30 22:58:40</t>
  </si>
  <si>
    <t>1899-12-30 22:59:40</t>
  </si>
  <si>
    <t>1899-12-30 23:00:40</t>
  </si>
  <si>
    <t>1899-12-30 23:01:40</t>
  </si>
  <si>
    <t>1899-12-30 23:02:40</t>
  </si>
  <si>
    <t>1899-12-30 23:03:40</t>
  </si>
  <si>
    <t>1899-12-30 23:04:40</t>
  </si>
  <si>
    <t>1899-12-30 23:05:40</t>
  </si>
  <si>
    <t>1899-12-30 23:06:40</t>
  </si>
  <si>
    <t>1899-12-30 23:07:40</t>
  </si>
  <si>
    <t>1899-12-30 23:08:40</t>
  </si>
  <si>
    <t>1899-12-30 23:09:40</t>
  </si>
  <si>
    <t>1899-12-30 23:10:40</t>
  </si>
  <si>
    <t>1899-12-30 23:11:40</t>
  </si>
  <si>
    <t>1899-12-30 23:12:40</t>
  </si>
  <si>
    <t>1899-12-30 23:13:40</t>
  </si>
  <si>
    <t>1899-12-30 23:14:40</t>
  </si>
  <si>
    <t>1899-12-30 23:15:40</t>
  </si>
  <si>
    <t>1899-12-30 23:16:40</t>
  </si>
  <si>
    <t>1899-12-30 23:17:40</t>
  </si>
  <si>
    <t>1899-12-30 23:18:40</t>
  </si>
  <si>
    <t>1899-12-30 23:19:40</t>
  </si>
  <si>
    <t>1899-12-30 23:20:40</t>
  </si>
  <si>
    <t>1899-12-30 23:21:40</t>
  </si>
  <si>
    <t>1899-12-30 23:22:40</t>
  </si>
  <si>
    <t>1899-12-30 23:23:40</t>
  </si>
  <si>
    <t>1899-12-30 23:24:40</t>
  </si>
  <si>
    <t>1899-12-30 23:25:40</t>
  </si>
  <si>
    <t>1899-12-30 23:26:40</t>
  </si>
  <si>
    <t>1899-12-30 23:27:40</t>
  </si>
  <si>
    <t>1899-12-30 23:28:40</t>
  </si>
  <si>
    <t>1899-12-30 23:29:40</t>
  </si>
  <si>
    <t>1899-12-30 23:30:40</t>
  </si>
  <si>
    <t>1899-12-30 23:31:40</t>
  </si>
  <si>
    <t>1899-12-30 23:32:40</t>
  </si>
  <si>
    <t>1899-12-30 23:33:40</t>
  </si>
  <si>
    <t>1899-12-30 23:34:40</t>
  </si>
  <si>
    <t>1899-12-30 23:35:40</t>
  </si>
  <si>
    <t>1899-12-30 23:36:40</t>
  </si>
  <si>
    <t>1899-12-30 23:37:40</t>
  </si>
  <si>
    <t>1899-12-30 23:38:40</t>
  </si>
  <si>
    <t>1899-12-30 23:39:40</t>
  </si>
  <si>
    <t>1899-12-30 23:40:40</t>
  </si>
  <si>
    <t>1899-12-30 23:41:40</t>
  </si>
  <si>
    <t>1899-12-30 23:42:40</t>
  </si>
  <si>
    <t>1899-12-30 23:43:40</t>
  </si>
  <si>
    <t>1899-12-30 23:44:40</t>
  </si>
  <si>
    <t>1899-12-30 23:45:40</t>
  </si>
  <si>
    <t>1899-12-30 23:46:40</t>
  </si>
  <si>
    <t>1899-12-30 23:47:40</t>
  </si>
  <si>
    <t>1899-12-30 23:48:40</t>
  </si>
  <si>
    <t>1899-12-30 23:49:40</t>
  </si>
  <si>
    <t>1899-12-30 23:50:40</t>
  </si>
  <si>
    <t>1899-12-30 23:51:40</t>
  </si>
  <si>
    <t>1899-12-30 23:52:40</t>
  </si>
  <si>
    <t>1899-12-30 23:53:40</t>
  </si>
  <si>
    <t>1899-12-30 23:54:40</t>
  </si>
  <si>
    <t>1899-12-30 23:55:40</t>
  </si>
  <si>
    <t>1899-12-30 23:56:40</t>
  </si>
  <si>
    <t>1899-12-30 23:57:40</t>
  </si>
  <si>
    <t>1899-12-30 23:58:40</t>
  </si>
  <si>
    <t>1899-12-30 23:59:40</t>
  </si>
  <si>
    <t>1899-12-31 00:00:40</t>
  </si>
  <si>
    <t>1899-12-31 00:01:40</t>
  </si>
  <si>
    <t>1899-12-31 00:02:40</t>
  </si>
  <si>
    <t>1899-12-31 00:03:40</t>
  </si>
  <si>
    <t>1899-12-31 00:04:40</t>
  </si>
  <si>
    <t>1899-12-31 00:05:40</t>
  </si>
  <si>
    <t>1899-12-31 00:06:40</t>
  </si>
  <si>
    <t>1899-12-31 00:07:40</t>
  </si>
  <si>
    <t>1899-12-31 00:08:40</t>
  </si>
  <si>
    <t>1899-12-31 00:09:40</t>
  </si>
  <si>
    <t>1899-12-31 00:10:40</t>
  </si>
  <si>
    <t>1899-12-31 00:11:40</t>
  </si>
  <si>
    <t>1899-12-31 00:12:40</t>
  </si>
  <si>
    <t>1899-12-31 00:13:40</t>
  </si>
  <si>
    <t>1899-12-31 00:14:40</t>
  </si>
  <si>
    <t>1899-12-31 00:15:40</t>
  </si>
  <si>
    <t>1899-12-31 00:16:40</t>
  </si>
  <si>
    <t>1899-12-31 00:17:40</t>
  </si>
  <si>
    <t>1899-12-31 00:18:40</t>
  </si>
  <si>
    <t>1899-12-31 00:19:40</t>
  </si>
  <si>
    <t>1899-12-31 00:20:40</t>
  </si>
  <si>
    <t>1899-12-31 00:21:40</t>
  </si>
  <si>
    <t>1899-12-31 00:22:40</t>
  </si>
  <si>
    <t>1899-12-31 00:23:40</t>
  </si>
  <si>
    <t>1899-12-31 00:24:40</t>
  </si>
  <si>
    <t>1899-12-31 00:25:40</t>
  </si>
  <si>
    <t>1899-12-31 00:26:40</t>
  </si>
  <si>
    <t>1899-12-31 00:27:40</t>
  </si>
  <si>
    <t>1899-12-31 00:28:40</t>
  </si>
  <si>
    <t>1899-12-31 00:29:40</t>
  </si>
  <si>
    <t>1899-12-31 00:30:40</t>
  </si>
  <si>
    <t>1899-12-31 00:31:40</t>
  </si>
  <si>
    <t>1899-12-31 00:32:40</t>
  </si>
  <si>
    <t>1899-12-31 00:33:40</t>
  </si>
  <si>
    <t>1899-12-31 00:34:40</t>
  </si>
  <si>
    <t>1899-12-31 00:35:40</t>
  </si>
  <si>
    <t>1899-12-31 00:36:40</t>
  </si>
  <si>
    <t>1899-12-31 00:37:40</t>
  </si>
  <si>
    <t>1899-12-31 00:38:40</t>
  </si>
  <si>
    <t>1899-12-31 00:39:40</t>
  </si>
  <si>
    <t>1899-12-31 00:40:40</t>
  </si>
  <si>
    <t>1899-12-31 00:41:40</t>
  </si>
  <si>
    <t>1899-12-31 00:42:40</t>
  </si>
  <si>
    <t>1899-12-31 00:43:40</t>
  </si>
  <si>
    <t>1899-12-31 00:44:40</t>
  </si>
  <si>
    <t>1899-12-31 00:45:40</t>
  </si>
  <si>
    <t>1899-12-31 00:46:40</t>
  </si>
  <si>
    <t>1899-12-31 00:47:40</t>
  </si>
  <si>
    <t>1899-12-31 00:48:40</t>
  </si>
  <si>
    <t>1899-12-31 00:49:40</t>
  </si>
  <si>
    <t>1899-12-31 00:50:40</t>
  </si>
  <si>
    <t>1899-12-31 00:51:40</t>
  </si>
  <si>
    <t>1899-12-31 00:52:40</t>
  </si>
  <si>
    <t>1899-12-31 00:53:40</t>
  </si>
  <si>
    <t>1899-12-31 00:54:40</t>
  </si>
  <si>
    <t>1899-12-31 00:55:40</t>
  </si>
  <si>
    <t>1899-12-31 00:56:40</t>
  </si>
  <si>
    <t>1899-12-31 00:57:40</t>
  </si>
  <si>
    <t>1899-12-31 00:58:40</t>
  </si>
  <si>
    <t>1899-12-31 00:59:40</t>
  </si>
  <si>
    <t>1899-12-31 01:00:40</t>
  </si>
  <si>
    <t>1899-12-31 01:01:40</t>
  </si>
  <si>
    <t>1899-12-31 01:02:40</t>
  </si>
  <si>
    <t>1899-12-31 01:03:40</t>
  </si>
  <si>
    <t>1899-12-31 01:04:40</t>
  </si>
  <si>
    <t>1899-12-31 01:05:40</t>
  </si>
  <si>
    <t>1899-12-31 01:06:40</t>
  </si>
  <si>
    <t>1899-12-31 01:07:40</t>
  </si>
  <si>
    <t>t, min</t>
  </si>
  <si>
    <t>t, h</t>
  </si>
  <si>
    <t>Report</t>
  </si>
  <si>
    <t>Channel</t>
  </si>
  <si>
    <t># Records</t>
  </si>
  <si>
    <t>ESTD concentration</t>
  </si>
  <si>
    <t>S 2300/S 2400</t>
  </si>
  <si>
    <t>Date</t>
  </si>
  <si>
    <t>Time</t>
  </si>
  <si>
    <t>Sample Id</t>
  </si>
  <si>
    <t>File Name</t>
  </si>
  <si>
    <t>Method Name</t>
  </si>
  <si>
    <t>User Name</t>
  </si>
  <si>
    <t>Vial</t>
  </si>
  <si>
    <t>Volume</t>
  </si>
  <si>
    <t>Autosampler Program</t>
  </si>
  <si>
    <t>Glucose</t>
  </si>
  <si>
    <t>R1 10 dilution Sample 000</t>
  </si>
  <si>
    <t>C:\HPLC\Wael\Data Wael\Alan -Biochem\Biochem-5\R1 10 dilution Sample 000.dat</t>
  </si>
  <si>
    <t>C:\HPLC\Ludwig\Methoden\Tyll_Knauer_RI.met</t>
  </si>
  <si>
    <t>System</t>
  </si>
  <si>
    <t>'No Vial'</t>
  </si>
  <si>
    <t>(None)</t>
  </si>
  <si>
    <t>R1 10 dilution Sample 001</t>
  </si>
  <si>
    <t>C:\HPLC\Wael\Data Wael\Alan -Biochem\Biochem-5\R1 10 dilution Sample 001.dat</t>
  </si>
  <si>
    <t>R1 10 dilution Sample 002</t>
  </si>
  <si>
    <t>C:\HPLC\Wael\Data Wael\Alan -Biochem\Biochem-5\R1 10 dilution Sample 002.dat</t>
  </si>
  <si>
    <t>R1 10 dilution Sample 003</t>
  </si>
  <si>
    <t>C:\HPLC\Wael\Data Wael\Alan -Biochem\Biochem-5\R1 10 dilution Sample 003.dat</t>
  </si>
  <si>
    <t>R1 10 dilution Sample 004</t>
  </si>
  <si>
    <t>C:\HPLC\Wael\Data Wael\Alan -Biochem\Biochem-5\R1 10 dilution Sample 004.dat</t>
  </si>
  <si>
    <t>R1 10 dilution Sample 005</t>
  </si>
  <si>
    <t>C:\HPLC\Wael\Data Wael\Alan -Biochem\Biochem-5\R1 10 dilution Sample 005.dat</t>
  </si>
  <si>
    <t>R1 10 dilution Sample 006</t>
  </si>
  <si>
    <t>C:\HPLC\Wael\Data Wael\Alan -Biochem\Biochem-5\R1 10 dilution Sample 006.dat</t>
  </si>
  <si>
    <t>R1 10 dilution Sample 007</t>
  </si>
  <si>
    <t>C:\HPLC\Wael\Data Wael\Alan -Biochem\Biochem-5\R1 10 dilution Sample 007.dat</t>
  </si>
  <si>
    <t>R1 10 dilution Sample 008</t>
  </si>
  <si>
    <t>C:\HPLC\Wael\Data Wael\Alan -Biochem\Biochem-5\R1 10 dilution Sample 008.dat</t>
  </si>
  <si>
    <t>10*Glucose</t>
  </si>
  <si>
    <t>t,h</t>
  </si>
  <si>
    <t>OD1</t>
  </si>
  <si>
    <t>OD2</t>
  </si>
  <si>
    <t>OD</t>
  </si>
  <si>
    <t>Glc</t>
  </si>
  <si>
    <t>Lac</t>
  </si>
  <si>
    <t xml:space="preserve">        0,000 BDL</t>
  </si>
  <si>
    <t>C:\HPLC\Ludwig\Methoden\Tyll_Knauer_UV.met</t>
  </si>
  <si>
    <t>Butyrate</t>
  </si>
  <si>
    <t>Propionate</t>
  </si>
  <si>
    <t>Acetate</t>
  </si>
  <si>
    <t>Lactate</t>
  </si>
  <si>
    <t>Succinate</t>
  </si>
  <si>
    <t>Pyruvate</t>
  </si>
  <si>
    <t>S 2500</t>
  </si>
  <si>
    <t>Lac Prod, g L-1 h-1</t>
  </si>
  <si>
    <t>Glc consu, g L-1 h-1</t>
  </si>
  <si>
    <t>Xylose</t>
  </si>
  <si>
    <r>
      <t>Average prod, 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</si>
  <si>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Average cons, 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</si>
  <si>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t>Y X/S</t>
  </si>
  <si>
    <t>g g-1</t>
  </si>
  <si>
    <t>q S</t>
  </si>
  <si>
    <t>g g-1 h-1</t>
  </si>
  <si>
    <t>q P</t>
  </si>
  <si>
    <t>M(Glc)</t>
  </si>
  <si>
    <t>M(Lac)</t>
  </si>
  <si>
    <t>M(Xyl)</t>
  </si>
  <si>
    <t>h</t>
  </si>
  <si>
    <t>%</t>
  </si>
  <si>
    <t>M(Kohlenstoff)</t>
  </si>
  <si>
    <t>g mol-1</t>
  </si>
  <si>
    <t>-</t>
  </si>
  <si>
    <t>Biomass</t>
  </si>
  <si>
    <t>µ</t>
  </si>
  <si>
    <t>g L-1 h-1</t>
  </si>
  <si>
    <t>CDW, g L-1</t>
  </si>
  <si>
    <t>Glc consumed, g L-1 h-1</t>
  </si>
  <si>
    <t>ln(OD/OD 0)</t>
  </si>
  <si>
    <t>Td</t>
  </si>
  <si>
    <t>Q s</t>
  </si>
  <si>
    <t>Q P</t>
  </si>
  <si>
    <t>Qp</t>
  </si>
  <si>
    <t>Xylose consum, g L-1 h-1</t>
  </si>
  <si>
    <t>g/L</t>
  </si>
  <si>
    <t>Fermentation</t>
  </si>
  <si>
    <t>YE</t>
  </si>
  <si>
    <t>mMol</t>
  </si>
  <si>
    <t>M(YE)</t>
  </si>
  <si>
    <t>M(CDW)</t>
  </si>
  <si>
    <t>Carbon recovery</t>
  </si>
  <si>
    <t>No C</t>
  </si>
  <si>
    <t>Anteil YE consumed</t>
  </si>
  <si>
    <t>Molecule</t>
  </si>
  <si>
    <t>Xyl</t>
  </si>
  <si>
    <t>Biom</t>
  </si>
  <si>
    <t>Red degree</t>
  </si>
  <si>
    <t>Red degree/C</t>
  </si>
  <si>
    <t>Redox</t>
  </si>
  <si>
    <t>Anteil YE</t>
  </si>
  <si>
    <t>Yield g/g</t>
  </si>
  <si>
    <t>V</t>
  </si>
  <si>
    <t>L</t>
  </si>
  <si>
    <t>t</t>
  </si>
  <si>
    <t>t (h)</t>
  </si>
  <si>
    <t>Glucose (g/L)</t>
  </si>
  <si>
    <t>Lactate(g/L)</t>
  </si>
  <si>
    <t>BM (g/L)</t>
  </si>
  <si>
    <t>Yeast Extract (g/L)</t>
  </si>
  <si>
    <t>Balance masa</t>
  </si>
  <si>
    <t>Balance DQO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</si>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</sst>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2" borderId="0" xfId="0" applyFill="1"/>
    <xf numFmtId="14" fontId="0" fillId="0" borderId="0" xfId="0" applyNumberFormat="1"/>
    <xf numFmtId="2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0" xfId="0" applyFill="1"/>
    <xf numFmtId="0" fontId="0" fillId="7" borderId="1" xfId="0" applyFill="1" applyBorder="1"/>
    <xf numFmtId="0" fontId="0" fillId="4" borderId="0" xfId="0" applyFill="1" applyAlignment="1"/>
    <xf numFmtId="0" fontId="0" fillId="7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Auswertung!$A$2:$A$10</c:f>
              <c:numCache>
                <c:formatCode>General</c:formatCode>
                <c:ptCount val="9"/>
                <c:pt idx="0">
                  <c:v>0</c:v>
                </c:pt>
                <c:pt idx="1">
                  <c:v>2.1</c:v>
                </c:pt>
                <c:pt idx="2">
                  <c:v>4.1499999999999995</c:v>
                </c:pt>
                <c:pt idx="3">
                  <c:v>6.1999999999999993</c:v>
                </c:pt>
                <c:pt idx="4">
                  <c:v>8.2833333333333332</c:v>
                </c:pt>
                <c:pt idx="5">
                  <c:v>10.333333333333334</c:v>
                </c:pt>
                <c:pt idx="6">
                  <c:v>12.333333333333334</c:v>
                </c:pt>
                <c:pt idx="7">
                  <c:v>14.333333333333334</c:v>
                </c:pt>
                <c:pt idx="8">
                  <c:v>24.166666666666668</c:v>
                </c:pt>
              </c:numCache>
            </c:numRef>
          </c:xVal>
          <c:yVal>
            <c:numRef>
              <c:f>Auswertung!$G$2:$G$10</c:f>
              <c:numCache>
                <c:formatCode>General</c:formatCode>
                <c:ptCount val="9"/>
                <c:pt idx="0">
                  <c:v>50.510000000000005</c:v>
                </c:pt>
                <c:pt idx="1">
                  <c:v>50.81</c:v>
                </c:pt>
                <c:pt idx="2">
                  <c:v>50.769999999999996</c:v>
                </c:pt>
                <c:pt idx="3">
                  <c:v>46.03</c:v>
                </c:pt>
                <c:pt idx="4">
                  <c:v>36.64</c:v>
                </c:pt>
                <c:pt idx="5">
                  <c:v>23.01</c:v>
                </c:pt>
                <c:pt idx="6">
                  <c:v>12.87</c:v>
                </c:pt>
                <c:pt idx="7">
                  <c:v>5.24</c:v>
                </c:pt>
                <c:pt idx="8">
                  <c:v>1.6500000000000001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3-4A43-8344-A5A1F53FA50E}"/>
            </c:ext>
          </c:extLst>
        </c:ser>
        <c:ser>
          <c:idx val="2"/>
          <c:order val="2"/>
          <c:tx>
            <c:v>Lactate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Auswertung!$A$2:$A$10</c:f>
              <c:numCache>
                <c:formatCode>General</c:formatCode>
                <c:ptCount val="9"/>
                <c:pt idx="0">
                  <c:v>0</c:v>
                </c:pt>
                <c:pt idx="1">
                  <c:v>2.1</c:v>
                </c:pt>
                <c:pt idx="2">
                  <c:v>4.1499999999999995</c:v>
                </c:pt>
                <c:pt idx="3">
                  <c:v>6.1999999999999993</c:v>
                </c:pt>
                <c:pt idx="4">
                  <c:v>8.2833333333333332</c:v>
                </c:pt>
                <c:pt idx="5">
                  <c:v>10.333333333333334</c:v>
                </c:pt>
                <c:pt idx="6">
                  <c:v>12.333333333333334</c:v>
                </c:pt>
                <c:pt idx="7">
                  <c:v>14.333333333333334</c:v>
                </c:pt>
                <c:pt idx="8">
                  <c:v>24.166666666666668</c:v>
                </c:pt>
              </c:numCache>
            </c:numRef>
          </c:xVal>
          <c:yVal>
            <c:numRef>
              <c:f>Auswertung!$I$2:$I$10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8.61</c:v>
                </c:pt>
                <c:pt idx="4">
                  <c:v>20.369999999999997</c:v>
                </c:pt>
                <c:pt idx="5">
                  <c:v>32.879999999999995</c:v>
                </c:pt>
                <c:pt idx="6">
                  <c:v>42.980000000000004</c:v>
                </c:pt>
                <c:pt idx="7">
                  <c:v>47.82</c:v>
                </c:pt>
                <c:pt idx="8">
                  <c:v>55.45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3-4A43-8344-A5A1F53F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01608"/>
        <c:axId val="590700824"/>
      </c:scatterChart>
      <c:scatterChart>
        <c:scatterStyle val="lineMarker"/>
        <c:varyColors val="0"/>
        <c:ser>
          <c:idx val="0"/>
          <c:order val="0"/>
          <c:tx>
            <c:v>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Auswertung!$A$2:$A$10</c:f>
              <c:numCache>
                <c:formatCode>General</c:formatCode>
                <c:ptCount val="9"/>
                <c:pt idx="0">
                  <c:v>0</c:v>
                </c:pt>
                <c:pt idx="1">
                  <c:v>2.1</c:v>
                </c:pt>
                <c:pt idx="2">
                  <c:v>4.1499999999999995</c:v>
                </c:pt>
                <c:pt idx="3">
                  <c:v>6.1999999999999993</c:v>
                </c:pt>
                <c:pt idx="4">
                  <c:v>8.2833333333333332</c:v>
                </c:pt>
                <c:pt idx="5">
                  <c:v>10.333333333333334</c:v>
                </c:pt>
                <c:pt idx="6">
                  <c:v>12.333333333333334</c:v>
                </c:pt>
                <c:pt idx="7">
                  <c:v>14.333333333333334</c:v>
                </c:pt>
                <c:pt idx="8">
                  <c:v>24.166666666666668</c:v>
                </c:pt>
              </c:numCache>
            </c:numRef>
          </c:xVal>
          <c:yVal>
            <c:numRef>
              <c:f>Auswertung!$D$2:$D$10</c:f>
              <c:numCache>
                <c:formatCode>General</c:formatCode>
                <c:ptCount val="9"/>
                <c:pt idx="0">
                  <c:v>0.29149999999999998</c:v>
                </c:pt>
                <c:pt idx="1">
                  <c:v>0.29899999999999999</c:v>
                </c:pt>
                <c:pt idx="2">
                  <c:v>0.45</c:v>
                </c:pt>
                <c:pt idx="3">
                  <c:v>2.5599999999999996</c:v>
                </c:pt>
                <c:pt idx="4">
                  <c:v>7.2799999999999994</c:v>
                </c:pt>
                <c:pt idx="5">
                  <c:v>12.02</c:v>
                </c:pt>
                <c:pt idx="6">
                  <c:v>14.55</c:v>
                </c:pt>
                <c:pt idx="7">
                  <c:v>15.25</c:v>
                </c:pt>
                <c:pt idx="8">
                  <c:v>15.25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3-4A43-8344-A5A1F53F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96512"/>
        <c:axId val="590701216"/>
      </c:scatterChart>
      <c:valAx>
        <c:axId val="5907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0824"/>
        <c:crosses val="autoZero"/>
        <c:crossBetween val="midCat"/>
      </c:valAx>
      <c:valAx>
        <c:axId val="5907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Conc., g 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608"/>
        <c:crosses val="autoZero"/>
        <c:crossBetween val="midCat"/>
      </c:valAx>
      <c:valAx>
        <c:axId val="590701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96512"/>
        <c:crosses val="max"/>
        <c:crossBetween val="midCat"/>
      </c:valAx>
      <c:valAx>
        <c:axId val="5906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7012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X/S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Auswertung!$H$4:$H$8</c:f>
              <c:numCache>
                <c:formatCode>General</c:formatCode>
                <c:ptCount val="5"/>
                <c:pt idx="0">
                  <c:v>-0.25999999999999091</c:v>
                </c:pt>
                <c:pt idx="1">
                  <c:v>4.480000000000004</c:v>
                </c:pt>
                <c:pt idx="2">
                  <c:v>13.870000000000005</c:v>
                </c:pt>
                <c:pt idx="3">
                  <c:v>27.500000000000004</c:v>
                </c:pt>
                <c:pt idx="4">
                  <c:v>37.640000000000008</c:v>
                </c:pt>
              </c:numCache>
            </c:numRef>
          </c:xVal>
          <c:yVal>
            <c:numRef>
              <c:f>Auswertung!$F$4:$F$8</c:f>
              <c:numCache>
                <c:formatCode>General</c:formatCode>
                <c:ptCount val="5"/>
                <c:pt idx="0">
                  <c:v>9.0000000000000011E-2</c:v>
                </c:pt>
                <c:pt idx="1">
                  <c:v>0.5119999999999999</c:v>
                </c:pt>
                <c:pt idx="2">
                  <c:v>1.456</c:v>
                </c:pt>
                <c:pt idx="3">
                  <c:v>2.4039999999999999</c:v>
                </c:pt>
                <c:pt idx="4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5-400A-A93A-EF973E723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97296"/>
        <c:axId val="590697688"/>
      </c:scatterChart>
      <c:valAx>
        <c:axId val="590697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Glc, g</a:t>
                </a:r>
                <a:r>
                  <a:rPr lang="en-US" baseline="0"/>
                  <a:t> L-1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97688"/>
        <c:crosses val="autoZero"/>
        <c:crossBetween val="midCat"/>
      </c:valAx>
      <c:valAx>
        <c:axId val="5906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CDW, g 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972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1'!$E$3:$E$1512</c:f>
              <c:numCache>
                <c:formatCode>General</c:formatCode>
                <c:ptCount val="1510"/>
                <c:pt idx="0">
                  <c:v>0</c:v>
                </c:pt>
                <c:pt idx="1">
                  <c:v>1.111111111111111E-2</c:v>
                </c:pt>
                <c:pt idx="2">
                  <c:v>2.7777777777777776E-2</c:v>
                </c:pt>
                <c:pt idx="3">
                  <c:v>4.4444444444444439E-2</c:v>
                </c:pt>
                <c:pt idx="4">
                  <c:v>6.1111111111111109E-2</c:v>
                </c:pt>
                <c:pt idx="5">
                  <c:v>7.7777777777777765E-2</c:v>
                </c:pt>
                <c:pt idx="6">
                  <c:v>9.4444444444444428E-2</c:v>
                </c:pt>
                <c:pt idx="7">
                  <c:v>0.1111111111111111</c:v>
                </c:pt>
                <c:pt idx="8">
                  <c:v>0.12777777777777777</c:v>
                </c:pt>
                <c:pt idx="9">
                  <c:v>0.14444444444444443</c:v>
                </c:pt>
                <c:pt idx="10">
                  <c:v>0.16111111111111109</c:v>
                </c:pt>
                <c:pt idx="11">
                  <c:v>0.17777777777777776</c:v>
                </c:pt>
                <c:pt idx="12">
                  <c:v>0.19444444444444445</c:v>
                </c:pt>
                <c:pt idx="13">
                  <c:v>0.21111111111111111</c:v>
                </c:pt>
                <c:pt idx="14">
                  <c:v>0.22777777777777777</c:v>
                </c:pt>
                <c:pt idx="15">
                  <c:v>0.24444444444444444</c:v>
                </c:pt>
                <c:pt idx="16">
                  <c:v>0.26111111111111113</c:v>
                </c:pt>
                <c:pt idx="17">
                  <c:v>0.27777777777777773</c:v>
                </c:pt>
                <c:pt idx="18">
                  <c:v>0.2944444444444444</c:v>
                </c:pt>
                <c:pt idx="19">
                  <c:v>0.31111111111111106</c:v>
                </c:pt>
                <c:pt idx="20">
                  <c:v>0.32777777777777772</c:v>
                </c:pt>
                <c:pt idx="21">
                  <c:v>0.34444444444444439</c:v>
                </c:pt>
                <c:pt idx="22">
                  <c:v>0.36111111111111105</c:v>
                </c:pt>
                <c:pt idx="23">
                  <c:v>0.37777777777777771</c:v>
                </c:pt>
                <c:pt idx="24">
                  <c:v>0.39444444444444443</c:v>
                </c:pt>
                <c:pt idx="25">
                  <c:v>0.41111111111111109</c:v>
                </c:pt>
                <c:pt idx="26">
                  <c:v>0.42777777777777776</c:v>
                </c:pt>
                <c:pt idx="27">
                  <c:v>0.44444444444444442</c:v>
                </c:pt>
                <c:pt idx="28">
                  <c:v>0.46111111111111108</c:v>
                </c:pt>
                <c:pt idx="29">
                  <c:v>0.47777777777777775</c:v>
                </c:pt>
                <c:pt idx="30">
                  <c:v>0.49444444444444441</c:v>
                </c:pt>
                <c:pt idx="31">
                  <c:v>0.51111111111111107</c:v>
                </c:pt>
                <c:pt idx="32">
                  <c:v>0.52777777777777779</c:v>
                </c:pt>
                <c:pt idx="33">
                  <c:v>0.5444444444444444</c:v>
                </c:pt>
                <c:pt idx="34">
                  <c:v>0.56111111111111112</c:v>
                </c:pt>
                <c:pt idx="35">
                  <c:v>0.57777777777777772</c:v>
                </c:pt>
                <c:pt idx="36">
                  <c:v>0.59444444444444444</c:v>
                </c:pt>
                <c:pt idx="37">
                  <c:v>0.61111111111111105</c:v>
                </c:pt>
                <c:pt idx="38">
                  <c:v>0.62777777777777777</c:v>
                </c:pt>
                <c:pt idx="39">
                  <c:v>0.64444444444444438</c:v>
                </c:pt>
                <c:pt idx="40">
                  <c:v>0.66111111111111109</c:v>
                </c:pt>
                <c:pt idx="41">
                  <c:v>0.6777777777777777</c:v>
                </c:pt>
                <c:pt idx="42">
                  <c:v>0.69444444444444442</c:v>
                </c:pt>
                <c:pt idx="43">
                  <c:v>0.71111111111111103</c:v>
                </c:pt>
                <c:pt idx="44">
                  <c:v>0.72777777777777775</c:v>
                </c:pt>
                <c:pt idx="45">
                  <c:v>0.74444444444444435</c:v>
                </c:pt>
                <c:pt idx="46">
                  <c:v>0.76111111111111107</c:v>
                </c:pt>
                <c:pt idx="47">
                  <c:v>0.77777777777777779</c:v>
                </c:pt>
                <c:pt idx="48">
                  <c:v>0.7944444444444444</c:v>
                </c:pt>
                <c:pt idx="49">
                  <c:v>0.81111111111111112</c:v>
                </c:pt>
                <c:pt idx="50">
                  <c:v>0.82777777777777772</c:v>
                </c:pt>
                <c:pt idx="51">
                  <c:v>0.84444444444444444</c:v>
                </c:pt>
                <c:pt idx="52">
                  <c:v>0.86111111111111105</c:v>
                </c:pt>
                <c:pt idx="53">
                  <c:v>0.87777777777777777</c:v>
                </c:pt>
                <c:pt idx="54">
                  <c:v>0.89444444444444438</c:v>
                </c:pt>
                <c:pt idx="55">
                  <c:v>0.91111111111111109</c:v>
                </c:pt>
                <c:pt idx="56">
                  <c:v>0.9277777777777777</c:v>
                </c:pt>
                <c:pt idx="57">
                  <c:v>0.94444444444444442</c:v>
                </c:pt>
                <c:pt idx="58">
                  <c:v>0.96111111111111103</c:v>
                </c:pt>
                <c:pt idx="59">
                  <c:v>0.97777777777777775</c:v>
                </c:pt>
                <c:pt idx="60">
                  <c:v>0.99444444444444435</c:v>
                </c:pt>
                <c:pt idx="61">
                  <c:v>1.0111111111111111</c:v>
                </c:pt>
                <c:pt idx="62">
                  <c:v>1.0277777777777777</c:v>
                </c:pt>
                <c:pt idx="63">
                  <c:v>1.0444444444444445</c:v>
                </c:pt>
                <c:pt idx="64">
                  <c:v>1.0611111111111111</c:v>
                </c:pt>
                <c:pt idx="65">
                  <c:v>1.0777777777777777</c:v>
                </c:pt>
                <c:pt idx="66">
                  <c:v>1.0944444444444443</c:v>
                </c:pt>
                <c:pt idx="67">
                  <c:v>1.1111111111111109</c:v>
                </c:pt>
                <c:pt idx="68">
                  <c:v>1.1277777777777775</c:v>
                </c:pt>
                <c:pt idx="69">
                  <c:v>1.1444444444444444</c:v>
                </c:pt>
                <c:pt idx="70">
                  <c:v>1.161111111111111</c:v>
                </c:pt>
                <c:pt idx="71">
                  <c:v>1.1777777777777776</c:v>
                </c:pt>
                <c:pt idx="72">
                  <c:v>1.1944444444444442</c:v>
                </c:pt>
                <c:pt idx="73">
                  <c:v>1.211111111111111</c:v>
                </c:pt>
                <c:pt idx="74">
                  <c:v>1.2277777777777776</c:v>
                </c:pt>
                <c:pt idx="75">
                  <c:v>1.2444444444444442</c:v>
                </c:pt>
                <c:pt idx="76">
                  <c:v>1.2611111111111108</c:v>
                </c:pt>
                <c:pt idx="77">
                  <c:v>1.2777777777777777</c:v>
                </c:pt>
                <c:pt idx="78">
                  <c:v>1.2944444444444443</c:v>
                </c:pt>
                <c:pt idx="79">
                  <c:v>1.3111111111111109</c:v>
                </c:pt>
                <c:pt idx="80">
                  <c:v>1.3277777777777777</c:v>
                </c:pt>
                <c:pt idx="81">
                  <c:v>1.3444444444444443</c:v>
                </c:pt>
                <c:pt idx="82">
                  <c:v>1.3611111111111109</c:v>
                </c:pt>
                <c:pt idx="83">
                  <c:v>1.3777777777777775</c:v>
                </c:pt>
                <c:pt idx="84">
                  <c:v>1.3944444444444444</c:v>
                </c:pt>
                <c:pt idx="85">
                  <c:v>1.411111111111111</c:v>
                </c:pt>
                <c:pt idx="86">
                  <c:v>1.4277777777777776</c:v>
                </c:pt>
                <c:pt idx="87">
                  <c:v>1.4444444444444442</c:v>
                </c:pt>
                <c:pt idx="88">
                  <c:v>1.461111111111111</c:v>
                </c:pt>
                <c:pt idx="89">
                  <c:v>1.4777777777777776</c:v>
                </c:pt>
                <c:pt idx="90">
                  <c:v>1.4944444444444442</c:v>
                </c:pt>
                <c:pt idx="91">
                  <c:v>1.5111111111111108</c:v>
                </c:pt>
                <c:pt idx="92">
                  <c:v>1.5277777777777777</c:v>
                </c:pt>
                <c:pt idx="93">
                  <c:v>1.5444444444444443</c:v>
                </c:pt>
                <c:pt idx="94">
                  <c:v>1.5611111111111109</c:v>
                </c:pt>
                <c:pt idx="95">
                  <c:v>1.5777777777777777</c:v>
                </c:pt>
                <c:pt idx="96">
                  <c:v>1.5944444444444443</c:v>
                </c:pt>
                <c:pt idx="97">
                  <c:v>1.6111111111111109</c:v>
                </c:pt>
                <c:pt idx="98">
                  <c:v>1.6277777777777775</c:v>
                </c:pt>
                <c:pt idx="99">
                  <c:v>1.6444444444444444</c:v>
                </c:pt>
                <c:pt idx="100">
                  <c:v>1.661111111111111</c:v>
                </c:pt>
                <c:pt idx="101">
                  <c:v>1.6777777777777776</c:v>
                </c:pt>
                <c:pt idx="102">
                  <c:v>1.6944444444444442</c:v>
                </c:pt>
                <c:pt idx="103">
                  <c:v>1.711111111111111</c:v>
                </c:pt>
                <c:pt idx="104">
                  <c:v>1.7277777777777776</c:v>
                </c:pt>
                <c:pt idx="105">
                  <c:v>1.7444444444444442</c:v>
                </c:pt>
                <c:pt idx="106">
                  <c:v>1.7611111111111108</c:v>
                </c:pt>
                <c:pt idx="107">
                  <c:v>1.7777777777777777</c:v>
                </c:pt>
                <c:pt idx="108">
                  <c:v>1.7944444444444443</c:v>
                </c:pt>
                <c:pt idx="109">
                  <c:v>1.8111111111111109</c:v>
                </c:pt>
                <c:pt idx="110">
                  <c:v>1.8277777777777777</c:v>
                </c:pt>
                <c:pt idx="111">
                  <c:v>1.8444444444444443</c:v>
                </c:pt>
                <c:pt idx="112">
                  <c:v>1.8611111111111109</c:v>
                </c:pt>
                <c:pt idx="113">
                  <c:v>1.8777777777777775</c:v>
                </c:pt>
                <c:pt idx="114">
                  <c:v>1.8944444444444444</c:v>
                </c:pt>
                <c:pt idx="115">
                  <c:v>1.911111111111111</c:v>
                </c:pt>
                <c:pt idx="116">
                  <c:v>1.9277777777777776</c:v>
                </c:pt>
                <c:pt idx="117">
                  <c:v>1.9444444444444442</c:v>
                </c:pt>
                <c:pt idx="118">
                  <c:v>1.961111111111111</c:v>
                </c:pt>
                <c:pt idx="119">
                  <c:v>1.9777777777777776</c:v>
                </c:pt>
                <c:pt idx="120">
                  <c:v>1.9944444444444442</c:v>
                </c:pt>
                <c:pt idx="121">
                  <c:v>2.0111111111111111</c:v>
                </c:pt>
                <c:pt idx="122">
                  <c:v>2.0277777777777777</c:v>
                </c:pt>
                <c:pt idx="123">
                  <c:v>2.0444444444444443</c:v>
                </c:pt>
                <c:pt idx="124">
                  <c:v>2.0611111111111109</c:v>
                </c:pt>
                <c:pt idx="125">
                  <c:v>2.0777777777777775</c:v>
                </c:pt>
                <c:pt idx="126">
                  <c:v>2.0944444444444441</c:v>
                </c:pt>
                <c:pt idx="127">
                  <c:v>2.1111111111111112</c:v>
                </c:pt>
                <c:pt idx="128">
                  <c:v>2.1277777777777778</c:v>
                </c:pt>
                <c:pt idx="129">
                  <c:v>2.1444444444444444</c:v>
                </c:pt>
                <c:pt idx="130">
                  <c:v>2.161111111111111</c:v>
                </c:pt>
                <c:pt idx="131">
                  <c:v>2.1777777777777776</c:v>
                </c:pt>
                <c:pt idx="132">
                  <c:v>2.1944444444444442</c:v>
                </c:pt>
                <c:pt idx="133">
                  <c:v>2.2111111111111108</c:v>
                </c:pt>
                <c:pt idx="134">
                  <c:v>2.2277777777777774</c:v>
                </c:pt>
                <c:pt idx="135">
                  <c:v>2.2444444444444445</c:v>
                </c:pt>
                <c:pt idx="136">
                  <c:v>2.2611111111111111</c:v>
                </c:pt>
                <c:pt idx="137">
                  <c:v>2.2777777777777777</c:v>
                </c:pt>
                <c:pt idx="138">
                  <c:v>2.2944444444444443</c:v>
                </c:pt>
                <c:pt idx="139">
                  <c:v>2.3111111111111109</c:v>
                </c:pt>
                <c:pt idx="140">
                  <c:v>2.3277777777777775</c:v>
                </c:pt>
                <c:pt idx="141">
                  <c:v>2.3444444444444441</c:v>
                </c:pt>
                <c:pt idx="142">
                  <c:v>2.3611111111111112</c:v>
                </c:pt>
                <c:pt idx="143">
                  <c:v>2.3777777777777778</c:v>
                </c:pt>
                <c:pt idx="144">
                  <c:v>2.3944444444444444</c:v>
                </c:pt>
                <c:pt idx="145">
                  <c:v>2.411111111111111</c:v>
                </c:pt>
                <c:pt idx="146">
                  <c:v>2.4277777777777776</c:v>
                </c:pt>
                <c:pt idx="147">
                  <c:v>2.4444444444444442</c:v>
                </c:pt>
                <c:pt idx="148">
                  <c:v>2.4611111111111108</c:v>
                </c:pt>
                <c:pt idx="149">
                  <c:v>2.4777777777777774</c:v>
                </c:pt>
                <c:pt idx="150">
                  <c:v>2.4944444444444445</c:v>
                </c:pt>
                <c:pt idx="151">
                  <c:v>2.5111111111111111</c:v>
                </c:pt>
                <c:pt idx="152">
                  <c:v>2.5277777777777777</c:v>
                </c:pt>
                <c:pt idx="153">
                  <c:v>2.5444444444444443</c:v>
                </c:pt>
                <c:pt idx="154">
                  <c:v>2.5611111111111109</c:v>
                </c:pt>
                <c:pt idx="155">
                  <c:v>2.5777777777777775</c:v>
                </c:pt>
                <c:pt idx="156">
                  <c:v>2.5944444444444441</c:v>
                </c:pt>
                <c:pt idx="157">
                  <c:v>2.6111111111111112</c:v>
                </c:pt>
                <c:pt idx="158">
                  <c:v>2.6277777777777778</c:v>
                </c:pt>
                <c:pt idx="159">
                  <c:v>2.6444444444444444</c:v>
                </c:pt>
                <c:pt idx="160">
                  <c:v>2.661111111111111</c:v>
                </c:pt>
                <c:pt idx="161">
                  <c:v>2.6777777777777776</c:v>
                </c:pt>
                <c:pt idx="162">
                  <c:v>2.6944444444444442</c:v>
                </c:pt>
                <c:pt idx="163">
                  <c:v>2.7111111111111108</c:v>
                </c:pt>
                <c:pt idx="164">
                  <c:v>2.7277777777777774</c:v>
                </c:pt>
                <c:pt idx="165">
                  <c:v>2.7444444444444445</c:v>
                </c:pt>
                <c:pt idx="166">
                  <c:v>2.7611111111111111</c:v>
                </c:pt>
                <c:pt idx="167">
                  <c:v>2.7777777777777777</c:v>
                </c:pt>
                <c:pt idx="168">
                  <c:v>2.7944444444444443</c:v>
                </c:pt>
                <c:pt idx="169">
                  <c:v>2.8111111111111109</c:v>
                </c:pt>
                <c:pt idx="170">
                  <c:v>2.8277777777777775</c:v>
                </c:pt>
                <c:pt idx="171">
                  <c:v>2.8444444444444441</c:v>
                </c:pt>
                <c:pt idx="172">
                  <c:v>2.8611111111111112</c:v>
                </c:pt>
                <c:pt idx="173">
                  <c:v>2.8777777777777778</c:v>
                </c:pt>
                <c:pt idx="174">
                  <c:v>2.8944444444444444</c:v>
                </c:pt>
                <c:pt idx="175">
                  <c:v>2.911111111111111</c:v>
                </c:pt>
                <c:pt idx="176">
                  <c:v>2.9277777777777776</c:v>
                </c:pt>
                <c:pt idx="177">
                  <c:v>2.9444444444444442</c:v>
                </c:pt>
                <c:pt idx="178">
                  <c:v>2.9611111111111108</c:v>
                </c:pt>
                <c:pt idx="179">
                  <c:v>2.9777777777777774</c:v>
                </c:pt>
                <c:pt idx="180">
                  <c:v>2.9944444444444445</c:v>
                </c:pt>
                <c:pt idx="181">
                  <c:v>3.0111111111111111</c:v>
                </c:pt>
                <c:pt idx="182">
                  <c:v>3.0277777777777777</c:v>
                </c:pt>
                <c:pt idx="183">
                  <c:v>3.0444444444444443</c:v>
                </c:pt>
                <c:pt idx="184">
                  <c:v>3.0611111111111109</c:v>
                </c:pt>
                <c:pt idx="185">
                  <c:v>3.0777777777777775</c:v>
                </c:pt>
                <c:pt idx="186">
                  <c:v>3.0944444444444441</c:v>
                </c:pt>
                <c:pt idx="187">
                  <c:v>3.1111111111111112</c:v>
                </c:pt>
                <c:pt idx="188">
                  <c:v>3.1277777777777778</c:v>
                </c:pt>
                <c:pt idx="189">
                  <c:v>3.1444444444444444</c:v>
                </c:pt>
                <c:pt idx="190">
                  <c:v>3.161111111111111</c:v>
                </c:pt>
                <c:pt idx="191">
                  <c:v>3.1777777777777776</c:v>
                </c:pt>
                <c:pt idx="192">
                  <c:v>3.1944444444444442</c:v>
                </c:pt>
                <c:pt idx="193">
                  <c:v>3.2111111111111108</c:v>
                </c:pt>
                <c:pt idx="194">
                  <c:v>3.2277777777777774</c:v>
                </c:pt>
                <c:pt idx="195">
                  <c:v>3.2444444444444445</c:v>
                </c:pt>
                <c:pt idx="196">
                  <c:v>3.2611111111111111</c:v>
                </c:pt>
                <c:pt idx="197">
                  <c:v>3.2777777777777777</c:v>
                </c:pt>
                <c:pt idx="198">
                  <c:v>3.2944444444444443</c:v>
                </c:pt>
                <c:pt idx="199">
                  <c:v>3.3111111111111109</c:v>
                </c:pt>
                <c:pt idx="200">
                  <c:v>3.3277777777777775</c:v>
                </c:pt>
                <c:pt idx="201">
                  <c:v>3.3444444444444441</c:v>
                </c:pt>
                <c:pt idx="202">
                  <c:v>3.3611111111111112</c:v>
                </c:pt>
                <c:pt idx="203">
                  <c:v>3.3777777777777778</c:v>
                </c:pt>
                <c:pt idx="204">
                  <c:v>3.3944444444444444</c:v>
                </c:pt>
                <c:pt idx="205">
                  <c:v>3.411111111111111</c:v>
                </c:pt>
                <c:pt idx="206">
                  <c:v>3.4277777777777776</c:v>
                </c:pt>
                <c:pt idx="207">
                  <c:v>3.4444444444444442</c:v>
                </c:pt>
                <c:pt idx="208">
                  <c:v>3.4611111111111108</c:v>
                </c:pt>
                <c:pt idx="209">
                  <c:v>3.4777777777777774</c:v>
                </c:pt>
                <c:pt idx="210">
                  <c:v>3.4944444444444445</c:v>
                </c:pt>
                <c:pt idx="211">
                  <c:v>3.5111111111111111</c:v>
                </c:pt>
                <c:pt idx="212">
                  <c:v>3.5277777777777777</c:v>
                </c:pt>
                <c:pt idx="213">
                  <c:v>3.5444444444444443</c:v>
                </c:pt>
                <c:pt idx="214">
                  <c:v>3.5611111111111109</c:v>
                </c:pt>
                <c:pt idx="215">
                  <c:v>3.5777777777777775</c:v>
                </c:pt>
                <c:pt idx="216">
                  <c:v>3.5944444444444441</c:v>
                </c:pt>
                <c:pt idx="217">
                  <c:v>3.6111111111111112</c:v>
                </c:pt>
                <c:pt idx="218">
                  <c:v>3.6277777777777778</c:v>
                </c:pt>
                <c:pt idx="219">
                  <c:v>3.6444444444444444</c:v>
                </c:pt>
                <c:pt idx="220">
                  <c:v>3.661111111111111</c:v>
                </c:pt>
                <c:pt idx="221">
                  <c:v>3.6777777777777776</c:v>
                </c:pt>
                <c:pt idx="222">
                  <c:v>3.6944444444444442</c:v>
                </c:pt>
                <c:pt idx="223">
                  <c:v>3.7111111111111108</c:v>
                </c:pt>
                <c:pt idx="224">
                  <c:v>3.7277777777777774</c:v>
                </c:pt>
                <c:pt idx="225">
                  <c:v>3.7444444444444445</c:v>
                </c:pt>
                <c:pt idx="226">
                  <c:v>3.7611111111111111</c:v>
                </c:pt>
                <c:pt idx="227">
                  <c:v>3.7777777777777777</c:v>
                </c:pt>
                <c:pt idx="228">
                  <c:v>3.7944444444444443</c:v>
                </c:pt>
                <c:pt idx="229">
                  <c:v>3.8111111111111109</c:v>
                </c:pt>
                <c:pt idx="230">
                  <c:v>3.8277777777777775</c:v>
                </c:pt>
                <c:pt idx="231">
                  <c:v>3.8444444444444441</c:v>
                </c:pt>
                <c:pt idx="232">
                  <c:v>3.8611111111111112</c:v>
                </c:pt>
                <c:pt idx="233">
                  <c:v>3.8777777777777778</c:v>
                </c:pt>
                <c:pt idx="234">
                  <c:v>3.8944444444444444</c:v>
                </c:pt>
                <c:pt idx="235">
                  <c:v>3.911111111111111</c:v>
                </c:pt>
                <c:pt idx="236">
                  <c:v>3.9277777777777776</c:v>
                </c:pt>
                <c:pt idx="237">
                  <c:v>3.9444444444444442</c:v>
                </c:pt>
                <c:pt idx="238">
                  <c:v>3.9611111111111108</c:v>
                </c:pt>
                <c:pt idx="239">
                  <c:v>3.9777777777777774</c:v>
                </c:pt>
                <c:pt idx="240">
                  <c:v>3.9944444444444445</c:v>
                </c:pt>
                <c:pt idx="241">
                  <c:v>4.0111111111111111</c:v>
                </c:pt>
                <c:pt idx="242">
                  <c:v>4.0277777777777777</c:v>
                </c:pt>
                <c:pt idx="243">
                  <c:v>4.0444444444444443</c:v>
                </c:pt>
                <c:pt idx="244">
                  <c:v>4.0611111111111109</c:v>
                </c:pt>
                <c:pt idx="245">
                  <c:v>4.0777777777777775</c:v>
                </c:pt>
                <c:pt idx="246">
                  <c:v>4.0944444444444441</c:v>
                </c:pt>
                <c:pt idx="247">
                  <c:v>4.1111111111111107</c:v>
                </c:pt>
                <c:pt idx="248">
                  <c:v>4.1277777777777773</c:v>
                </c:pt>
                <c:pt idx="249">
                  <c:v>4.1444444444444439</c:v>
                </c:pt>
                <c:pt idx="250">
                  <c:v>4.1611111111111105</c:v>
                </c:pt>
                <c:pt idx="251">
                  <c:v>4.177777777777778</c:v>
                </c:pt>
                <c:pt idx="252">
                  <c:v>4.1944444444444446</c:v>
                </c:pt>
                <c:pt idx="253">
                  <c:v>4.2111111111111112</c:v>
                </c:pt>
                <c:pt idx="254">
                  <c:v>4.2277777777777779</c:v>
                </c:pt>
                <c:pt idx="255">
                  <c:v>4.2444444444444445</c:v>
                </c:pt>
                <c:pt idx="256">
                  <c:v>4.2611111111111111</c:v>
                </c:pt>
                <c:pt idx="257">
                  <c:v>4.2777777777777768</c:v>
                </c:pt>
                <c:pt idx="258">
                  <c:v>4.2944444444444434</c:v>
                </c:pt>
                <c:pt idx="259">
                  <c:v>4.3111111111111109</c:v>
                </c:pt>
                <c:pt idx="260">
                  <c:v>4.3277777777777775</c:v>
                </c:pt>
                <c:pt idx="261">
                  <c:v>4.3444444444444441</c:v>
                </c:pt>
                <c:pt idx="262">
                  <c:v>4.3611111111111107</c:v>
                </c:pt>
                <c:pt idx="263">
                  <c:v>4.3777777777777773</c:v>
                </c:pt>
                <c:pt idx="264">
                  <c:v>4.3944444444444439</c:v>
                </c:pt>
                <c:pt idx="265">
                  <c:v>4.4111111111111105</c:v>
                </c:pt>
                <c:pt idx="266">
                  <c:v>4.4277777777777771</c:v>
                </c:pt>
                <c:pt idx="267">
                  <c:v>4.4444444444444438</c:v>
                </c:pt>
                <c:pt idx="268">
                  <c:v>4.4611111111111104</c:v>
                </c:pt>
                <c:pt idx="269">
                  <c:v>4.477777777777777</c:v>
                </c:pt>
                <c:pt idx="270">
                  <c:v>4.4944444444444436</c:v>
                </c:pt>
                <c:pt idx="271">
                  <c:v>4.5111111111111102</c:v>
                </c:pt>
                <c:pt idx="272">
                  <c:v>4.5277777777777768</c:v>
                </c:pt>
                <c:pt idx="273">
                  <c:v>4.5444444444444434</c:v>
                </c:pt>
                <c:pt idx="274">
                  <c:v>4.5611111111111109</c:v>
                </c:pt>
                <c:pt idx="275">
                  <c:v>4.5777777777777775</c:v>
                </c:pt>
                <c:pt idx="276">
                  <c:v>4.5944444444444441</c:v>
                </c:pt>
                <c:pt idx="277">
                  <c:v>4.6111111111111107</c:v>
                </c:pt>
                <c:pt idx="278">
                  <c:v>4.6277777777777773</c:v>
                </c:pt>
                <c:pt idx="279">
                  <c:v>4.6444444444444439</c:v>
                </c:pt>
                <c:pt idx="280">
                  <c:v>4.6611111111111105</c:v>
                </c:pt>
                <c:pt idx="281">
                  <c:v>4.6777777777777771</c:v>
                </c:pt>
                <c:pt idx="282">
                  <c:v>4.6944444444444438</c:v>
                </c:pt>
                <c:pt idx="283">
                  <c:v>4.7111111111111104</c:v>
                </c:pt>
                <c:pt idx="284">
                  <c:v>4.727777777777777</c:v>
                </c:pt>
                <c:pt idx="285">
                  <c:v>4.7444444444444436</c:v>
                </c:pt>
                <c:pt idx="286">
                  <c:v>4.7611111111111102</c:v>
                </c:pt>
                <c:pt idx="287">
                  <c:v>4.7777777777777768</c:v>
                </c:pt>
                <c:pt idx="288">
                  <c:v>4.7944444444444434</c:v>
                </c:pt>
                <c:pt idx="289">
                  <c:v>4.8111111111111109</c:v>
                </c:pt>
                <c:pt idx="290">
                  <c:v>4.8277777777777775</c:v>
                </c:pt>
                <c:pt idx="291">
                  <c:v>4.8444444444444441</c:v>
                </c:pt>
                <c:pt idx="292">
                  <c:v>4.8611111111111107</c:v>
                </c:pt>
                <c:pt idx="293">
                  <c:v>4.8777777777777773</c:v>
                </c:pt>
                <c:pt idx="294">
                  <c:v>4.8944444444444439</c:v>
                </c:pt>
                <c:pt idx="295">
                  <c:v>4.9111111111111105</c:v>
                </c:pt>
                <c:pt idx="296">
                  <c:v>4.9277777777777771</c:v>
                </c:pt>
                <c:pt idx="297">
                  <c:v>4.9444444444444438</c:v>
                </c:pt>
                <c:pt idx="298">
                  <c:v>4.9611111111111104</c:v>
                </c:pt>
                <c:pt idx="299">
                  <c:v>4.977777777777777</c:v>
                </c:pt>
                <c:pt idx="300">
                  <c:v>4.9944444444444436</c:v>
                </c:pt>
                <c:pt idx="301">
                  <c:v>5.0111111111111102</c:v>
                </c:pt>
                <c:pt idx="302">
                  <c:v>5.0277777777777768</c:v>
                </c:pt>
                <c:pt idx="303">
                  <c:v>5.0444444444444434</c:v>
                </c:pt>
                <c:pt idx="304">
                  <c:v>5.0611111111111109</c:v>
                </c:pt>
                <c:pt idx="305">
                  <c:v>5.0777777777777775</c:v>
                </c:pt>
                <c:pt idx="306">
                  <c:v>5.0944444444444441</c:v>
                </c:pt>
                <c:pt idx="307">
                  <c:v>5.1111111111111107</c:v>
                </c:pt>
                <c:pt idx="308">
                  <c:v>5.1277777777777773</c:v>
                </c:pt>
                <c:pt idx="309">
                  <c:v>5.1444444444444439</c:v>
                </c:pt>
                <c:pt idx="310">
                  <c:v>5.1611111111111105</c:v>
                </c:pt>
                <c:pt idx="311">
                  <c:v>5.1777777777777771</c:v>
                </c:pt>
                <c:pt idx="312">
                  <c:v>5.1944444444444438</c:v>
                </c:pt>
                <c:pt idx="313">
                  <c:v>5.2111111111111104</c:v>
                </c:pt>
                <c:pt idx="314">
                  <c:v>5.227777777777777</c:v>
                </c:pt>
                <c:pt idx="315">
                  <c:v>5.2444444444444436</c:v>
                </c:pt>
                <c:pt idx="316">
                  <c:v>5.2611111111111102</c:v>
                </c:pt>
                <c:pt idx="317">
                  <c:v>5.2777777777777768</c:v>
                </c:pt>
                <c:pt idx="318">
                  <c:v>5.2944444444444434</c:v>
                </c:pt>
                <c:pt idx="319">
                  <c:v>5.3111111111111109</c:v>
                </c:pt>
                <c:pt idx="320">
                  <c:v>5.3277777777777775</c:v>
                </c:pt>
                <c:pt idx="321">
                  <c:v>5.3444444444444441</c:v>
                </c:pt>
                <c:pt idx="322">
                  <c:v>5.3611111111111107</c:v>
                </c:pt>
                <c:pt idx="323">
                  <c:v>5.3777777777777773</c:v>
                </c:pt>
                <c:pt idx="324">
                  <c:v>5.3944444444444439</c:v>
                </c:pt>
                <c:pt idx="325">
                  <c:v>5.4111111111111105</c:v>
                </c:pt>
                <c:pt idx="326">
                  <c:v>5.4277777777777771</c:v>
                </c:pt>
                <c:pt idx="327">
                  <c:v>5.4444444444444438</c:v>
                </c:pt>
                <c:pt idx="328">
                  <c:v>5.4611111111111104</c:v>
                </c:pt>
                <c:pt idx="329">
                  <c:v>5.477777777777777</c:v>
                </c:pt>
                <c:pt idx="330">
                  <c:v>5.4944444444444436</c:v>
                </c:pt>
                <c:pt idx="331">
                  <c:v>5.5111111111111102</c:v>
                </c:pt>
                <c:pt idx="332">
                  <c:v>5.5277777777777768</c:v>
                </c:pt>
                <c:pt idx="333">
                  <c:v>5.5444444444444434</c:v>
                </c:pt>
                <c:pt idx="334">
                  <c:v>5.5611111111111109</c:v>
                </c:pt>
                <c:pt idx="335">
                  <c:v>5.5777777777777775</c:v>
                </c:pt>
                <c:pt idx="336">
                  <c:v>5.5944444444444441</c:v>
                </c:pt>
                <c:pt idx="337">
                  <c:v>5.6111111111111107</c:v>
                </c:pt>
                <c:pt idx="338">
                  <c:v>5.6277777777777773</c:v>
                </c:pt>
                <c:pt idx="339">
                  <c:v>5.6444444444444439</c:v>
                </c:pt>
                <c:pt idx="340">
                  <c:v>5.6611111111111105</c:v>
                </c:pt>
                <c:pt idx="341">
                  <c:v>5.6777777777777771</c:v>
                </c:pt>
                <c:pt idx="342">
                  <c:v>5.6944444444444438</c:v>
                </c:pt>
                <c:pt idx="343">
                  <c:v>5.7111111111111104</c:v>
                </c:pt>
                <c:pt idx="344">
                  <c:v>5.727777777777777</c:v>
                </c:pt>
                <c:pt idx="345">
                  <c:v>5.7444444444444436</c:v>
                </c:pt>
                <c:pt idx="346">
                  <c:v>5.7611111111111102</c:v>
                </c:pt>
                <c:pt idx="347">
                  <c:v>5.7777777777777768</c:v>
                </c:pt>
                <c:pt idx="348">
                  <c:v>5.7944444444444434</c:v>
                </c:pt>
                <c:pt idx="349">
                  <c:v>5.8111111111111109</c:v>
                </c:pt>
                <c:pt idx="350">
                  <c:v>5.8277777777777775</c:v>
                </c:pt>
                <c:pt idx="351">
                  <c:v>5.8444444444444441</c:v>
                </c:pt>
                <c:pt idx="352">
                  <c:v>5.8611111111111107</c:v>
                </c:pt>
                <c:pt idx="353">
                  <c:v>5.8777777777777773</c:v>
                </c:pt>
                <c:pt idx="354">
                  <c:v>5.8944444444444439</c:v>
                </c:pt>
                <c:pt idx="355">
                  <c:v>5.9111111111111105</c:v>
                </c:pt>
                <c:pt idx="356">
                  <c:v>5.9277777777777771</c:v>
                </c:pt>
                <c:pt idx="357">
                  <c:v>5.9444444444444438</c:v>
                </c:pt>
                <c:pt idx="358">
                  <c:v>5.9611111111111104</c:v>
                </c:pt>
                <c:pt idx="359">
                  <c:v>5.977777777777777</c:v>
                </c:pt>
                <c:pt idx="360">
                  <c:v>5.9944444444444436</c:v>
                </c:pt>
                <c:pt idx="361">
                  <c:v>6.0111111111111102</c:v>
                </c:pt>
                <c:pt idx="362">
                  <c:v>6.0277777777777768</c:v>
                </c:pt>
                <c:pt idx="363">
                  <c:v>6.0444444444444434</c:v>
                </c:pt>
                <c:pt idx="364">
                  <c:v>6.0611111111111109</c:v>
                </c:pt>
                <c:pt idx="365">
                  <c:v>6.0777777777777775</c:v>
                </c:pt>
                <c:pt idx="366">
                  <c:v>6.0944444444444441</c:v>
                </c:pt>
                <c:pt idx="367">
                  <c:v>6.1111111111111107</c:v>
                </c:pt>
                <c:pt idx="368">
                  <c:v>6.1277777777777773</c:v>
                </c:pt>
                <c:pt idx="369">
                  <c:v>6.1444444444444439</c:v>
                </c:pt>
                <c:pt idx="370">
                  <c:v>6.1611111111111105</c:v>
                </c:pt>
                <c:pt idx="371">
                  <c:v>6.1777777777777771</c:v>
                </c:pt>
                <c:pt idx="372">
                  <c:v>6.1944444444444438</c:v>
                </c:pt>
                <c:pt idx="373">
                  <c:v>6.2111111111111104</c:v>
                </c:pt>
                <c:pt idx="374">
                  <c:v>6.227777777777777</c:v>
                </c:pt>
                <c:pt idx="375">
                  <c:v>6.2444444444444436</c:v>
                </c:pt>
                <c:pt idx="376">
                  <c:v>6.2611111111111102</c:v>
                </c:pt>
                <c:pt idx="377">
                  <c:v>6.2777777777777768</c:v>
                </c:pt>
                <c:pt idx="378">
                  <c:v>6.2944444444444434</c:v>
                </c:pt>
                <c:pt idx="379">
                  <c:v>6.3111111111111109</c:v>
                </c:pt>
                <c:pt idx="380">
                  <c:v>6.3277777777777775</c:v>
                </c:pt>
                <c:pt idx="381">
                  <c:v>6.3444444444444441</c:v>
                </c:pt>
                <c:pt idx="382">
                  <c:v>6.3611111111111107</c:v>
                </c:pt>
                <c:pt idx="383">
                  <c:v>6.3777777777777773</c:v>
                </c:pt>
                <c:pt idx="384">
                  <c:v>6.3944444444444439</c:v>
                </c:pt>
                <c:pt idx="385">
                  <c:v>6.4111111111111105</c:v>
                </c:pt>
                <c:pt idx="386">
                  <c:v>6.4277777777777771</c:v>
                </c:pt>
                <c:pt idx="387">
                  <c:v>6.4444444444444438</c:v>
                </c:pt>
                <c:pt idx="388">
                  <c:v>6.4611111111111104</c:v>
                </c:pt>
                <c:pt idx="389">
                  <c:v>6.477777777777777</c:v>
                </c:pt>
                <c:pt idx="390">
                  <c:v>6.4944444444444436</c:v>
                </c:pt>
                <c:pt idx="391">
                  <c:v>6.5111111111111102</c:v>
                </c:pt>
                <c:pt idx="392">
                  <c:v>6.5277777777777768</c:v>
                </c:pt>
                <c:pt idx="393">
                  <c:v>6.5444444444444434</c:v>
                </c:pt>
                <c:pt idx="394">
                  <c:v>6.5611111111111109</c:v>
                </c:pt>
                <c:pt idx="395">
                  <c:v>6.5777777777777775</c:v>
                </c:pt>
                <c:pt idx="396">
                  <c:v>6.5944444444444441</c:v>
                </c:pt>
                <c:pt idx="397">
                  <c:v>6.6111111111111107</c:v>
                </c:pt>
                <c:pt idx="398">
                  <c:v>6.6277777777777773</c:v>
                </c:pt>
                <c:pt idx="399">
                  <c:v>6.6444444444444439</c:v>
                </c:pt>
                <c:pt idx="400">
                  <c:v>6.6611111111111105</c:v>
                </c:pt>
                <c:pt idx="401">
                  <c:v>6.6777777777777771</c:v>
                </c:pt>
                <c:pt idx="402">
                  <c:v>6.6944444444444438</c:v>
                </c:pt>
                <c:pt idx="403">
                  <c:v>6.7111111111111104</c:v>
                </c:pt>
                <c:pt idx="404">
                  <c:v>6.727777777777777</c:v>
                </c:pt>
                <c:pt idx="405">
                  <c:v>6.7444444444444436</c:v>
                </c:pt>
                <c:pt idx="406">
                  <c:v>6.7611111111111102</c:v>
                </c:pt>
                <c:pt idx="407">
                  <c:v>6.7777777777777768</c:v>
                </c:pt>
                <c:pt idx="408">
                  <c:v>6.7944444444444434</c:v>
                </c:pt>
                <c:pt idx="409">
                  <c:v>6.8111111111111109</c:v>
                </c:pt>
                <c:pt idx="410">
                  <c:v>6.8277777777777775</c:v>
                </c:pt>
                <c:pt idx="411">
                  <c:v>6.8444444444444441</c:v>
                </c:pt>
                <c:pt idx="412">
                  <c:v>6.8611111111111107</c:v>
                </c:pt>
                <c:pt idx="413">
                  <c:v>6.8777777777777773</c:v>
                </c:pt>
                <c:pt idx="414">
                  <c:v>6.8944444444444439</c:v>
                </c:pt>
                <c:pt idx="415">
                  <c:v>6.9111111111111105</c:v>
                </c:pt>
                <c:pt idx="416">
                  <c:v>6.9277777777777771</c:v>
                </c:pt>
                <c:pt idx="417">
                  <c:v>6.9444444444444438</c:v>
                </c:pt>
                <c:pt idx="418">
                  <c:v>6.9611111111111104</c:v>
                </c:pt>
                <c:pt idx="419">
                  <c:v>6.977777777777777</c:v>
                </c:pt>
                <c:pt idx="420">
                  <c:v>6.9944444444444436</c:v>
                </c:pt>
                <c:pt idx="421">
                  <c:v>7.0111111111111102</c:v>
                </c:pt>
                <c:pt idx="422">
                  <c:v>7.0277777777777768</c:v>
                </c:pt>
                <c:pt idx="423">
                  <c:v>7.0444444444444434</c:v>
                </c:pt>
                <c:pt idx="424">
                  <c:v>7.0611111111111109</c:v>
                </c:pt>
                <c:pt idx="425">
                  <c:v>7.0777777777777775</c:v>
                </c:pt>
                <c:pt idx="426">
                  <c:v>7.0944444444444441</c:v>
                </c:pt>
                <c:pt idx="427">
                  <c:v>7.1111111111111107</c:v>
                </c:pt>
                <c:pt idx="428">
                  <c:v>7.1277777777777773</c:v>
                </c:pt>
                <c:pt idx="429">
                  <c:v>7.1444444444444439</c:v>
                </c:pt>
                <c:pt idx="430">
                  <c:v>7.1611111111111105</c:v>
                </c:pt>
                <c:pt idx="431">
                  <c:v>7.1777777777777771</c:v>
                </c:pt>
                <c:pt idx="432">
                  <c:v>7.1944444444444438</c:v>
                </c:pt>
                <c:pt idx="433">
                  <c:v>7.2111111111111104</c:v>
                </c:pt>
                <c:pt idx="434">
                  <c:v>7.227777777777777</c:v>
                </c:pt>
                <c:pt idx="435">
                  <c:v>7.2444444444444436</c:v>
                </c:pt>
                <c:pt idx="436">
                  <c:v>7.2611111111111102</c:v>
                </c:pt>
                <c:pt idx="437">
                  <c:v>7.2777777777777768</c:v>
                </c:pt>
                <c:pt idx="438">
                  <c:v>7.2944444444444434</c:v>
                </c:pt>
                <c:pt idx="439">
                  <c:v>7.3111111111111109</c:v>
                </c:pt>
                <c:pt idx="440">
                  <c:v>7.3277777777777775</c:v>
                </c:pt>
                <c:pt idx="441">
                  <c:v>7.3444444444444441</c:v>
                </c:pt>
                <c:pt idx="442">
                  <c:v>7.3611111111111107</c:v>
                </c:pt>
                <c:pt idx="443">
                  <c:v>7.3777777777777773</c:v>
                </c:pt>
                <c:pt idx="444">
                  <c:v>7.3944444444444439</c:v>
                </c:pt>
                <c:pt idx="445">
                  <c:v>7.4111111111111105</c:v>
                </c:pt>
                <c:pt idx="446">
                  <c:v>7.4277777777777771</c:v>
                </c:pt>
                <c:pt idx="447">
                  <c:v>7.4444444444444438</c:v>
                </c:pt>
                <c:pt idx="448">
                  <c:v>7.4611111111111104</c:v>
                </c:pt>
                <c:pt idx="449">
                  <c:v>7.477777777777777</c:v>
                </c:pt>
                <c:pt idx="450">
                  <c:v>7.4944444444444436</c:v>
                </c:pt>
                <c:pt idx="451">
                  <c:v>7.5111111111111102</c:v>
                </c:pt>
                <c:pt idx="452">
                  <c:v>7.5277777777777768</c:v>
                </c:pt>
                <c:pt idx="453">
                  <c:v>7.5444444444444434</c:v>
                </c:pt>
                <c:pt idx="454">
                  <c:v>7.5611111111111109</c:v>
                </c:pt>
                <c:pt idx="455">
                  <c:v>7.5777777777777775</c:v>
                </c:pt>
                <c:pt idx="456">
                  <c:v>7.5944444444444441</c:v>
                </c:pt>
                <c:pt idx="457">
                  <c:v>7.6111111111111107</c:v>
                </c:pt>
                <c:pt idx="458">
                  <c:v>7.6277777777777773</c:v>
                </c:pt>
                <c:pt idx="459">
                  <c:v>7.6444444444444439</c:v>
                </c:pt>
                <c:pt idx="460">
                  <c:v>7.6611111111111105</c:v>
                </c:pt>
                <c:pt idx="461">
                  <c:v>7.6777777777777771</c:v>
                </c:pt>
                <c:pt idx="462">
                  <c:v>7.6944444444444438</c:v>
                </c:pt>
                <c:pt idx="463">
                  <c:v>7.7111111111111104</c:v>
                </c:pt>
                <c:pt idx="464">
                  <c:v>7.727777777777777</c:v>
                </c:pt>
                <c:pt idx="465">
                  <c:v>7.7444444444444436</c:v>
                </c:pt>
                <c:pt idx="466">
                  <c:v>7.7611111111111102</c:v>
                </c:pt>
                <c:pt idx="467">
                  <c:v>7.7777777777777768</c:v>
                </c:pt>
                <c:pt idx="468">
                  <c:v>7.7944444444444434</c:v>
                </c:pt>
                <c:pt idx="469">
                  <c:v>7.8111111111111109</c:v>
                </c:pt>
                <c:pt idx="470">
                  <c:v>7.8277777777777775</c:v>
                </c:pt>
                <c:pt idx="471">
                  <c:v>7.8444444444444441</c:v>
                </c:pt>
                <c:pt idx="472">
                  <c:v>7.8611111111111107</c:v>
                </c:pt>
                <c:pt idx="473">
                  <c:v>7.8777777777777773</c:v>
                </c:pt>
                <c:pt idx="474">
                  <c:v>7.8944444444444439</c:v>
                </c:pt>
                <c:pt idx="475">
                  <c:v>7.9111111111111105</c:v>
                </c:pt>
                <c:pt idx="476">
                  <c:v>7.9277777777777771</c:v>
                </c:pt>
                <c:pt idx="477">
                  <c:v>7.9444444444444438</c:v>
                </c:pt>
                <c:pt idx="478">
                  <c:v>7.9611111111111104</c:v>
                </c:pt>
                <c:pt idx="479">
                  <c:v>7.977777777777777</c:v>
                </c:pt>
                <c:pt idx="480">
                  <c:v>7.9944444444444436</c:v>
                </c:pt>
                <c:pt idx="481">
                  <c:v>8.0111111111111111</c:v>
                </c:pt>
                <c:pt idx="482">
                  <c:v>8.0277777777777768</c:v>
                </c:pt>
                <c:pt idx="483">
                  <c:v>8.0444444444444443</c:v>
                </c:pt>
                <c:pt idx="484">
                  <c:v>8.06111111111111</c:v>
                </c:pt>
                <c:pt idx="485">
                  <c:v>8.0777777777777775</c:v>
                </c:pt>
                <c:pt idx="486">
                  <c:v>8.0944444444444432</c:v>
                </c:pt>
                <c:pt idx="487">
                  <c:v>8.1111111111111107</c:v>
                </c:pt>
                <c:pt idx="488">
                  <c:v>8.1277777777777764</c:v>
                </c:pt>
                <c:pt idx="489">
                  <c:v>8.1444444444444439</c:v>
                </c:pt>
                <c:pt idx="490">
                  <c:v>8.1611111111111097</c:v>
                </c:pt>
                <c:pt idx="491">
                  <c:v>8.1777777777777771</c:v>
                </c:pt>
                <c:pt idx="492">
                  <c:v>8.1944444444444446</c:v>
                </c:pt>
                <c:pt idx="493">
                  <c:v>8.2111111111111104</c:v>
                </c:pt>
                <c:pt idx="494">
                  <c:v>8.2277777777777779</c:v>
                </c:pt>
                <c:pt idx="495">
                  <c:v>8.2444444444444436</c:v>
                </c:pt>
                <c:pt idx="496">
                  <c:v>8.2611111111111111</c:v>
                </c:pt>
                <c:pt idx="497">
                  <c:v>8.2777777777777768</c:v>
                </c:pt>
                <c:pt idx="498">
                  <c:v>8.2944444444444443</c:v>
                </c:pt>
                <c:pt idx="499">
                  <c:v>8.31111111111111</c:v>
                </c:pt>
                <c:pt idx="500">
                  <c:v>8.3277777777777775</c:v>
                </c:pt>
                <c:pt idx="501">
                  <c:v>8.3444444444444432</c:v>
                </c:pt>
                <c:pt idx="502">
                  <c:v>8.3611111111111107</c:v>
                </c:pt>
                <c:pt idx="503">
                  <c:v>8.3777777777777764</c:v>
                </c:pt>
                <c:pt idx="504">
                  <c:v>8.3944444444444439</c:v>
                </c:pt>
                <c:pt idx="505">
                  <c:v>8.4111111111111097</c:v>
                </c:pt>
                <c:pt idx="506">
                  <c:v>8.4277777777777771</c:v>
                </c:pt>
                <c:pt idx="507">
                  <c:v>8.4444444444444446</c:v>
                </c:pt>
                <c:pt idx="508">
                  <c:v>8.4611111111111104</c:v>
                </c:pt>
                <c:pt idx="509">
                  <c:v>8.4777777777777779</c:v>
                </c:pt>
                <c:pt idx="510">
                  <c:v>8.4944444444444436</c:v>
                </c:pt>
                <c:pt idx="511">
                  <c:v>8.5111111111111111</c:v>
                </c:pt>
                <c:pt idx="512">
                  <c:v>8.5277777777777768</c:v>
                </c:pt>
                <c:pt idx="513">
                  <c:v>8.5444444444444443</c:v>
                </c:pt>
                <c:pt idx="514">
                  <c:v>8.56111111111111</c:v>
                </c:pt>
                <c:pt idx="515">
                  <c:v>8.5777777777777775</c:v>
                </c:pt>
                <c:pt idx="516">
                  <c:v>8.5944444444444432</c:v>
                </c:pt>
                <c:pt idx="517">
                  <c:v>8.6111111111111107</c:v>
                </c:pt>
                <c:pt idx="518">
                  <c:v>8.6277777777777764</c:v>
                </c:pt>
                <c:pt idx="519">
                  <c:v>8.6444444444444439</c:v>
                </c:pt>
                <c:pt idx="520">
                  <c:v>8.6611111111111097</c:v>
                </c:pt>
                <c:pt idx="521">
                  <c:v>8.6777777777777771</c:v>
                </c:pt>
                <c:pt idx="522">
                  <c:v>8.6944444444444446</c:v>
                </c:pt>
                <c:pt idx="523">
                  <c:v>8.7111111111111104</c:v>
                </c:pt>
                <c:pt idx="524">
                  <c:v>8.7277777777777779</c:v>
                </c:pt>
                <c:pt idx="525">
                  <c:v>8.7444444444444436</c:v>
                </c:pt>
                <c:pt idx="526">
                  <c:v>8.7611111111111111</c:v>
                </c:pt>
                <c:pt idx="527">
                  <c:v>8.7777777777777768</c:v>
                </c:pt>
                <c:pt idx="528">
                  <c:v>8.7944444444444443</c:v>
                </c:pt>
                <c:pt idx="529">
                  <c:v>8.81111111111111</c:v>
                </c:pt>
                <c:pt idx="530">
                  <c:v>8.8277777777777775</c:v>
                </c:pt>
                <c:pt idx="531">
                  <c:v>8.8444444444444432</c:v>
                </c:pt>
                <c:pt idx="532">
                  <c:v>8.8611111111111107</c:v>
                </c:pt>
                <c:pt idx="533">
                  <c:v>8.8777777777777764</c:v>
                </c:pt>
                <c:pt idx="534">
                  <c:v>8.8944444444444439</c:v>
                </c:pt>
                <c:pt idx="535">
                  <c:v>8.9111111111111097</c:v>
                </c:pt>
                <c:pt idx="536">
                  <c:v>8.9277777777777771</c:v>
                </c:pt>
                <c:pt idx="537">
                  <c:v>8.9444444444444446</c:v>
                </c:pt>
                <c:pt idx="538">
                  <c:v>8.9611111111111104</c:v>
                </c:pt>
                <c:pt idx="539">
                  <c:v>8.9777777777777779</c:v>
                </c:pt>
                <c:pt idx="540">
                  <c:v>8.9944444444444436</c:v>
                </c:pt>
                <c:pt idx="541">
                  <c:v>9.0111111111111111</c:v>
                </c:pt>
                <c:pt idx="542">
                  <c:v>9.0277777777777768</c:v>
                </c:pt>
                <c:pt idx="543">
                  <c:v>9.0444444444444443</c:v>
                </c:pt>
                <c:pt idx="544">
                  <c:v>9.06111111111111</c:v>
                </c:pt>
                <c:pt idx="545">
                  <c:v>9.0777777777777775</c:v>
                </c:pt>
                <c:pt idx="546">
                  <c:v>9.0944444444444432</c:v>
                </c:pt>
                <c:pt idx="547">
                  <c:v>9.1111111111111107</c:v>
                </c:pt>
                <c:pt idx="548">
                  <c:v>9.1277777777777764</c:v>
                </c:pt>
                <c:pt idx="549">
                  <c:v>9.1444444444444439</c:v>
                </c:pt>
                <c:pt idx="550">
                  <c:v>9.1611111111111097</c:v>
                </c:pt>
                <c:pt idx="551">
                  <c:v>9.1777777777777771</c:v>
                </c:pt>
                <c:pt idx="552">
                  <c:v>9.1944444444444446</c:v>
                </c:pt>
                <c:pt idx="553">
                  <c:v>9.2111111111111104</c:v>
                </c:pt>
                <c:pt idx="554">
                  <c:v>9.2277777777777779</c:v>
                </c:pt>
                <c:pt idx="555">
                  <c:v>9.2444444444444436</c:v>
                </c:pt>
                <c:pt idx="556">
                  <c:v>9.2611111111111111</c:v>
                </c:pt>
                <c:pt idx="557">
                  <c:v>9.2777777777777768</c:v>
                </c:pt>
                <c:pt idx="558">
                  <c:v>9.2944444444444443</c:v>
                </c:pt>
                <c:pt idx="559">
                  <c:v>9.31111111111111</c:v>
                </c:pt>
                <c:pt idx="560">
                  <c:v>9.3277777777777775</c:v>
                </c:pt>
                <c:pt idx="561">
                  <c:v>9.3444444444444432</c:v>
                </c:pt>
                <c:pt idx="562">
                  <c:v>9.3611111111111107</c:v>
                </c:pt>
                <c:pt idx="563">
                  <c:v>9.3777777777777764</c:v>
                </c:pt>
                <c:pt idx="564">
                  <c:v>9.3944444444444439</c:v>
                </c:pt>
                <c:pt idx="565">
                  <c:v>9.4111111111111097</c:v>
                </c:pt>
                <c:pt idx="566">
                  <c:v>9.4277777777777771</c:v>
                </c:pt>
                <c:pt idx="567">
                  <c:v>9.4444444444444446</c:v>
                </c:pt>
                <c:pt idx="568">
                  <c:v>9.4611111111111104</c:v>
                </c:pt>
                <c:pt idx="569">
                  <c:v>9.4777777777777779</c:v>
                </c:pt>
                <c:pt idx="570">
                  <c:v>9.4944444444444436</c:v>
                </c:pt>
                <c:pt idx="571">
                  <c:v>9.5111111111111111</c:v>
                </c:pt>
                <c:pt idx="572">
                  <c:v>9.5277777777777768</c:v>
                </c:pt>
                <c:pt idx="573">
                  <c:v>9.5444444444444443</c:v>
                </c:pt>
                <c:pt idx="574">
                  <c:v>9.56111111111111</c:v>
                </c:pt>
                <c:pt idx="575">
                  <c:v>9.5777777777777775</c:v>
                </c:pt>
                <c:pt idx="576">
                  <c:v>9.5944444444444432</c:v>
                </c:pt>
                <c:pt idx="577">
                  <c:v>9.6111111111111107</c:v>
                </c:pt>
                <c:pt idx="578">
                  <c:v>9.6277777777777764</c:v>
                </c:pt>
                <c:pt idx="579">
                  <c:v>9.6444444444444439</c:v>
                </c:pt>
                <c:pt idx="580">
                  <c:v>9.6611111111111097</c:v>
                </c:pt>
                <c:pt idx="581">
                  <c:v>9.6777777777777771</c:v>
                </c:pt>
                <c:pt idx="582">
                  <c:v>9.6944444444444446</c:v>
                </c:pt>
                <c:pt idx="583">
                  <c:v>9.7111111111111104</c:v>
                </c:pt>
                <c:pt idx="584">
                  <c:v>9.7277777777777779</c:v>
                </c:pt>
                <c:pt idx="585">
                  <c:v>9.7444444444444436</c:v>
                </c:pt>
                <c:pt idx="586">
                  <c:v>9.7611111111111111</c:v>
                </c:pt>
                <c:pt idx="587">
                  <c:v>9.7777777777777768</c:v>
                </c:pt>
                <c:pt idx="588">
                  <c:v>9.7944444444444443</c:v>
                </c:pt>
                <c:pt idx="589">
                  <c:v>9.81111111111111</c:v>
                </c:pt>
                <c:pt idx="590">
                  <c:v>9.8277777777777775</c:v>
                </c:pt>
                <c:pt idx="591">
                  <c:v>9.8444444444444432</c:v>
                </c:pt>
                <c:pt idx="592">
                  <c:v>9.8611111111111107</c:v>
                </c:pt>
                <c:pt idx="593">
                  <c:v>9.8777777777777764</c:v>
                </c:pt>
                <c:pt idx="594">
                  <c:v>9.8944444444444439</c:v>
                </c:pt>
                <c:pt idx="595">
                  <c:v>9.9111111111111097</c:v>
                </c:pt>
                <c:pt idx="596">
                  <c:v>9.9277777777777771</c:v>
                </c:pt>
                <c:pt idx="597">
                  <c:v>9.9444444444444446</c:v>
                </c:pt>
                <c:pt idx="598">
                  <c:v>9.9611111111111104</c:v>
                </c:pt>
                <c:pt idx="599">
                  <c:v>9.9777777777777779</c:v>
                </c:pt>
                <c:pt idx="600">
                  <c:v>9.9944444444444436</c:v>
                </c:pt>
                <c:pt idx="601">
                  <c:v>10.011111111111111</c:v>
                </c:pt>
                <c:pt idx="602">
                  <c:v>10.027777777777777</c:v>
                </c:pt>
                <c:pt idx="603">
                  <c:v>10.044444444444444</c:v>
                </c:pt>
                <c:pt idx="604">
                  <c:v>10.06111111111111</c:v>
                </c:pt>
                <c:pt idx="605">
                  <c:v>10.077777777777778</c:v>
                </c:pt>
                <c:pt idx="606">
                  <c:v>10.094444444444443</c:v>
                </c:pt>
                <c:pt idx="607">
                  <c:v>10.111111111111111</c:v>
                </c:pt>
                <c:pt idx="608">
                  <c:v>10.127777777777776</c:v>
                </c:pt>
                <c:pt idx="609">
                  <c:v>10.144444444444444</c:v>
                </c:pt>
                <c:pt idx="610">
                  <c:v>10.16111111111111</c:v>
                </c:pt>
                <c:pt idx="611">
                  <c:v>10.177777777777777</c:v>
                </c:pt>
                <c:pt idx="612">
                  <c:v>10.194444444444445</c:v>
                </c:pt>
                <c:pt idx="613">
                  <c:v>10.21111111111111</c:v>
                </c:pt>
                <c:pt idx="614">
                  <c:v>10.227777777777778</c:v>
                </c:pt>
                <c:pt idx="615">
                  <c:v>10.244444444444444</c:v>
                </c:pt>
                <c:pt idx="616">
                  <c:v>10.261111111111111</c:v>
                </c:pt>
                <c:pt idx="617">
                  <c:v>10.277777777777777</c:v>
                </c:pt>
                <c:pt idx="618">
                  <c:v>10.294444444444444</c:v>
                </c:pt>
                <c:pt idx="619">
                  <c:v>10.31111111111111</c:v>
                </c:pt>
                <c:pt idx="620">
                  <c:v>10.327777777777778</c:v>
                </c:pt>
                <c:pt idx="621">
                  <c:v>10.344444444444443</c:v>
                </c:pt>
                <c:pt idx="622">
                  <c:v>10.361111111111111</c:v>
                </c:pt>
                <c:pt idx="623">
                  <c:v>10.377777777777776</c:v>
                </c:pt>
                <c:pt idx="624">
                  <c:v>10.394444444444444</c:v>
                </c:pt>
                <c:pt idx="625">
                  <c:v>10.41111111111111</c:v>
                </c:pt>
                <c:pt idx="626">
                  <c:v>10.427777777777777</c:v>
                </c:pt>
                <c:pt idx="627">
                  <c:v>10.444444444444445</c:v>
                </c:pt>
                <c:pt idx="628">
                  <c:v>10.46111111111111</c:v>
                </c:pt>
                <c:pt idx="629">
                  <c:v>10.477777777777778</c:v>
                </c:pt>
                <c:pt idx="630">
                  <c:v>10.494444444444444</c:v>
                </c:pt>
                <c:pt idx="631">
                  <c:v>10.511111111111111</c:v>
                </c:pt>
                <c:pt idx="632">
                  <c:v>10.527777777777777</c:v>
                </c:pt>
                <c:pt idx="633">
                  <c:v>10.544444444444444</c:v>
                </c:pt>
                <c:pt idx="634">
                  <c:v>10.56111111111111</c:v>
                </c:pt>
                <c:pt idx="635">
                  <c:v>10.577777777777778</c:v>
                </c:pt>
                <c:pt idx="636">
                  <c:v>10.594444444444443</c:v>
                </c:pt>
                <c:pt idx="637">
                  <c:v>10.611111111111111</c:v>
                </c:pt>
                <c:pt idx="638">
                  <c:v>10.627777777777776</c:v>
                </c:pt>
                <c:pt idx="639">
                  <c:v>10.644444444444444</c:v>
                </c:pt>
                <c:pt idx="640">
                  <c:v>10.66111111111111</c:v>
                </c:pt>
                <c:pt idx="641">
                  <c:v>10.677777777777777</c:v>
                </c:pt>
                <c:pt idx="642">
                  <c:v>10.694444444444445</c:v>
                </c:pt>
                <c:pt idx="643">
                  <c:v>10.71111111111111</c:v>
                </c:pt>
                <c:pt idx="644">
                  <c:v>10.727777777777778</c:v>
                </c:pt>
                <c:pt idx="645">
                  <c:v>10.744444444444444</c:v>
                </c:pt>
                <c:pt idx="646">
                  <c:v>10.761111111111111</c:v>
                </c:pt>
                <c:pt idx="647">
                  <c:v>10.777777777777777</c:v>
                </c:pt>
                <c:pt idx="648">
                  <c:v>10.794444444444444</c:v>
                </c:pt>
                <c:pt idx="649">
                  <c:v>10.81111111111111</c:v>
                </c:pt>
                <c:pt idx="650">
                  <c:v>10.827777777777778</c:v>
                </c:pt>
                <c:pt idx="651">
                  <c:v>10.844444444444443</c:v>
                </c:pt>
                <c:pt idx="652">
                  <c:v>10.861111111111111</c:v>
                </c:pt>
                <c:pt idx="653">
                  <c:v>10.877777777777776</c:v>
                </c:pt>
                <c:pt idx="654">
                  <c:v>10.894444444444444</c:v>
                </c:pt>
                <c:pt idx="655">
                  <c:v>10.91111111111111</c:v>
                </c:pt>
                <c:pt idx="656">
                  <c:v>10.927777777777777</c:v>
                </c:pt>
                <c:pt idx="657">
                  <c:v>10.944444444444445</c:v>
                </c:pt>
                <c:pt idx="658">
                  <c:v>10.96111111111111</c:v>
                </c:pt>
                <c:pt idx="659">
                  <c:v>10.977777777777778</c:v>
                </c:pt>
                <c:pt idx="660">
                  <c:v>10.994444444444444</c:v>
                </c:pt>
                <c:pt idx="661">
                  <c:v>11.011111111111111</c:v>
                </c:pt>
                <c:pt idx="662">
                  <c:v>11.027777777777777</c:v>
                </c:pt>
                <c:pt idx="663">
                  <c:v>11.044444444444444</c:v>
                </c:pt>
                <c:pt idx="664">
                  <c:v>11.06111111111111</c:v>
                </c:pt>
                <c:pt idx="665">
                  <c:v>11.077777777777778</c:v>
                </c:pt>
                <c:pt idx="666">
                  <c:v>11.094444444444443</c:v>
                </c:pt>
                <c:pt idx="667">
                  <c:v>11.111111111111111</c:v>
                </c:pt>
                <c:pt idx="668">
                  <c:v>11.127777777777776</c:v>
                </c:pt>
                <c:pt idx="669">
                  <c:v>11.144444444444444</c:v>
                </c:pt>
                <c:pt idx="670">
                  <c:v>11.16111111111111</c:v>
                </c:pt>
                <c:pt idx="671">
                  <c:v>11.177777777777777</c:v>
                </c:pt>
                <c:pt idx="672">
                  <c:v>11.194444444444445</c:v>
                </c:pt>
                <c:pt idx="673">
                  <c:v>11.21111111111111</c:v>
                </c:pt>
                <c:pt idx="674">
                  <c:v>11.227777777777778</c:v>
                </c:pt>
                <c:pt idx="675">
                  <c:v>11.244444444444444</c:v>
                </c:pt>
                <c:pt idx="676">
                  <c:v>11.261111111111111</c:v>
                </c:pt>
                <c:pt idx="677">
                  <c:v>11.277777777777777</c:v>
                </c:pt>
                <c:pt idx="678">
                  <c:v>11.294444444444444</c:v>
                </c:pt>
                <c:pt idx="679">
                  <c:v>11.31111111111111</c:v>
                </c:pt>
                <c:pt idx="680">
                  <c:v>11.327777777777778</c:v>
                </c:pt>
                <c:pt idx="681">
                  <c:v>11.344444444444443</c:v>
                </c:pt>
                <c:pt idx="682">
                  <c:v>11.361111111111111</c:v>
                </c:pt>
                <c:pt idx="683">
                  <c:v>11.377777777777776</c:v>
                </c:pt>
                <c:pt idx="684">
                  <c:v>11.394444444444444</c:v>
                </c:pt>
                <c:pt idx="685">
                  <c:v>11.41111111111111</c:v>
                </c:pt>
                <c:pt idx="686">
                  <c:v>11.427777777777777</c:v>
                </c:pt>
                <c:pt idx="687">
                  <c:v>11.444444444444445</c:v>
                </c:pt>
                <c:pt idx="688">
                  <c:v>11.46111111111111</c:v>
                </c:pt>
                <c:pt idx="689">
                  <c:v>11.477777777777778</c:v>
                </c:pt>
                <c:pt idx="690">
                  <c:v>11.494444444444444</c:v>
                </c:pt>
                <c:pt idx="691">
                  <c:v>11.511111111111111</c:v>
                </c:pt>
                <c:pt idx="692">
                  <c:v>11.527777777777777</c:v>
                </c:pt>
                <c:pt idx="693">
                  <c:v>11.544444444444444</c:v>
                </c:pt>
                <c:pt idx="694">
                  <c:v>11.56111111111111</c:v>
                </c:pt>
                <c:pt idx="695">
                  <c:v>11.577777777777778</c:v>
                </c:pt>
                <c:pt idx="696">
                  <c:v>11.594444444444443</c:v>
                </c:pt>
                <c:pt idx="697">
                  <c:v>11.611111111111111</c:v>
                </c:pt>
                <c:pt idx="698">
                  <c:v>11.627777777777776</c:v>
                </c:pt>
                <c:pt idx="699">
                  <c:v>11.644444444444444</c:v>
                </c:pt>
                <c:pt idx="700">
                  <c:v>11.66111111111111</c:v>
                </c:pt>
                <c:pt idx="701">
                  <c:v>11.677777777777777</c:v>
                </c:pt>
                <c:pt idx="702">
                  <c:v>11.694444444444445</c:v>
                </c:pt>
                <c:pt idx="703">
                  <c:v>11.71111111111111</c:v>
                </c:pt>
                <c:pt idx="704">
                  <c:v>11.727777777777778</c:v>
                </c:pt>
                <c:pt idx="705">
                  <c:v>11.744444444444444</c:v>
                </c:pt>
                <c:pt idx="706">
                  <c:v>11.761111111111111</c:v>
                </c:pt>
                <c:pt idx="707">
                  <c:v>11.777777777777777</c:v>
                </c:pt>
                <c:pt idx="708">
                  <c:v>11.794444444444444</c:v>
                </c:pt>
                <c:pt idx="709">
                  <c:v>11.81111111111111</c:v>
                </c:pt>
                <c:pt idx="710">
                  <c:v>11.827777777777778</c:v>
                </c:pt>
                <c:pt idx="711">
                  <c:v>11.844444444444443</c:v>
                </c:pt>
                <c:pt idx="712">
                  <c:v>11.861111111111111</c:v>
                </c:pt>
                <c:pt idx="713">
                  <c:v>11.877777777777776</c:v>
                </c:pt>
                <c:pt idx="714">
                  <c:v>11.894444444444444</c:v>
                </c:pt>
                <c:pt idx="715">
                  <c:v>11.91111111111111</c:v>
                </c:pt>
                <c:pt idx="716">
                  <c:v>11.927777777777777</c:v>
                </c:pt>
                <c:pt idx="717">
                  <c:v>11.944444444444445</c:v>
                </c:pt>
                <c:pt idx="718">
                  <c:v>11.96111111111111</c:v>
                </c:pt>
                <c:pt idx="719">
                  <c:v>11.977777777777778</c:v>
                </c:pt>
                <c:pt idx="720">
                  <c:v>11.994444444444444</c:v>
                </c:pt>
                <c:pt idx="721">
                  <c:v>12.011111111111111</c:v>
                </c:pt>
                <c:pt idx="722">
                  <c:v>12.027777777777777</c:v>
                </c:pt>
                <c:pt idx="723">
                  <c:v>12.044444444444444</c:v>
                </c:pt>
                <c:pt idx="724">
                  <c:v>12.06111111111111</c:v>
                </c:pt>
                <c:pt idx="725">
                  <c:v>12.077777777777778</c:v>
                </c:pt>
                <c:pt idx="726">
                  <c:v>12.094444444444443</c:v>
                </c:pt>
                <c:pt idx="727">
                  <c:v>12.111111111111111</c:v>
                </c:pt>
                <c:pt idx="728">
                  <c:v>12.127777777777776</c:v>
                </c:pt>
                <c:pt idx="729">
                  <c:v>12.144444444444444</c:v>
                </c:pt>
                <c:pt idx="730">
                  <c:v>12.16111111111111</c:v>
                </c:pt>
                <c:pt idx="731">
                  <c:v>12.177777777777777</c:v>
                </c:pt>
                <c:pt idx="732">
                  <c:v>12.194444444444445</c:v>
                </c:pt>
                <c:pt idx="733">
                  <c:v>12.21111111111111</c:v>
                </c:pt>
                <c:pt idx="734">
                  <c:v>12.227777777777778</c:v>
                </c:pt>
                <c:pt idx="735">
                  <c:v>12.244444444444444</c:v>
                </c:pt>
                <c:pt idx="736">
                  <c:v>12.261111111111111</c:v>
                </c:pt>
                <c:pt idx="737">
                  <c:v>12.277777777777777</c:v>
                </c:pt>
                <c:pt idx="738">
                  <c:v>12.294444444444444</c:v>
                </c:pt>
                <c:pt idx="739">
                  <c:v>12.31111111111111</c:v>
                </c:pt>
                <c:pt idx="740">
                  <c:v>12.327777777777778</c:v>
                </c:pt>
                <c:pt idx="741">
                  <c:v>12.344444444444443</c:v>
                </c:pt>
                <c:pt idx="742">
                  <c:v>12.361111111111111</c:v>
                </c:pt>
                <c:pt idx="743">
                  <c:v>12.377777777777776</c:v>
                </c:pt>
                <c:pt idx="744">
                  <c:v>12.394444444444444</c:v>
                </c:pt>
                <c:pt idx="745">
                  <c:v>12.41111111111111</c:v>
                </c:pt>
                <c:pt idx="746">
                  <c:v>12.427777777777777</c:v>
                </c:pt>
                <c:pt idx="747">
                  <c:v>12.444444444444445</c:v>
                </c:pt>
                <c:pt idx="748">
                  <c:v>12.46111111111111</c:v>
                </c:pt>
                <c:pt idx="749">
                  <c:v>12.477777777777778</c:v>
                </c:pt>
                <c:pt idx="750">
                  <c:v>12.494444444444444</c:v>
                </c:pt>
                <c:pt idx="751">
                  <c:v>12.511111111111111</c:v>
                </c:pt>
                <c:pt idx="752">
                  <c:v>12.527777777777777</c:v>
                </c:pt>
                <c:pt idx="753">
                  <c:v>12.544444444444444</c:v>
                </c:pt>
                <c:pt idx="754">
                  <c:v>12.56111111111111</c:v>
                </c:pt>
                <c:pt idx="755">
                  <c:v>12.577777777777778</c:v>
                </c:pt>
                <c:pt idx="756">
                  <c:v>12.594444444444443</c:v>
                </c:pt>
                <c:pt idx="757">
                  <c:v>12.611111111111111</c:v>
                </c:pt>
                <c:pt idx="758">
                  <c:v>12.627777777777776</c:v>
                </c:pt>
                <c:pt idx="759">
                  <c:v>12.644444444444444</c:v>
                </c:pt>
                <c:pt idx="760">
                  <c:v>12.66111111111111</c:v>
                </c:pt>
                <c:pt idx="761">
                  <c:v>12.677777777777777</c:v>
                </c:pt>
                <c:pt idx="762">
                  <c:v>12.694444444444445</c:v>
                </c:pt>
                <c:pt idx="763">
                  <c:v>12.71111111111111</c:v>
                </c:pt>
                <c:pt idx="764">
                  <c:v>12.727777777777778</c:v>
                </c:pt>
                <c:pt idx="765">
                  <c:v>12.744444444444444</c:v>
                </c:pt>
                <c:pt idx="766">
                  <c:v>12.761111111111111</c:v>
                </c:pt>
                <c:pt idx="767">
                  <c:v>12.777777777777777</c:v>
                </c:pt>
                <c:pt idx="768">
                  <c:v>12.794444444444444</c:v>
                </c:pt>
                <c:pt idx="769">
                  <c:v>12.81111111111111</c:v>
                </c:pt>
                <c:pt idx="770">
                  <c:v>12.827777777777778</c:v>
                </c:pt>
                <c:pt idx="771">
                  <c:v>12.844444444444443</c:v>
                </c:pt>
                <c:pt idx="772">
                  <c:v>12.861111111111111</c:v>
                </c:pt>
                <c:pt idx="773">
                  <c:v>12.877777777777776</c:v>
                </c:pt>
                <c:pt idx="774">
                  <c:v>12.894444444444444</c:v>
                </c:pt>
                <c:pt idx="775">
                  <c:v>12.91111111111111</c:v>
                </c:pt>
                <c:pt idx="776">
                  <c:v>12.927777777777777</c:v>
                </c:pt>
                <c:pt idx="777">
                  <c:v>12.944444444444445</c:v>
                </c:pt>
                <c:pt idx="778">
                  <c:v>12.96111111111111</c:v>
                </c:pt>
                <c:pt idx="779">
                  <c:v>12.977777777777778</c:v>
                </c:pt>
                <c:pt idx="780">
                  <c:v>12.994444444444444</c:v>
                </c:pt>
                <c:pt idx="781">
                  <c:v>13.011111111111111</c:v>
                </c:pt>
                <c:pt idx="782">
                  <c:v>13.027777777777777</c:v>
                </c:pt>
                <c:pt idx="783">
                  <c:v>13.044444444444444</c:v>
                </c:pt>
                <c:pt idx="784">
                  <c:v>13.06111111111111</c:v>
                </c:pt>
                <c:pt idx="785">
                  <c:v>13.077777777777778</c:v>
                </c:pt>
                <c:pt idx="786">
                  <c:v>13.094444444444443</c:v>
                </c:pt>
                <c:pt idx="787">
                  <c:v>13.111111111111111</c:v>
                </c:pt>
                <c:pt idx="788">
                  <c:v>13.127777777777776</c:v>
                </c:pt>
                <c:pt idx="789">
                  <c:v>13.144444444444444</c:v>
                </c:pt>
                <c:pt idx="790">
                  <c:v>13.16111111111111</c:v>
                </c:pt>
                <c:pt idx="791">
                  <c:v>13.177777777777777</c:v>
                </c:pt>
                <c:pt idx="792">
                  <c:v>13.194444444444445</c:v>
                </c:pt>
                <c:pt idx="793">
                  <c:v>13.21111111111111</c:v>
                </c:pt>
                <c:pt idx="794">
                  <c:v>13.227777777777778</c:v>
                </c:pt>
                <c:pt idx="795">
                  <c:v>13.244444444444444</c:v>
                </c:pt>
                <c:pt idx="796">
                  <c:v>13.261111111111111</c:v>
                </c:pt>
                <c:pt idx="797">
                  <c:v>13.277777777777777</c:v>
                </c:pt>
                <c:pt idx="798">
                  <c:v>13.294444444444444</c:v>
                </c:pt>
                <c:pt idx="799">
                  <c:v>13.31111111111111</c:v>
                </c:pt>
                <c:pt idx="800">
                  <c:v>13.327777777777778</c:v>
                </c:pt>
                <c:pt idx="801">
                  <c:v>13.344444444444443</c:v>
                </c:pt>
                <c:pt idx="802">
                  <c:v>13.361111111111111</c:v>
                </c:pt>
                <c:pt idx="803">
                  <c:v>13.377777777777776</c:v>
                </c:pt>
                <c:pt idx="804">
                  <c:v>13.394444444444444</c:v>
                </c:pt>
                <c:pt idx="805">
                  <c:v>13.41111111111111</c:v>
                </c:pt>
                <c:pt idx="806">
                  <c:v>13.427777777777777</c:v>
                </c:pt>
                <c:pt idx="807">
                  <c:v>13.444444444444445</c:v>
                </c:pt>
                <c:pt idx="808">
                  <c:v>13.46111111111111</c:v>
                </c:pt>
                <c:pt idx="809">
                  <c:v>13.477777777777778</c:v>
                </c:pt>
                <c:pt idx="810">
                  <c:v>13.494444444444444</c:v>
                </c:pt>
                <c:pt idx="811">
                  <c:v>13.511111111111111</c:v>
                </c:pt>
                <c:pt idx="812">
                  <c:v>13.527777777777777</c:v>
                </c:pt>
                <c:pt idx="813">
                  <c:v>13.544444444444444</c:v>
                </c:pt>
                <c:pt idx="814">
                  <c:v>13.56111111111111</c:v>
                </c:pt>
                <c:pt idx="815">
                  <c:v>13.577777777777778</c:v>
                </c:pt>
                <c:pt idx="816">
                  <c:v>13.594444444444443</c:v>
                </c:pt>
                <c:pt idx="817">
                  <c:v>13.611111111111111</c:v>
                </c:pt>
                <c:pt idx="818">
                  <c:v>13.627777777777776</c:v>
                </c:pt>
                <c:pt idx="819">
                  <c:v>13.644444444444444</c:v>
                </c:pt>
                <c:pt idx="820">
                  <c:v>13.66111111111111</c:v>
                </c:pt>
                <c:pt idx="821">
                  <c:v>13.677777777777777</c:v>
                </c:pt>
                <c:pt idx="822">
                  <c:v>13.694444444444445</c:v>
                </c:pt>
                <c:pt idx="823">
                  <c:v>13.71111111111111</c:v>
                </c:pt>
                <c:pt idx="824">
                  <c:v>13.727777777777778</c:v>
                </c:pt>
                <c:pt idx="825">
                  <c:v>13.744444444444444</c:v>
                </c:pt>
                <c:pt idx="826">
                  <c:v>13.761111111111111</c:v>
                </c:pt>
                <c:pt idx="827">
                  <c:v>13.777777777777777</c:v>
                </c:pt>
                <c:pt idx="828">
                  <c:v>13.794444444444444</c:v>
                </c:pt>
                <c:pt idx="829">
                  <c:v>13.81111111111111</c:v>
                </c:pt>
                <c:pt idx="830">
                  <c:v>13.827777777777778</c:v>
                </c:pt>
                <c:pt idx="831">
                  <c:v>13.844444444444443</c:v>
                </c:pt>
                <c:pt idx="832">
                  <c:v>13.861111111111111</c:v>
                </c:pt>
                <c:pt idx="833">
                  <c:v>13.877777777777776</c:v>
                </c:pt>
                <c:pt idx="834">
                  <c:v>13.894444444444444</c:v>
                </c:pt>
                <c:pt idx="835">
                  <c:v>13.91111111111111</c:v>
                </c:pt>
                <c:pt idx="836">
                  <c:v>13.927777777777777</c:v>
                </c:pt>
                <c:pt idx="837">
                  <c:v>13.944444444444445</c:v>
                </c:pt>
                <c:pt idx="838">
                  <c:v>13.96111111111111</c:v>
                </c:pt>
                <c:pt idx="839">
                  <c:v>13.977777777777778</c:v>
                </c:pt>
                <c:pt idx="840">
                  <c:v>13.994444444444444</c:v>
                </c:pt>
                <c:pt idx="841">
                  <c:v>14.011111111111111</c:v>
                </c:pt>
                <c:pt idx="842">
                  <c:v>14.027777777777777</c:v>
                </c:pt>
                <c:pt idx="843">
                  <c:v>14.044444444444444</c:v>
                </c:pt>
                <c:pt idx="844">
                  <c:v>14.06111111111111</c:v>
                </c:pt>
                <c:pt idx="845">
                  <c:v>14.077777777777778</c:v>
                </c:pt>
                <c:pt idx="846">
                  <c:v>14.094444444444443</c:v>
                </c:pt>
                <c:pt idx="847">
                  <c:v>14.111111111111111</c:v>
                </c:pt>
                <c:pt idx="848">
                  <c:v>14.127777777777776</c:v>
                </c:pt>
                <c:pt idx="849">
                  <c:v>14.144444444444444</c:v>
                </c:pt>
                <c:pt idx="850">
                  <c:v>14.16111111111111</c:v>
                </c:pt>
                <c:pt idx="851">
                  <c:v>14.177777777777777</c:v>
                </c:pt>
                <c:pt idx="852">
                  <c:v>14.194444444444445</c:v>
                </c:pt>
                <c:pt idx="853">
                  <c:v>14.21111111111111</c:v>
                </c:pt>
                <c:pt idx="854">
                  <c:v>14.227777777777778</c:v>
                </c:pt>
                <c:pt idx="855">
                  <c:v>14.244444444444444</c:v>
                </c:pt>
                <c:pt idx="856">
                  <c:v>14.261111111111111</c:v>
                </c:pt>
                <c:pt idx="857">
                  <c:v>14.277777777777777</c:v>
                </c:pt>
                <c:pt idx="858">
                  <c:v>14.294444444444444</c:v>
                </c:pt>
                <c:pt idx="859">
                  <c:v>14.31111111111111</c:v>
                </c:pt>
                <c:pt idx="860">
                  <c:v>14.327777777777778</c:v>
                </c:pt>
                <c:pt idx="861">
                  <c:v>14.344444444444443</c:v>
                </c:pt>
                <c:pt idx="862">
                  <c:v>14.361111111111111</c:v>
                </c:pt>
                <c:pt idx="863">
                  <c:v>14.377777777777776</c:v>
                </c:pt>
                <c:pt idx="864">
                  <c:v>14.394444444444444</c:v>
                </c:pt>
                <c:pt idx="865">
                  <c:v>14.41111111111111</c:v>
                </c:pt>
                <c:pt idx="866">
                  <c:v>14.427777777777777</c:v>
                </c:pt>
                <c:pt idx="867">
                  <c:v>14.444444444444445</c:v>
                </c:pt>
                <c:pt idx="868">
                  <c:v>14.46111111111111</c:v>
                </c:pt>
                <c:pt idx="869">
                  <c:v>14.477777777777778</c:v>
                </c:pt>
                <c:pt idx="870">
                  <c:v>14.494444444444444</c:v>
                </c:pt>
                <c:pt idx="871">
                  <c:v>14.511111111111111</c:v>
                </c:pt>
                <c:pt idx="872">
                  <c:v>14.527777777777777</c:v>
                </c:pt>
                <c:pt idx="873">
                  <c:v>14.544444444444444</c:v>
                </c:pt>
                <c:pt idx="874">
                  <c:v>14.56111111111111</c:v>
                </c:pt>
                <c:pt idx="875">
                  <c:v>14.577777777777778</c:v>
                </c:pt>
                <c:pt idx="876">
                  <c:v>14.594444444444443</c:v>
                </c:pt>
                <c:pt idx="877">
                  <c:v>14.611111111111111</c:v>
                </c:pt>
                <c:pt idx="878">
                  <c:v>14.627777777777776</c:v>
                </c:pt>
                <c:pt idx="879">
                  <c:v>14.644444444444444</c:v>
                </c:pt>
                <c:pt idx="880">
                  <c:v>14.66111111111111</c:v>
                </c:pt>
                <c:pt idx="881">
                  <c:v>14.677777777777777</c:v>
                </c:pt>
                <c:pt idx="882">
                  <c:v>14.694444444444445</c:v>
                </c:pt>
                <c:pt idx="883">
                  <c:v>14.71111111111111</c:v>
                </c:pt>
                <c:pt idx="884">
                  <c:v>14.727777777777778</c:v>
                </c:pt>
                <c:pt idx="885">
                  <c:v>14.744444444444444</c:v>
                </c:pt>
                <c:pt idx="886">
                  <c:v>14.761111111111111</c:v>
                </c:pt>
                <c:pt idx="887">
                  <c:v>14.777777777777777</c:v>
                </c:pt>
                <c:pt idx="888">
                  <c:v>14.794444444444444</c:v>
                </c:pt>
                <c:pt idx="889">
                  <c:v>14.81111111111111</c:v>
                </c:pt>
                <c:pt idx="890">
                  <c:v>14.827777777777778</c:v>
                </c:pt>
                <c:pt idx="891">
                  <c:v>14.844444444444443</c:v>
                </c:pt>
                <c:pt idx="892">
                  <c:v>14.861111111111111</c:v>
                </c:pt>
                <c:pt idx="893">
                  <c:v>14.877777777777776</c:v>
                </c:pt>
                <c:pt idx="894">
                  <c:v>14.894444444444444</c:v>
                </c:pt>
                <c:pt idx="895">
                  <c:v>14.91111111111111</c:v>
                </c:pt>
                <c:pt idx="896">
                  <c:v>14.927777777777777</c:v>
                </c:pt>
                <c:pt idx="897">
                  <c:v>14.944444444444445</c:v>
                </c:pt>
                <c:pt idx="898">
                  <c:v>14.96111111111111</c:v>
                </c:pt>
                <c:pt idx="899">
                  <c:v>14.977777777777778</c:v>
                </c:pt>
                <c:pt idx="900">
                  <c:v>14.994444444444444</c:v>
                </c:pt>
                <c:pt idx="901">
                  <c:v>15.011111111111111</c:v>
                </c:pt>
                <c:pt idx="902">
                  <c:v>15.027777777777777</c:v>
                </c:pt>
                <c:pt idx="903">
                  <c:v>15.044444444444444</c:v>
                </c:pt>
                <c:pt idx="904">
                  <c:v>15.06111111111111</c:v>
                </c:pt>
                <c:pt idx="905">
                  <c:v>15.077777777777778</c:v>
                </c:pt>
                <c:pt idx="906">
                  <c:v>15.094444444444443</c:v>
                </c:pt>
                <c:pt idx="907">
                  <c:v>15.111111111111111</c:v>
                </c:pt>
                <c:pt idx="908">
                  <c:v>15.127777777777776</c:v>
                </c:pt>
                <c:pt idx="909">
                  <c:v>15.144444444444444</c:v>
                </c:pt>
                <c:pt idx="910">
                  <c:v>15.16111111111111</c:v>
                </c:pt>
                <c:pt idx="911">
                  <c:v>15.177777777777777</c:v>
                </c:pt>
                <c:pt idx="912">
                  <c:v>15.194444444444445</c:v>
                </c:pt>
                <c:pt idx="913">
                  <c:v>15.21111111111111</c:v>
                </c:pt>
                <c:pt idx="914">
                  <c:v>15.227777777777778</c:v>
                </c:pt>
                <c:pt idx="915">
                  <c:v>15.244444444444444</c:v>
                </c:pt>
                <c:pt idx="916">
                  <c:v>15.261111111111111</c:v>
                </c:pt>
                <c:pt idx="917">
                  <c:v>15.277777777777777</c:v>
                </c:pt>
                <c:pt idx="918">
                  <c:v>15.294444444444444</c:v>
                </c:pt>
                <c:pt idx="919">
                  <c:v>15.31111111111111</c:v>
                </c:pt>
                <c:pt idx="920">
                  <c:v>15.327777777777778</c:v>
                </c:pt>
                <c:pt idx="921">
                  <c:v>15.344444444444443</c:v>
                </c:pt>
                <c:pt idx="922">
                  <c:v>15.361111111111111</c:v>
                </c:pt>
                <c:pt idx="923">
                  <c:v>15.377777777777776</c:v>
                </c:pt>
                <c:pt idx="924">
                  <c:v>15.394444444444444</c:v>
                </c:pt>
                <c:pt idx="925">
                  <c:v>15.41111111111111</c:v>
                </c:pt>
                <c:pt idx="926">
                  <c:v>15.427777777777777</c:v>
                </c:pt>
                <c:pt idx="927">
                  <c:v>15.444444444444445</c:v>
                </c:pt>
                <c:pt idx="928">
                  <c:v>15.46111111111111</c:v>
                </c:pt>
                <c:pt idx="929">
                  <c:v>15.477777777777778</c:v>
                </c:pt>
                <c:pt idx="930">
                  <c:v>15.494444444444444</c:v>
                </c:pt>
                <c:pt idx="931">
                  <c:v>15.511111111111111</c:v>
                </c:pt>
                <c:pt idx="932">
                  <c:v>15.527777777777777</c:v>
                </c:pt>
                <c:pt idx="933">
                  <c:v>15.544444444444444</c:v>
                </c:pt>
                <c:pt idx="934">
                  <c:v>15.56111111111111</c:v>
                </c:pt>
                <c:pt idx="935">
                  <c:v>15.577777777777778</c:v>
                </c:pt>
                <c:pt idx="936">
                  <c:v>15.594444444444443</c:v>
                </c:pt>
                <c:pt idx="937">
                  <c:v>15.611111111111111</c:v>
                </c:pt>
                <c:pt idx="938">
                  <c:v>15.627777777777776</c:v>
                </c:pt>
                <c:pt idx="939">
                  <c:v>15.644444444444444</c:v>
                </c:pt>
                <c:pt idx="940">
                  <c:v>15.66111111111111</c:v>
                </c:pt>
                <c:pt idx="941">
                  <c:v>15.677777777777777</c:v>
                </c:pt>
                <c:pt idx="942">
                  <c:v>15.694444444444445</c:v>
                </c:pt>
                <c:pt idx="943">
                  <c:v>15.71111111111111</c:v>
                </c:pt>
                <c:pt idx="944">
                  <c:v>15.727777777777778</c:v>
                </c:pt>
                <c:pt idx="945">
                  <c:v>15.744444444444444</c:v>
                </c:pt>
                <c:pt idx="946">
                  <c:v>15.761111111111111</c:v>
                </c:pt>
                <c:pt idx="947">
                  <c:v>15.777777777777777</c:v>
                </c:pt>
                <c:pt idx="948">
                  <c:v>15.794444444444444</c:v>
                </c:pt>
                <c:pt idx="949">
                  <c:v>15.81111111111111</c:v>
                </c:pt>
                <c:pt idx="950">
                  <c:v>15.827777777777778</c:v>
                </c:pt>
                <c:pt idx="951">
                  <c:v>15.844444444444443</c:v>
                </c:pt>
                <c:pt idx="952">
                  <c:v>15.861111111111111</c:v>
                </c:pt>
                <c:pt idx="953">
                  <c:v>15.877777777777776</c:v>
                </c:pt>
                <c:pt idx="954">
                  <c:v>15.894444444444444</c:v>
                </c:pt>
                <c:pt idx="955">
                  <c:v>15.91111111111111</c:v>
                </c:pt>
                <c:pt idx="956">
                  <c:v>15.927777777777777</c:v>
                </c:pt>
                <c:pt idx="957">
                  <c:v>15.944444444444445</c:v>
                </c:pt>
                <c:pt idx="958">
                  <c:v>15.96111111111111</c:v>
                </c:pt>
                <c:pt idx="959">
                  <c:v>15.977777777777778</c:v>
                </c:pt>
                <c:pt idx="960">
                  <c:v>15.994444444444444</c:v>
                </c:pt>
                <c:pt idx="961">
                  <c:v>16.011111111111109</c:v>
                </c:pt>
                <c:pt idx="962">
                  <c:v>16.027777777777779</c:v>
                </c:pt>
                <c:pt idx="963">
                  <c:v>16.044444444444444</c:v>
                </c:pt>
                <c:pt idx="964">
                  <c:v>16.06111111111111</c:v>
                </c:pt>
                <c:pt idx="965">
                  <c:v>16.077777777777776</c:v>
                </c:pt>
                <c:pt idx="966">
                  <c:v>16.094444444444445</c:v>
                </c:pt>
                <c:pt idx="967">
                  <c:v>16.111111111111111</c:v>
                </c:pt>
                <c:pt idx="968">
                  <c:v>16.127777777777776</c:v>
                </c:pt>
                <c:pt idx="969">
                  <c:v>16.144444444444442</c:v>
                </c:pt>
                <c:pt idx="970">
                  <c:v>16.161111111111111</c:v>
                </c:pt>
                <c:pt idx="971">
                  <c:v>16.177777777777777</c:v>
                </c:pt>
                <c:pt idx="972">
                  <c:v>16.194444444444443</c:v>
                </c:pt>
                <c:pt idx="973">
                  <c:v>16.211111111111112</c:v>
                </c:pt>
                <c:pt idx="974">
                  <c:v>16.227777777777778</c:v>
                </c:pt>
                <c:pt idx="975">
                  <c:v>16.244444444444444</c:v>
                </c:pt>
                <c:pt idx="976">
                  <c:v>16.261111111111109</c:v>
                </c:pt>
                <c:pt idx="977">
                  <c:v>16.277777777777779</c:v>
                </c:pt>
                <c:pt idx="978">
                  <c:v>16.294444444444444</c:v>
                </c:pt>
                <c:pt idx="979">
                  <c:v>16.31111111111111</c:v>
                </c:pt>
                <c:pt idx="980">
                  <c:v>16.327777777777776</c:v>
                </c:pt>
                <c:pt idx="981">
                  <c:v>16.344444444444445</c:v>
                </c:pt>
                <c:pt idx="982">
                  <c:v>16.361111111111111</c:v>
                </c:pt>
                <c:pt idx="983">
                  <c:v>16.377777777777776</c:v>
                </c:pt>
                <c:pt idx="984">
                  <c:v>16.394444444444442</c:v>
                </c:pt>
                <c:pt idx="985">
                  <c:v>16.411111111111111</c:v>
                </c:pt>
                <c:pt idx="986">
                  <c:v>16.427777777777777</c:v>
                </c:pt>
                <c:pt idx="987">
                  <c:v>16.444444444444443</c:v>
                </c:pt>
                <c:pt idx="988">
                  <c:v>16.461111111111112</c:v>
                </c:pt>
                <c:pt idx="989">
                  <c:v>16.477777777777778</c:v>
                </c:pt>
                <c:pt idx="990">
                  <c:v>16.494444444444444</c:v>
                </c:pt>
                <c:pt idx="991">
                  <c:v>16.511111111111109</c:v>
                </c:pt>
                <c:pt idx="992">
                  <c:v>16.527777777777779</c:v>
                </c:pt>
                <c:pt idx="993">
                  <c:v>16.544444444444444</c:v>
                </c:pt>
                <c:pt idx="994">
                  <c:v>16.56111111111111</c:v>
                </c:pt>
                <c:pt idx="995">
                  <c:v>16.577777777777776</c:v>
                </c:pt>
                <c:pt idx="996">
                  <c:v>16.594444444444445</c:v>
                </c:pt>
                <c:pt idx="997">
                  <c:v>16.611111111111111</c:v>
                </c:pt>
                <c:pt idx="998">
                  <c:v>16.627777777777776</c:v>
                </c:pt>
                <c:pt idx="999">
                  <c:v>16.644444444444442</c:v>
                </c:pt>
                <c:pt idx="1000">
                  <c:v>16.661111111111111</c:v>
                </c:pt>
                <c:pt idx="1001">
                  <c:v>16.677777777777777</c:v>
                </c:pt>
                <c:pt idx="1002">
                  <c:v>16.694444444444443</c:v>
                </c:pt>
                <c:pt idx="1003">
                  <c:v>16.711111111111112</c:v>
                </c:pt>
                <c:pt idx="1004">
                  <c:v>16.727777777777778</c:v>
                </c:pt>
                <c:pt idx="1005">
                  <c:v>16.744444444444444</c:v>
                </c:pt>
                <c:pt idx="1006">
                  <c:v>16.761111111111109</c:v>
                </c:pt>
                <c:pt idx="1007">
                  <c:v>16.777777777777779</c:v>
                </c:pt>
                <c:pt idx="1008">
                  <c:v>16.794444444444444</c:v>
                </c:pt>
                <c:pt idx="1009">
                  <c:v>16.81111111111111</c:v>
                </c:pt>
                <c:pt idx="1010">
                  <c:v>16.827777777777776</c:v>
                </c:pt>
                <c:pt idx="1011">
                  <c:v>16.844444444444445</c:v>
                </c:pt>
                <c:pt idx="1012">
                  <c:v>16.861111111111111</c:v>
                </c:pt>
                <c:pt idx="1013">
                  <c:v>16.877777777777776</c:v>
                </c:pt>
                <c:pt idx="1014">
                  <c:v>16.894444444444442</c:v>
                </c:pt>
                <c:pt idx="1015">
                  <c:v>16.911111111111111</c:v>
                </c:pt>
                <c:pt idx="1016">
                  <c:v>16.927777777777777</c:v>
                </c:pt>
                <c:pt idx="1017">
                  <c:v>16.944444444444443</c:v>
                </c:pt>
                <c:pt idx="1018">
                  <c:v>16.961111111111112</c:v>
                </c:pt>
                <c:pt idx="1019">
                  <c:v>16.977777777777778</c:v>
                </c:pt>
                <c:pt idx="1020">
                  <c:v>16.994444444444444</c:v>
                </c:pt>
                <c:pt idx="1021">
                  <c:v>17.011111111111109</c:v>
                </c:pt>
                <c:pt idx="1022">
                  <c:v>17.027777777777779</c:v>
                </c:pt>
                <c:pt idx="1023">
                  <c:v>17.044444444444444</c:v>
                </c:pt>
                <c:pt idx="1024">
                  <c:v>17.06111111111111</c:v>
                </c:pt>
                <c:pt idx="1025">
                  <c:v>17.077777777777776</c:v>
                </c:pt>
                <c:pt idx="1026">
                  <c:v>17.094444444444441</c:v>
                </c:pt>
                <c:pt idx="1027">
                  <c:v>17.111111111111107</c:v>
                </c:pt>
                <c:pt idx="1028">
                  <c:v>17.127777777777776</c:v>
                </c:pt>
                <c:pt idx="1029">
                  <c:v>17.144444444444442</c:v>
                </c:pt>
                <c:pt idx="1030">
                  <c:v>17.161111111111108</c:v>
                </c:pt>
                <c:pt idx="1031">
                  <c:v>17.177777777777774</c:v>
                </c:pt>
                <c:pt idx="1032">
                  <c:v>17.194444444444443</c:v>
                </c:pt>
                <c:pt idx="1033">
                  <c:v>17.211111111111109</c:v>
                </c:pt>
                <c:pt idx="1034">
                  <c:v>17.227777777777774</c:v>
                </c:pt>
                <c:pt idx="1035">
                  <c:v>17.244444444444444</c:v>
                </c:pt>
                <c:pt idx="1036">
                  <c:v>17.261111111111109</c:v>
                </c:pt>
                <c:pt idx="1037">
                  <c:v>17.277777777777775</c:v>
                </c:pt>
                <c:pt idx="1038">
                  <c:v>17.294444444444441</c:v>
                </c:pt>
                <c:pt idx="1039">
                  <c:v>17.31111111111111</c:v>
                </c:pt>
                <c:pt idx="1040">
                  <c:v>17.327777777777776</c:v>
                </c:pt>
                <c:pt idx="1041">
                  <c:v>17.344444444444441</c:v>
                </c:pt>
                <c:pt idx="1042">
                  <c:v>17.361111111111107</c:v>
                </c:pt>
                <c:pt idx="1043">
                  <c:v>17.377777777777776</c:v>
                </c:pt>
                <c:pt idx="1044">
                  <c:v>17.394444444444442</c:v>
                </c:pt>
                <c:pt idx="1045">
                  <c:v>17.411111111111108</c:v>
                </c:pt>
                <c:pt idx="1046">
                  <c:v>17.427777777777774</c:v>
                </c:pt>
                <c:pt idx="1047">
                  <c:v>17.444444444444443</c:v>
                </c:pt>
                <c:pt idx="1048">
                  <c:v>17.461111111111109</c:v>
                </c:pt>
                <c:pt idx="1049">
                  <c:v>17.477777777777774</c:v>
                </c:pt>
                <c:pt idx="1050">
                  <c:v>17.494444444444444</c:v>
                </c:pt>
                <c:pt idx="1051">
                  <c:v>17.511111111111109</c:v>
                </c:pt>
                <c:pt idx="1052">
                  <c:v>17.527777777777775</c:v>
                </c:pt>
                <c:pt idx="1053">
                  <c:v>17.544444444444441</c:v>
                </c:pt>
                <c:pt idx="1054">
                  <c:v>17.56111111111111</c:v>
                </c:pt>
                <c:pt idx="1055">
                  <c:v>17.577777777777776</c:v>
                </c:pt>
                <c:pt idx="1056">
                  <c:v>17.594444444444441</c:v>
                </c:pt>
                <c:pt idx="1057">
                  <c:v>17.611111111111107</c:v>
                </c:pt>
                <c:pt idx="1058">
                  <c:v>17.627777777777776</c:v>
                </c:pt>
                <c:pt idx="1059">
                  <c:v>17.644444444444442</c:v>
                </c:pt>
                <c:pt idx="1060">
                  <c:v>17.661111111111108</c:v>
                </c:pt>
                <c:pt idx="1061">
                  <c:v>17.677777777777774</c:v>
                </c:pt>
                <c:pt idx="1062">
                  <c:v>17.694444444444443</c:v>
                </c:pt>
                <c:pt idx="1063">
                  <c:v>17.711111111111109</c:v>
                </c:pt>
                <c:pt idx="1064">
                  <c:v>17.727777777777774</c:v>
                </c:pt>
                <c:pt idx="1065">
                  <c:v>17.744444444444444</c:v>
                </c:pt>
                <c:pt idx="1066">
                  <c:v>17.761111111111109</c:v>
                </c:pt>
                <c:pt idx="1067">
                  <c:v>17.777777777777775</c:v>
                </c:pt>
                <c:pt idx="1068">
                  <c:v>17.794444444444441</c:v>
                </c:pt>
                <c:pt idx="1069">
                  <c:v>17.81111111111111</c:v>
                </c:pt>
                <c:pt idx="1070">
                  <c:v>17.827777777777776</c:v>
                </c:pt>
                <c:pt idx="1071">
                  <c:v>17.844444444444441</c:v>
                </c:pt>
                <c:pt idx="1072">
                  <c:v>17.861111111111107</c:v>
                </c:pt>
                <c:pt idx="1073">
                  <c:v>17.877777777777776</c:v>
                </c:pt>
                <c:pt idx="1074">
                  <c:v>17.894444444444442</c:v>
                </c:pt>
                <c:pt idx="1075">
                  <c:v>17.911111111111108</c:v>
                </c:pt>
                <c:pt idx="1076">
                  <c:v>17.927777777777774</c:v>
                </c:pt>
                <c:pt idx="1077">
                  <c:v>17.944444444444443</c:v>
                </c:pt>
                <c:pt idx="1078">
                  <c:v>17.961111111111109</c:v>
                </c:pt>
                <c:pt idx="1079">
                  <c:v>17.977777777777774</c:v>
                </c:pt>
                <c:pt idx="1080">
                  <c:v>17.994444444444444</c:v>
                </c:pt>
                <c:pt idx="1081">
                  <c:v>18.011111111111109</c:v>
                </c:pt>
                <c:pt idx="1082">
                  <c:v>18.027777777777775</c:v>
                </c:pt>
                <c:pt idx="1083">
                  <c:v>18.044444444444441</c:v>
                </c:pt>
                <c:pt idx="1084">
                  <c:v>18.06111111111111</c:v>
                </c:pt>
                <c:pt idx="1085">
                  <c:v>18.077777777777776</c:v>
                </c:pt>
                <c:pt idx="1086">
                  <c:v>18.094444444444441</c:v>
                </c:pt>
                <c:pt idx="1087">
                  <c:v>18.111111111111107</c:v>
                </c:pt>
                <c:pt idx="1088">
                  <c:v>18.127777777777776</c:v>
                </c:pt>
                <c:pt idx="1089">
                  <c:v>18.144444444444442</c:v>
                </c:pt>
                <c:pt idx="1090">
                  <c:v>18.161111111111108</c:v>
                </c:pt>
                <c:pt idx="1091">
                  <c:v>18.177777777777774</c:v>
                </c:pt>
                <c:pt idx="1092">
                  <c:v>18.194444444444443</c:v>
                </c:pt>
                <c:pt idx="1093">
                  <c:v>18.211111111111109</c:v>
                </c:pt>
                <c:pt idx="1094">
                  <c:v>18.227777777777774</c:v>
                </c:pt>
                <c:pt idx="1095">
                  <c:v>18.244444444444444</c:v>
                </c:pt>
                <c:pt idx="1096">
                  <c:v>18.261111111111109</c:v>
                </c:pt>
                <c:pt idx="1097">
                  <c:v>18.277777777777775</c:v>
                </c:pt>
                <c:pt idx="1098">
                  <c:v>18.294444444444441</c:v>
                </c:pt>
                <c:pt idx="1099">
                  <c:v>18.31111111111111</c:v>
                </c:pt>
                <c:pt idx="1100">
                  <c:v>18.327777777777776</c:v>
                </c:pt>
                <c:pt idx="1101">
                  <c:v>18.344444444444441</c:v>
                </c:pt>
                <c:pt idx="1102">
                  <c:v>18.361111111111107</c:v>
                </c:pt>
                <c:pt idx="1103">
                  <c:v>18.377777777777776</c:v>
                </c:pt>
                <c:pt idx="1104">
                  <c:v>18.394444444444442</c:v>
                </c:pt>
                <c:pt idx="1105">
                  <c:v>18.411111111111108</c:v>
                </c:pt>
                <c:pt idx="1106">
                  <c:v>18.427777777777774</c:v>
                </c:pt>
                <c:pt idx="1107">
                  <c:v>18.444444444444443</c:v>
                </c:pt>
                <c:pt idx="1108">
                  <c:v>18.461111111111109</c:v>
                </c:pt>
                <c:pt idx="1109">
                  <c:v>18.477777777777774</c:v>
                </c:pt>
                <c:pt idx="1110">
                  <c:v>18.494444444444444</c:v>
                </c:pt>
                <c:pt idx="1111">
                  <c:v>18.511111111111109</c:v>
                </c:pt>
                <c:pt idx="1112">
                  <c:v>18.527777777777775</c:v>
                </c:pt>
                <c:pt idx="1113">
                  <c:v>18.544444444444441</c:v>
                </c:pt>
                <c:pt idx="1114">
                  <c:v>18.56111111111111</c:v>
                </c:pt>
                <c:pt idx="1115">
                  <c:v>18.577777777777776</c:v>
                </c:pt>
                <c:pt idx="1116">
                  <c:v>18.594444444444441</c:v>
                </c:pt>
                <c:pt idx="1117">
                  <c:v>18.611111111111107</c:v>
                </c:pt>
                <c:pt idx="1118">
                  <c:v>18.627777777777776</c:v>
                </c:pt>
                <c:pt idx="1119">
                  <c:v>18.644444444444442</c:v>
                </c:pt>
                <c:pt idx="1120">
                  <c:v>18.661111111111108</c:v>
                </c:pt>
                <c:pt idx="1121">
                  <c:v>18.677777777777774</c:v>
                </c:pt>
                <c:pt idx="1122">
                  <c:v>18.694444444444443</c:v>
                </c:pt>
                <c:pt idx="1123">
                  <c:v>18.711111111111109</c:v>
                </c:pt>
                <c:pt idx="1124">
                  <c:v>18.727777777777774</c:v>
                </c:pt>
                <c:pt idx="1125">
                  <c:v>18.744444444444444</c:v>
                </c:pt>
                <c:pt idx="1126">
                  <c:v>18.761111111111109</c:v>
                </c:pt>
                <c:pt idx="1127">
                  <c:v>18.777777777777775</c:v>
                </c:pt>
                <c:pt idx="1128">
                  <c:v>18.794444444444441</c:v>
                </c:pt>
                <c:pt idx="1129">
                  <c:v>18.81111111111111</c:v>
                </c:pt>
                <c:pt idx="1130">
                  <c:v>18.827777777777776</c:v>
                </c:pt>
                <c:pt idx="1131">
                  <c:v>18.844444444444441</c:v>
                </c:pt>
                <c:pt idx="1132">
                  <c:v>18.861111111111107</c:v>
                </c:pt>
                <c:pt idx="1133">
                  <c:v>18.877777777777776</c:v>
                </c:pt>
                <c:pt idx="1134">
                  <c:v>18.894444444444442</c:v>
                </c:pt>
                <c:pt idx="1135">
                  <c:v>18.911111111111108</c:v>
                </c:pt>
                <c:pt idx="1136">
                  <c:v>18.927777777777774</c:v>
                </c:pt>
                <c:pt idx="1137">
                  <c:v>18.944444444444443</c:v>
                </c:pt>
                <c:pt idx="1138">
                  <c:v>18.961111111111109</c:v>
                </c:pt>
                <c:pt idx="1139">
                  <c:v>18.977777777777774</c:v>
                </c:pt>
                <c:pt idx="1140">
                  <c:v>18.994444444444444</c:v>
                </c:pt>
                <c:pt idx="1141">
                  <c:v>19.011111111111109</c:v>
                </c:pt>
                <c:pt idx="1142">
                  <c:v>19.027777777777775</c:v>
                </c:pt>
                <c:pt idx="1143">
                  <c:v>19.044444444444441</c:v>
                </c:pt>
                <c:pt idx="1144">
                  <c:v>19.06111111111111</c:v>
                </c:pt>
                <c:pt idx="1145">
                  <c:v>19.077777777777776</c:v>
                </c:pt>
                <c:pt idx="1146">
                  <c:v>19.094444444444441</c:v>
                </c:pt>
                <c:pt idx="1147">
                  <c:v>19.111111111111107</c:v>
                </c:pt>
                <c:pt idx="1148">
                  <c:v>19.127777777777776</c:v>
                </c:pt>
                <c:pt idx="1149">
                  <c:v>19.144444444444442</c:v>
                </c:pt>
                <c:pt idx="1150">
                  <c:v>19.161111111111108</c:v>
                </c:pt>
                <c:pt idx="1151">
                  <c:v>19.177777777777774</c:v>
                </c:pt>
                <c:pt idx="1152">
                  <c:v>19.194444444444443</c:v>
                </c:pt>
                <c:pt idx="1153">
                  <c:v>19.211111111111109</c:v>
                </c:pt>
                <c:pt idx="1154">
                  <c:v>19.227777777777774</c:v>
                </c:pt>
                <c:pt idx="1155">
                  <c:v>19.244444444444444</c:v>
                </c:pt>
                <c:pt idx="1156">
                  <c:v>19.261111111111109</c:v>
                </c:pt>
                <c:pt idx="1157">
                  <c:v>19.277777777777775</c:v>
                </c:pt>
                <c:pt idx="1158">
                  <c:v>19.294444444444441</c:v>
                </c:pt>
                <c:pt idx="1159">
                  <c:v>19.31111111111111</c:v>
                </c:pt>
                <c:pt idx="1160">
                  <c:v>19.327777777777776</c:v>
                </c:pt>
                <c:pt idx="1161">
                  <c:v>19.344444444444441</c:v>
                </c:pt>
                <c:pt idx="1162">
                  <c:v>19.361111111111107</c:v>
                </c:pt>
                <c:pt idx="1163">
                  <c:v>19.377777777777776</c:v>
                </c:pt>
                <c:pt idx="1164">
                  <c:v>19.394444444444442</c:v>
                </c:pt>
                <c:pt idx="1165">
                  <c:v>19.411111111111108</c:v>
                </c:pt>
                <c:pt idx="1166">
                  <c:v>19.427777777777774</c:v>
                </c:pt>
                <c:pt idx="1167">
                  <c:v>19.444444444444443</c:v>
                </c:pt>
                <c:pt idx="1168">
                  <c:v>19.461111111111109</c:v>
                </c:pt>
                <c:pt idx="1169">
                  <c:v>19.477777777777774</c:v>
                </c:pt>
                <c:pt idx="1170">
                  <c:v>19.494444444444444</c:v>
                </c:pt>
                <c:pt idx="1171">
                  <c:v>19.511111111111109</c:v>
                </c:pt>
                <c:pt idx="1172">
                  <c:v>19.527777777777775</c:v>
                </c:pt>
                <c:pt idx="1173">
                  <c:v>19.544444444444441</c:v>
                </c:pt>
                <c:pt idx="1174">
                  <c:v>19.56111111111111</c:v>
                </c:pt>
                <c:pt idx="1175">
                  <c:v>19.577777777777776</c:v>
                </c:pt>
                <c:pt idx="1176">
                  <c:v>19.594444444444441</c:v>
                </c:pt>
                <c:pt idx="1177">
                  <c:v>19.611111111111107</c:v>
                </c:pt>
                <c:pt idx="1178">
                  <c:v>19.627777777777776</c:v>
                </c:pt>
                <c:pt idx="1179">
                  <c:v>19.644444444444442</c:v>
                </c:pt>
                <c:pt idx="1180">
                  <c:v>19.661111111111108</c:v>
                </c:pt>
                <c:pt idx="1181">
                  <c:v>19.677777777777774</c:v>
                </c:pt>
                <c:pt idx="1182">
                  <c:v>19.694444444444443</c:v>
                </c:pt>
                <c:pt idx="1183">
                  <c:v>19.711111111111109</c:v>
                </c:pt>
                <c:pt idx="1184">
                  <c:v>19.727777777777774</c:v>
                </c:pt>
                <c:pt idx="1185">
                  <c:v>19.744444444444444</c:v>
                </c:pt>
                <c:pt idx="1186">
                  <c:v>19.761111111111109</c:v>
                </c:pt>
                <c:pt idx="1187">
                  <c:v>19.777777777777775</c:v>
                </c:pt>
                <c:pt idx="1188">
                  <c:v>19.794444444444441</c:v>
                </c:pt>
                <c:pt idx="1189">
                  <c:v>19.81111111111111</c:v>
                </c:pt>
                <c:pt idx="1190">
                  <c:v>19.827777777777776</c:v>
                </c:pt>
                <c:pt idx="1191">
                  <c:v>19.844444444444441</c:v>
                </c:pt>
                <c:pt idx="1192">
                  <c:v>19.861111111111107</c:v>
                </c:pt>
                <c:pt idx="1193">
                  <c:v>19.877777777777776</c:v>
                </c:pt>
                <c:pt idx="1194">
                  <c:v>19.894444444444442</c:v>
                </c:pt>
                <c:pt idx="1195">
                  <c:v>19.911111111111108</c:v>
                </c:pt>
                <c:pt idx="1196">
                  <c:v>19.927777777777774</c:v>
                </c:pt>
                <c:pt idx="1197">
                  <c:v>19.944444444444443</c:v>
                </c:pt>
                <c:pt idx="1198">
                  <c:v>19.961111111111109</c:v>
                </c:pt>
                <c:pt idx="1199">
                  <c:v>19.977777777777774</c:v>
                </c:pt>
                <c:pt idx="1200">
                  <c:v>19.994444444444444</c:v>
                </c:pt>
                <c:pt idx="1201">
                  <c:v>20.011111111111109</c:v>
                </c:pt>
                <c:pt idx="1202">
                  <c:v>20.027777777777775</c:v>
                </c:pt>
                <c:pt idx="1203">
                  <c:v>20.044444444444441</c:v>
                </c:pt>
                <c:pt idx="1204">
                  <c:v>20.06111111111111</c:v>
                </c:pt>
                <c:pt idx="1205">
                  <c:v>20.077777777777776</c:v>
                </c:pt>
                <c:pt idx="1206">
                  <c:v>20.094444444444441</c:v>
                </c:pt>
                <c:pt idx="1207">
                  <c:v>20.111111111111107</c:v>
                </c:pt>
                <c:pt idx="1208">
                  <c:v>20.127777777777776</c:v>
                </c:pt>
                <c:pt idx="1209">
                  <c:v>20.144444444444442</c:v>
                </c:pt>
                <c:pt idx="1210">
                  <c:v>20.161111111111108</c:v>
                </c:pt>
                <c:pt idx="1211">
                  <c:v>20.177777777777774</c:v>
                </c:pt>
                <c:pt idx="1212">
                  <c:v>20.194444444444443</c:v>
                </c:pt>
                <c:pt idx="1213">
                  <c:v>20.211111111111109</c:v>
                </c:pt>
                <c:pt idx="1214">
                  <c:v>20.227777777777774</c:v>
                </c:pt>
                <c:pt idx="1215">
                  <c:v>20.244444444444444</c:v>
                </c:pt>
                <c:pt idx="1216">
                  <c:v>20.261111111111109</c:v>
                </c:pt>
                <c:pt idx="1217">
                  <c:v>20.277777777777775</c:v>
                </c:pt>
                <c:pt idx="1218">
                  <c:v>20.294444444444441</c:v>
                </c:pt>
                <c:pt idx="1219">
                  <c:v>20.31111111111111</c:v>
                </c:pt>
                <c:pt idx="1220">
                  <c:v>20.327777777777776</c:v>
                </c:pt>
                <c:pt idx="1221">
                  <c:v>20.344444444444441</c:v>
                </c:pt>
                <c:pt idx="1222">
                  <c:v>20.361111111111107</c:v>
                </c:pt>
                <c:pt idx="1223">
                  <c:v>20.377777777777776</c:v>
                </c:pt>
                <c:pt idx="1224">
                  <c:v>20.394444444444442</c:v>
                </c:pt>
                <c:pt idx="1225">
                  <c:v>20.411111111111108</c:v>
                </c:pt>
                <c:pt idx="1226">
                  <c:v>20.427777777777774</c:v>
                </c:pt>
                <c:pt idx="1227">
                  <c:v>20.444444444444443</c:v>
                </c:pt>
                <c:pt idx="1228">
                  <c:v>20.461111111111109</c:v>
                </c:pt>
                <c:pt idx="1229">
                  <c:v>20.477777777777774</c:v>
                </c:pt>
                <c:pt idx="1230">
                  <c:v>20.494444444444444</c:v>
                </c:pt>
                <c:pt idx="1231">
                  <c:v>20.511111111111109</c:v>
                </c:pt>
                <c:pt idx="1232">
                  <c:v>20.527777777777775</c:v>
                </c:pt>
                <c:pt idx="1233">
                  <c:v>20.544444444444441</c:v>
                </c:pt>
                <c:pt idx="1234">
                  <c:v>20.56111111111111</c:v>
                </c:pt>
                <c:pt idx="1235">
                  <c:v>20.577777777777776</c:v>
                </c:pt>
                <c:pt idx="1236">
                  <c:v>20.594444444444441</c:v>
                </c:pt>
                <c:pt idx="1237">
                  <c:v>20.611111111111107</c:v>
                </c:pt>
                <c:pt idx="1238">
                  <c:v>20.627777777777776</c:v>
                </c:pt>
                <c:pt idx="1239">
                  <c:v>20.644444444444442</c:v>
                </c:pt>
                <c:pt idx="1240">
                  <c:v>20.661111111111108</c:v>
                </c:pt>
                <c:pt idx="1241">
                  <c:v>20.677777777777774</c:v>
                </c:pt>
                <c:pt idx="1242">
                  <c:v>20.694444444444443</c:v>
                </c:pt>
                <c:pt idx="1243">
                  <c:v>20.711111111111109</c:v>
                </c:pt>
                <c:pt idx="1244">
                  <c:v>20.727777777777774</c:v>
                </c:pt>
                <c:pt idx="1245">
                  <c:v>20.744444444444444</c:v>
                </c:pt>
                <c:pt idx="1246">
                  <c:v>20.761111111111109</c:v>
                </c:pt>
                <c:pt idx="1247">
                  <c:v>20.777777777777775</c:v>
                </c:pt>
                <c:pt idx="1248">
                  <c:v>20.794444444444441</c:v>
                </c:pt>
                <c:pt idx="1249">
                  <c:v>20.81111111111111</c:v>
                </c:pt>
                <c:pt idx="1250">
                  <c:v>20.827777777777776</c:v>
                </c:pt>
                <c:pt idx="1251">
                  <c:v>20.844444444444441</c:v>
                </c:pt>
                <c:pt idx="1252">
                  <c:v>20.861111111111107</c:v>
                </c:pt>
                <c:pt idx="1253">
                  <c:v>20.877777777777776</c:v>
                </c:pt>
                <c:pt idx="1254">
                  <c:v>20.894444444444442</c:v>
                </c:pt>
                <c:pt idx="1255">
                  <c:v>20.911111111111108</c:v>
                </c:pt>
                <c:pt idx="1256">
                  <c:v>20.927777777777774</c:v>
                </c:pt>
                <c:pt idx="1257">
                  <c:v>20.944444444444443</c:v>
                </c:pt>
                <c:pt idx="1258">
                  <c:v>20.961111111111109</c:v>
                </c:pt>
                <c:pt idx="1259">
                  <c:v>20.977777777777774</c:v>
                </c:pt>
                <c:pt idx="1260">
                  <c:v>20.994444444444444</c:v>
                </c:pt>
                <c:pt idx="1261">
                  <c:v>21.011111111111109</c:v>
                </c:pt>
                <c:pt idx="1262">
                  <c:v>21.027777777777775</c:v>
                </c:pt>
                <c:pt idx="1263">
                  <c:v>21.044444444444441</c:v>
                </c:pt>
                <c:pt idx="1264">
                  <c:v>21.06111111111111</c:v>
                </c:pt>
                <c:pt idx="1265">
                  <c:v>21.077777777777776</c:v>
                </c:pt>
                <c:pt idx="1266">
                  <c:v>21.094444444444441</c:v>
                </c:pt>
                <c:pt idx="1267">
                  <c:v>21.111111111111107</c:v>
                </c:pt>
                <c:pt idx="1268">
                  <c:v>21.127777777777776</c:v>
                </c:pt>
                <c:pt idx="1269">
                  <c:v>21.144444444444442</c:v>
                </c:pt>
                <c:pt idx="1270">
                  <c:v>21.161111111111108</c:v>
                </c:pt>
                <c:pt idx="1271">
                  <c:v>21.177777777777774</c:v>
                </c:pt>
                <c:pt idx="1272">
                  <c:v>21.194444444444443</c:v>
                </c:pt>
                <c:pt idx="1273">
                  <c:v>21.211111111111109</c:v>
                </c:pt>
                <c:pt idx="1274">
                  <c:v>21.227777777777774</c:v>
                </c:pt>
                <c:pt idx="1275">
                  <c:v>21.244444444444444</c:v>
                </c:pt>
                <c:pt idx="1276">
                  <c:v>21.261111111111109</c:v>
                </c:pt>
                <c:pt idx="1277">
                  <c:v>21.277777777777775</c:v>
                </c:pt>
                <c:pt idx="1278">
                  <c:v>21.294444444444441</c:v>
                </c:pt>
                <c:pt idx="1279">
                  <c:v>21.31111111111111</c:v>
                </c:pt>
                <c:pt idx="1280">
                  <c:v>21.327777777777776</c:v>
                </c:pt>
                <c:pt idx="1281">
                  <c:v>21.344444444444441</c:v>
                </c:pt>
                <c:pt idx="1282">
                  <c:v>21.361111111111107</c:v>
                </c:pt>
                <c:pt idx="1283">
                  <c:v>21.377777777777776</c:v>
                </c:pt>
                <c:pt idx="1284">
                  <c:v>21.394444444444442</c:v>
                </c:pt>
                <c:pt idx="1285">
                  <c:v>21.411111111111108</c:v>
                </c:pt>
                <c:pt idx="1286">
                  <c:v>21.427777777777774</c:v>
                </c:pt>
                <c:pt idx="1287">
                  <c:v>21.444444444444443</c:v>
                </c:pt>
                <c:pt idx="1288">
                  <c:v>21.461111111111109</c:v>
                </c:pt>
                <c:pt idx="1289">
                  <c:v>21.477777777777774</c:v>
                </c:pt>
                <c:pt idx="1290">
                  <c:v>21.494444444444444</c:v>
                </c:pt>
                <c:pt idx="1291">
                  <c:v>21.511111111111109</c:v>
                </c:pt>
                <c:pt idx="1292">
                  <c:v>21.527777777777775</c:v>
                </c:pt>
                <c:pt idx="1293">
                  <c:v>21.544444444444441</c:v>
                </c:pt>
                <c:pt idx="1294">
                  <c:v>21.56111111111111</c:v>
                </c:pt>
                <c:pt idx="1295">
                  <c:v>21.577777777777776</c:v>
                </c:pt>
                <c:pt idx="1296">
                  <c:v>21.594444444444441</c:v>
                </c:pt>
                <c:pt idx="1297">
                  <c:v>21.611111111111107</c:v>
                </c:pt>
                <c:pt idx="1298">
                  <c:v>21.627777777777776</c:v>
                </c:pt>
                <c:pt idx="1299">
                  <c:v>21.644444444444442</c:v>
                </c:pt>
                <c:pt idx="1300">
                  <c:v>21.661111111111108</c:v>
                </c:pt>
                <c:pt idx="1301">
                  <c:v>21.677777777777774</c:v>
                </c:pt>
                <c:pt idx="1302">
                  <c:v>21.694444444444443</c:v>
                </c:pt>
                <c:pt idx="1303">
                  <c:v>21.711111111111109</c:v>
                </c:pt>
                <c:pt idx="1304">
                  <c:v>21.727777777777774</c:v>
                </c:pt>
                <c:pt idx="1305">
                  <c:v>21.744444444444444</c:v>
                </c:pt>
                <c:pt idx="1306">
                  <c:v>21.761111111111109</c:v>
                </c:pt>
                <c:pt idx="1307">
                  <c:v>21.777777777777775</c:v>
                </c:pt>
                <c:pt idx="1308">
                  <c:v>21.794444444444441</c:v>
                </c:pt>
                <c:pt idx="1309">
                  <c:v>21.81111111111111</c:v>
                </c:pt>
                <c:pt idx="1310">
                  <c:v>21.827777777777776</c:v>
                </c:pt>
                <c:pt idx="1311">
                  <c:v>21.844444444444441</c:v>
                </c:pt>
                <c:pt idx="1312">
                  <c:v>21.861111111111107</c:v>
                </c:pt>
                <c:pt idx="1313">
                  <c:v>21.877777777777776</c:v>
                </c:pt>
                <c:pt idx="1314">
                  <c:v>21.894444444444442</c:v>
                </c:pt>
                <c:pt idx="1315">
                  <c:v>21.911111111111108</c:v>
                </c:pt>
                <c:pt idx="1316">
                  <c:v>21.927777777777774</c:v>
                </c:pt>
                <c:pt idx="1317">
                  <c:v>21.944444444444443</c:v>
                </c:pt>
                <c:pt idx="1318">
                  <c:v>21.961111111111109</c:v>
                </c:pt>
                <c:pt idx="1319">
                  <c:v>21.977777777777774</c:v>
                </c:pt>
                <c:pt idx="1320">
                  <c:v>21.994444444444444</c:v>
                </c:pt>
                <c:pt idx="1321">
                  <c:v>22.011111111111109</c:v>
                </c:pt>
                <c:pt idx="1322">
                  <c:v>22.027777777777775</c:v>
                </c:pt>
                <c:pt idx="1323">
                  <c:v>22.044444444444441</c:v>
                </c:pt>
                <c:pt idx="1324">
                  <c:v>22.06111111111111</c:v>
                </c:pt>
                <c:pt idx="1325">
                  <c:v>22.077777777777776</c:v>
                </c:pt>
                <c:pt idx="1326">
                  <c:v>22.094444444444441</c:v>
                </c:pt>
                <c:pt idx="1327">
                  <c:v>22.111111111111107</c:v>
                </c:pt>
                <c:pt idx="1328">
                  <c:v>22.127777777777776</c:v>
                </c:pt>
                <c:pt idx="1329">
                  <c:v>22.144444444444442</c:v>
                </c:pt>
                <c:pt idx="1330">
                  <c:v>22.161111111111108</c:v>
                </c:pt>
                <c:pt idx="1331">
                  <c:v>22.177777777777774</c:v>
                </c:pt>
                <c:pt idx="1332">
                  <c:v>22.194444444444443</c:v>
                </c:pt>
                <c:pt idx="1333">
                  <c:v>22.211111111111109</c:v>
                </c:pt>
                <c:pt idx="1334">
                  <c:v>22.227777777777774</c:v>
                </c:pt>
                <c:pt idx="1335">
                  <c:v>22.244444444444444</c:v>
                </c:pt>
                <c:pt idx="1336">
                  <c:v>22.261111111111109</c:v>
                </c:pt>
                <c:pt idx="1337">
                  <c:v>22.277777777777775</c:v>
                </c:pt>
                <c:pt idx="1338">
                  <c:v>22.294444444444441</c:v>
                </c:pt>
                <c:pt idx="1339">
                  <c:v>22.31111111111111</c:v>
                </c:pt>
                <c:pt idx="1340">
                  <c:v>22.327777777777776</c:v>
                </c:pt>
                <c:pt idx="1341">
                  <c:v>22.344444444444441</c:v>
                </c:pt>
                <c:pt idx="1342">
                  <c:v>22.361111111111107</c:v>
                </c:pt>
                <c:pt idx="1343">
                  <c:v>22.377777777777776</c:v>
                </c:pt>
                <c:pt idx="1344">
                  <c:v>22.394444444444442</c:v>
                </c:pt>
                <c:pt idx="1345">
                  <c:v>22.411111111111108</c:v>
                </c:pt>
                <c:pt idx="1346">
                  <c:v>22.427777777777774</c:v>
                </c:pt>
                <c:pt idx="1347">
                  <c:v>22.444444444444443</c:v>
                </c:pt>
                <c:pt idx="1348">
                  <c:v>22.461111111111109</c:v>
                </c:pt>
                <c:pt idx="1349">
                  <c:v>22.477777777777774</c:v>
                </c:pt>
                <c:pt idx="1350">
                  <c:v>22.494444444444444</c:v>
                </c:pt>
                <c:pt idx="1351">
                  <c:v>22.511111111111109</c:v>
                </c:pt>
                <c:pt idx="1352">
                  <c:v>22.527777777777775</c:v>
                </c:pt>
                <c:pt idx="1353">
                  <c:v>22.544444444444441</c:v>
                </c:pt>
                <c:pt idx="1354">
                  <c:v>22.56111111111111</c:v>
                </c:pt>
                <c:pt idx="1355">
                  <c:v>22.577777777777776</c:v>
                </c:pt>
                <c:pt idx="1356">
                  <c:v>22.594444444444441</c:v>
                </c:pt>
                <c:pt idx="1357">
                  <c:v>22.611111111111107</c:v>
                </c:pt>
                <c:pt idx="1358">
                  <c:v>22.627777777777776</c:v>
                </c:pt>
                <c:pt idx="1359">
                  <c:v>22.644444444444442</c:v>
                </c:pt>
                <c:pt idx="1360">
                  <c:v>22.661111111111108</c:v>
                </c:pt>
                <c:pt idx="1361">
                  <c:v>22.677777777777774</c:v>
                </c:pt>
                <c:pt idx="1362">
                  <c:v>22.694444444444443</c:v>
                </c:pt>
                <c:pt idx="1363">
                  <c:v>22.711111111111109</c:v>
                </c:pt>
                <c:pt idx="1364">
                  <c:v>22.727777777777774</c:v>
                </c:pt>
                <c:pt idx="1365">
                  <c:v>22.744444444444444</c:v>
                </c:pt>
                <c:pt idx="1366">
                  <c:v>22.761111111111109</c:v>
                </c:pt>
                <c:pt idx="1367">
                  <c:v>22.777777777777775</c:v>
                </c:pt>
                <c:pt idx="1368">
                  <c:v>22.794444444444441</c:v>
                </c:pt>
                <c:pt idx="1369">
                  <c:v>22.81111111111111</c:v>
                </c:pt>
                <c:pt idx="1370">
                  <c:v>22.827777777777776</c:v>
                </c:pt>
                <c:pt idx="1371">
                  <c:v>22.844444444444441</c:v>
                </c:pt>
                <c:pt idx="1372">
                  <c:v>22.861111111111107</c:v>
                </c:pt>
                <c:pt idx="1373">
                  <c:v>22.877777777777776</c:v>
                </c:pt>
                <c:pt idx="1374">
                  <c:v>22.894444444444442</c:v>
                </c:pt>
                <c:pt idx="1375">
                  <c:v>22.911111111111108</c:v>
                </c:pt>
                <c:pt idx="1376">
                  <c:v>22.927777777777774</c:v>
                </c:pt>
                <c:pt idx="1377">
                  <c:v>22.944444444444443</c:v>
                </c:pt>
                <c:pt idx="1378">
                  <c:v>22.961111111111109</c:v>
                </c:pt>
                <c:pt idx="1379">
                  <c:v>22.977777777777774</c:v>
                </c:pt>
                <c:pt idx="1380">
                  <c:v>22.994444444444444</c:v>
                </c:pt>
                <c:pt idx="1381">
                  <c:v>23.011111111111109</c:v>
                </c:pt>
                <c:pt idx="1382">
                  <c:v>23.027777777777775</c:v>
                </c:pt>
                <c:pt idx="1383">
                  <c:v>23.044444444444441</c:v>
                </c:pt>
                <c:pt idx="1384">
                  <c:v>23.06111111111111</c:v>
                </c:pt>
                <c:pt idx="1385">
                  <c:v>23.077777777777776</c:v>
                </c:pt>
                <c:pt idx="1386">
                  <c:v>23.094444444444441</c:v>
                </c:pt>
                <c:pt idx="1387">
                  <c:v>23.111111111111107</c:v>
                </c:pt>
                <c:pt idx="1388">
                  <c:v>23.127777777777776</c:v>
                </c:pt>
                <c:pt idx="1389">
                  <c:v>23.144444444444442</c:v>
                </c:pt>
                <c:pt idx="1390">
                  <c:v>23.161111111111108</c:v>
                </c:pt>
                <c:pt idx="1391">
                  <c:v>23.177777777777774</c:v>
                </c:pt>
                <c:pt idx="1392">
                  <c:v>23.194444444444443</c:v>
                </c:pt>
                <c:pt idx="1393">
                  <c:v>23.211111111111109</c:v>
                </c:pt>
                <c:pt idx="1394">
                  <c:v>23.227777777777774</c:v>
                </c:pt>
                <c:pt idx="1395">
                  <c:v>23.244444444444444</c:v>
                </c:pt>
                <c:pt idx="1396">
                  <c:v>23.261111111111109</c:v>
                </c:pt>
                <c:pt idx="1397">
                  <c:v>23.277777777777775</c:v>
                </c:pt>
                <c:pt idx="1398">
                  <c:v>23.294444444444441</c:v>
                </c:pt>
                <c:pt idx="1399">
                  <c:v>23.31111111111111</c:v>
                </c:pt>
                <c:pt idx="1400">
                  <c:v>23.327777777777776</c:v>
                </c:pt>
                <c:pt idx="1401">
                  <c:v>23.344444444444441</c:v>
                </c:pt>
                <c:pt idx="1402">
                  <c:v>23.361111111111107</c:v>
                </c:pt>
                <c:pt idx="1403">
                  <c:v>23.377777777777776</c:v>
                </c:pt>
                <c:pt idx="1404">
                  <c:v>23.394444444444442</c:v>
                </c:pt>
                <c:pt idx="1405">
                  <c:v>23.411111111111108</c:v>
                </c:pt>
                <c:pt idx="1406">
                  <c:v>23.427777777777774</c:v>
                </c:pt>
                <c:pt idx="1407">
                  <c:v>23.444444444444443</c:v>
                </c:pt>
                <c:pt idx="1408">
                  <c:v>23.461111111111109</c:v>
                </c:pt>
                <c:pt idx="1409">
                  <c:v>23.477777777777774</c:v>
                </c:pt>
                <c:pt idx="1410">
                  <c:v>23.494444444444444</c:v>
                </c:pt>
                <c:pt idx="1411">
                  <c:v>23.511111111111109</c:v>
                </c:pt>
                <c:pt idx="1412">
                  <c:v>23.527777777777775</c:v>
                </c:pt>
                <c:pt idx="1413">
                  <c:v>23.544444444444441</c:v>
                </c:pt>
                <c:pt idx="1414">
                  <c:v>23.56111111111111</c:v>
                </c:pt>
                <c:pt idx="1415">
                  <c:v>23.577777777777776</c:v>
                </c:pt>
                <c:pt idx="1416">
                  <c:v>23.594444444444441</c:v>
                </c:pt>
                <c:pt idx="1417">
                  <c:v>23.611111111111107</c:v>
                </c:pt>
                <c:pt idx="1418">
                  <c:v>23.627777777777776</c:v>
                </c:pt>
                <c:pt idx="1419">
                  <c:v>23.644444444444442</c:v>
                </c:pt>
                <c:pt idx="1420">
                  <c:v>23.661111111111108</c:v>
                </c:pt>
                <c:pt idx="1421">
                  <c:v>23.677777777777774</c:v>
                </c:pt>
                <c:pt idx="1422">
                  <c:v>23.694444444444443</c:v>
                </c:pt>
                <c:pt idx="1423">
                  <c:v>23.711111111111109</c:v>
                </c:pt>
                <c:pt idx="1424">
                  <c:v>23.727777777777774</c:v>
                </c:pt>
                <c:pt idx="1425">
                  <c:v>23.744444444444444</c:v>
                </c:pt>
                <c:pt idx="1426">
                  <c:v>23.761111111111109</c:v>
                </c:pt>
                <c:pt idx="1427">
                  <c:v>23.777777777777775</c:v>
                </c:pt>
                <c:pt idx="1428">
                  <c:v>23.794444444444441</c:v>
                </c:pt>
                <c:pt idx="1429">
                  <c:v>23.81111111111111</c:v>
                </c:pt>
                <c:pt idx="1430">
                  <c:v>23.827777777777776</c:v>
                </c:pt>
                <c:pt idx="1431">
                  <c:v>23.844444444444441</c:v>
                </c:pt>
                <c:pt idx="1432">
                  <c:v>23.861111111111107</c:v>
                </c:pt>
                <c:pt idx="1433">
                  <c:v>23.877777777777776</c:v>
                </c:pt>
                <c:pt idx="1434">
                  <c:v>23.894444444444442</c:v>
                </c:pt>
                <c:pt idx="1435">
                  <c:v>23.911111111111108</c:v>
                </c:pt>
                <c:pt idx="1436">
                  <c:v>23.927777777777774</c:v>
                </c:pt>
                <c:pt idx="1437">
                  <c:v>23.944444444444443</c:v>
                </c:pt>
                <c:pt idx="1438">
                  <c:v>23.961111111111109</c:v>
                </c:pt>
                <c:pt idx="1439">
                  <c:v>23.977777777777774</c:v>
                </c:pt>
                <c:pt idx="1440">
                  <c:v>23.994444444444444</c:v>
                </c:pt>
                <c:pt idx="1441">
                  <c:v>24.011111111111109</c:v>
                </c:pt>
                <c:pt idx="1442">
                  <c:v>24.027777777777775</c:v>
                </c:pt>
                <c:pt idx="1443">
                  <c:v>24.044444444444441</c:v>
                </c:pt>
                <c:pt idx="1444">
                  <c:v>24.06111111111111</c:v>
                </c:pt>
                <c:pt idx="1445">
                  <c:v>24.077777777777776</c:v>
                </c:pt>
                <c:pt idx="1446">
                  <c:v>24.094444444444441</c:v>
                </c:pt>
                <c:pt idx="1447">
                  <c:v>24.111111111111107</c:v>
                </c:pt>
                <c:pt idx="1448">
                  <c:v>24.127777777777776</c:v>
                </c:pt>
                <c:pt idx="1449">
                  <c:v>24.144444444444442</c:v>
                </c:pt>
                <c:pt idx="1450">
                  <c:v>24.161111111111108</c:v>
                </c:pt>
                <c:pt idx="1451">
                  <c:v>24.177777777777774</c:v>
                </c:pt>
                <c:pt idx="1452">
                  <c:v>24.194444444444443</c:v>
                </c:pt>
                <c:pt idx="1453">
                  <c:v>24.211111111111109</c:v>
                </c:pt>
                <c:pt idx="1454">
                  <c:v>24.227777777777774</c:v>
                </c:pt>
                <c:pt idx="1455">
                  <c:v>24.244444444444444</c:v>
                </c:pt>
                <c:pt idx="1456">
                  <c:v>24.261111111111109</c:v>
                </c:pt>
                <c:pt idx="1457">
                  <c:v>24.277777777777775</c:v>
                </c:pt>
                <c:pt idx="1458">
                  <c:v>24.294444444444441</c:v>
                </c:pt>
                <c:pt idx="1459">
                  <c:v>24.31111111111111</c:v>
                </c:pt>
                <c:pt idx="1460">
                  <c:v>24.327777777777776</c:v>
                </c:pt>
                <c:pt idx="1461">
                  <c:v>24.344444444444441</c:v>
                </c:pt>
                <c:pt idx="1462">
                  <c:v>24.361111111111107</c:v>
                </c:pt>
                <c:pt idx="1463">
                  <c:v>24.377777777777776</c:v>
                </c:pt>
                <c:pt idx="1464">
                  <c:v>24.394444444444442</c:v>
                </c:pt>
                <c:pt idx="1465">
                  <c:v>24.411111111111108</c:v>
                </c:pt>
                <c:pt idx="1466">
                  <c:v>24.427777777777774</c:v>
                </c:pt>
                <c:pt idx="1467">
                  <c:v>24.444444444444443</c:v>
                </c:pt>
                <c:pt idx="1468">
                  <c:v>24.461111111111109</c:v>
                </c:pt>
                <c:pt idx="1469">
                  <c:v>24.477777777777774</c:v>
                </c:pt>
                <c:pt idx="1470">
                  <c:v>24.494444444444444</c:v>
                </c:pt>
                <c:pt idx="1471">
                  <c:v>24.511111111111109</c:v>
                </c:pt>
                <c:pt idx="1472">
                  <c:v>24.527777777777775</c:v>
                </c:pt>
                <c:pt idx="1473">
                  <c:v>24.544444444444441</c:v>
                </c:pt>
                <c:pt idx="1474">
                  <c:v>24.56111111111111</c:v>
                </c:pt>
                <c:pt idx="1475">
                  <c:v>24.577777777777776</c:v>
                </c:pt>
                <c:pt idx="1476">
                  <c:v>24.594444444444441</c:v>
                </c:pt>
                <c:pt idx="1477">
                  <c:v>24.611111111111107</c:v>
                </c:pt>
                <c:pt idx="1478">
                  <c:v>24.627777777777776</c:v>
                </c:pt>
                <c:pt idx="1479">
                  <c:v>24.644444444444442</c:v>
                </c:pt>
                <c:pt idx="1480">
                  <c:v>24.661111111111108</c:v>
                </c:pt>
                <c:pt idx="1481">
                  <c:v>24.677777777777774</c:v>
                </c:pt>
                <c:pt idx="1482">
                  <c:v>24.694444444444443</c:v>
                </c:pt>
                <c:pt idx="1483">
                  <c:v>24.711111111111109</c:v>
                </c:pt>
                <c:pt idx="1484">
                  <c:v>24.727777777777774</c:v>
                </c:pt>
                <c:pt idx="1485">
                  <c:v>24.744444444444444</c:v>
                </c:pt>
                <c:pt idx="1486">
                  <c:v>24.761111111111109</c:v>
                </c:pt>
                <c:pt idx="1487">
                  <c:v>24.777777777777775</c:v>
                </c:pt>
                <c:pt idx="1488">
                  <c:v>24.794444444444441</c:v>
                </c:pt>
                <c:pt idx="1489">
                  <c:v>24.81111111111111</c:v>
                </c:pt>
                <c:pt idx="1490">
                  <c:v>24.827777777777776</c:v>
                </c:pt>
                <c:pt idx="1491">
                  <c:v>24.844444444444441</c:v>
                </c:pt>
                <c:pt idx="1492">
                  <c:v>24.861111111111107</c:v>
                </c:pt>
                <c:pt idx="1493">
                  <c:v>24.877777777777776</c:v>
                </c:pt>
                <c:pt idx="1494">
                  <c:v>24.894444444444442</c:v>
                </c:pt>
                <c:pt idx="1495">
                  <c:v>24.911111111111108</c:v>
                </c:pt>
                <c:pt idx="1496">
                  <c:v>24.927777777777774</c:v>
                </c:pt>
                <c:pt idx="1497">
                  <c:v>24.944444444444443</c:v>
                </c:pt>
                <c:pt idx="1498">
                  <c:v>24.961111111111109</c:v>
                </c:pt>
                <c:pt idx="1499">
                  <c:v>24.977777777777774</c:v>
                </c:pt>
                <c:pt idx="1500">
                  <c:v>24.994444444444444</c:v>
                </c:pt>
                <c:pt idx="1501">
                  <c:v>25.011111111111109</c:v>
                </c:pt>
                <c:pt idx="1502">
                  <c:v>25.027777777777775</c:v>
                </c:pt>
                <c:pt idx="1503">
                  <c:v>25.044444444444441</c:v>
                </c:pt>
                <c:pt idx="1504">
                  <c:v>25.06111111111111</c:v>
                </c:pt>
                <c:pt idx="1505">
                  <c:v>25.077777777777776</c:v>
                </c:pt>
                <c:pt idx="1506">
                  <c:v>25.094444444444441</c:v>
                </c:pt>
                <c:pt idx="1507">
                  <c:v>25.111111111111107</c:v>
                </c:pt>
                <c:pt idx="1508">
                  <c:v>25.127777777777776</c:v>
                </c:pt>
                <c:pt idx="1509">
                  <c:v>25.144444444444442</c:v>
                </c:pt>
              </c:numCache>
            </c:numRef>
          </c:xVal>
          <c:yVal>
            <c:numRef>
              <c:f>'Reactor 1'!$R$3:$R$1512</c:f>
              <c:numCache>
                <c:formatCode>General</c:formatCode>
                <c:ptCount val="1510"/>
                <c:pt idx="0">
                  <c:v>-582.80100000000004</c:v>
                </c:pt>
                <c:pt idx="1">
                  <c:v>-592.38900000000001</c:v>
                </c:pt>
                <c:pt idx="2">
                  <c:v>-593.58500000000004</c:v>
                </c:pt>
                <c:pt idx="3">
                  <c:v>-601.322</c:v>
                </c:pt>
                <c:pt idx="4">
                  <c:v>-604.37900000000002</c:v>
                </c:pt>
                <c:pt idx="5">
                  <c:v>-606.423</c:v>
                </c:pt>
                <c:pt idx="6">
                  <c:v>-608.86699999999996</c:v>
                </c:pt>
                <c:pt idx="7">
                  <c:v>-611.36699999999996</c:v>
                </c:pt>
                <c:pt idx="8">
                  <c:v>-613.51900000000001</c:v>
                </c:pt>
                <c:pt idx="9">
                  <c:v>-615.54700000000003</c:v>
                </c:pt>
                <c:pt idx="10">
                  <c:v>-617.35599999999999</c:v>
                </c:pt>
                <c:pt idx="11">
                  <c:v>-619.34799999999996</c:v>
                </c:pt>
                <c:pt idx="12">
                  <c:v>-620.80499999999995</c:v>
                </c:pt>
                <c:pt idx="13">
                  <c:v>-622.34699999999998</c:v>
                </c:pt>
                <c:pt idx="14">
                  <c:v>-623.755</c:v>
                </c:pt>
                <c:pt idx="15">
                  <c:v>-625.33000000000004</c:v>
                </c:pt>
                <c:pt idx="16">
                  <c:v>-626.34</c:v>
                </c:pt>
                <c:pt idx="17">
                  <c:v>-627.33900000000006</c:v>
                </c:pt>
                <c:pt idx="19">
                  <c:v>-629.31200000000001</c:v>
                </c:pt>
                <c:pt idx="20">
                  <c:v>-629.76900000000001</c:v>
                </c:pt>
                <c:pt idx="21">
                  <c:v>-630.44500000000005</c:v>
                </c:pt>
                <c:pt idx="22">
                  <c:v>-619.85400000000004</c:v>
                </c:pt>
                <c:pt idx="23">
                  <c:v>-616.36199999999997</c:v>
                </c:pt>
                <c:pt idx="26">
                  <c:v>-617.35299999999995</c:v>
                </c:pt>
                <c:pt idx="27">
                  <c:v>-619.34</c:v>
                </c:pt>
                <c:pt idx="28">
                  <c:v>-621.37099999999998</c:v>
                </c:pt>
                <c:pt idx="29">
                  <c:v>-623.34400000000005</c:v>
                </c:pt>
                <c:pt idx="30">
                  <c:v>-625.34199999999998</c:v>
                </c:pt>
                <c:pt idx="31">
                  <c:v>-627.726</c:v>
                </c:pt>
                <c:pt idx="32">
                  <c:v>-630.32100000000003</c:v>
                </c:pt>
                <c:pt idx="33">
                  <c:v>-632.32899999999995</c:v>
                </c:pt>
                <c:pt idx="34">
                  <c:v>-634.327</c:v>
                </c:pt>
                <c:pt idx="35">
                  <c:v>-636.32299999999998</c:v>
                </c:pt>
                <c:pt idx="36">
                  <c:v>-639.04700000000003</c:v>
                </c:pt>
                <c:pt idx="37">
                  <c:v>-641.428</c:v>
                </c:pt>
                <c:pt idx="38">
                  <c:v>-643.30899999999997</c:v>
                </c:pt>
                <c:pt idx="39">
                  <c:v>-645.03300000000002</c:v>
                </c:pt>
                <c:pt idx="40">
                  <c:v>-646.28899999999999</c:v>
                </c:pt>
                <c:pt idx="41">
                  <c:v>-647.31600000000003</c:v>
                </c:pt>
                <c:pt idx="42">
                  <c:v>-648.31200000000001</c:v>
                </c:pt>
                <c:pt idx="43">
                  <c:v>-650.00099999999998</c:v>
                </c:pt>
                <c:pt idx="45">
                  <c:v>-651.68499999999995</c:v>
                </c:pt>
                <c:pt idx="47">
                  <c:v>-653.87800000000004</c:v>
                </c:pt>
                <c:pt idx="49">
                  <c:v>-655.28300000000002</c:v>
                </c:pt>
                <c:pt idx="51">
                  <c:v>-656.64200000000005</c:v>
                </c:pt>
                <c:pt idx="53">
                  <c:v>-658.28499999999997</c:v>
                </c:pt>
                <c:pt idx="55">
                  <c:v>-659.59500000000003</c:v>
                </c:pt>
                <c:pt idx="57">
                  <c:v>-661.27099999999996</c:v>
                </c:pt>
                <c:pt idx="59">
                  <c:v>-662.27099999999996</c:v>
                </c:pt>
                <c:pt idx="61">
                  <c:v>-663.27599999999995</c:v>
                </c:pt>
                <c:pt idx="63">
                  <c:v>-664.274</c:v>
                </c:pt>
                <c:pt idx="65">
                  <c:v>-665.27700000000004</c:v>
                </c:pt>
                <c:pt idx="67">
                  <c:v>-666.27099999999996</c:v>
                </c:pt>
                <c:pt idx="68">
                  <c:v>-666.95600000000002</c:v>
                </c:pt>
                <c:pt idx="69">
                  <c:v>-668.26700000000005</c:v>
                </c:pt>
                <c:pt idx="70">
                  <c:v>-669.26599999999996</c:v>
                </c:pt>
                <c:pt idx="72">
                  <c:v>-670.26400000000001</c:v>
                </c:pt>
                <c:pt idx="75">
                  <c:v>-671.26199999999994</c:v>
                </c:pt>
                <c:pt idx="81">
                  <c:v>-672.38199999999995</c:v>
                </c:pt>
                <c:pt idx="87">
                  <c:v>-673.51199999999994</c:v>
                </c:pt>
                <c:pt idx="98">
                  <c:v>-674.572</c:v>
                </c:pt>
                <c:pt idx="100">
                  <c:v>-674.55700000000002</c:v>
                </c:pt>
                <c:pt idx="102">
                  <c:v>-676.25199999999995</c:v>
                </c:pt>
                <c:pt idx="130">
                  <c:v>-675.05899999999997</c:v>
                </c:pt>
                <c:pt idx="134">
                  <c:v>-675.23099999999999</c:v>
                </c:pt>
                <c:pt idx="143">
                  <c:v>-673.99699999999996</c:v>
                </c:pt>
                <c:pt idx="148">
                  <c:v>-673.70699999999999</c:v>
                </c:pt>
                <c:pt idx="149">
                  <c:v>-657.37199999999996</c:v>
                </c:pt>
                <c:pt idx="150">
                  <c:v>-650.69299999999998</c:v>
                </c:pt>
                <c:pt idx="151">
                  <c:v>-649.173</c:v>
                </c:pt>
                <c:pt idx="152">
                  <c:v>-648.30200000000002</c:v>
                </c:pt>
                <c:pt idx="158">
                  <c:v>-650.29399999999998</c:v>
                </c:pt>
                <c:pt idx="160">
                  <c:v>-651.45000000000005</c:v>
                </c:pt>
                <c:pt idx="162">
                  <c:v>-653.12199999999996</c:v>
                </c:pt>
                <c:pt idx="164">
                  <c:v>-654.91999999999996</c:v>
                </c:pt>
                <c:pt idx="166">
                  <c:v>-656.28700000000003</c:v>
                </c:pt>
                <c:pt idx="168">
                  <c:v>-657.28700000000003</c:v>
                </c:pt>
                <c:pt idx="171">
                  <c:v>-658.29399999999998</c:v>
                </c:pt>
                <c:pt idx="174">
                  <c:v>-660.13</c:v>
                </c:pt>
                <c:pt idx="178">
                  <c:v>-661.23599999999999</c:v>
                </c:pt>
                <c:pt idx="182">
                  <c:v>-662.27599999999995</c:v>
                </c:pt>
                <c:pt idx="186">
                  <c:v>-663.54499999999996</c:v>
                </c:pt>
                <c:pt idx="190">
                  <c:v>-664.00699999999995</c:v>
                </c:pt>
                <c:pt idx="196">
                  <c:v>-664.46900000000005</c:v>
                </c:pt>
                <c:pt idx="205">
                  <c:v>-665.27300000000002</c:v>
                </c:pt>
                <c:pt idx="217">
                  <c:v>-666.28800000000001</c:v>
                </c:pt>
                <c:pt idx="220">
                  <c:v>-666.58799999999997</c:v>
                </c:pt>
                <c:pt idx="230">
                  <c:v>-667.28499999999997</c:v>
                </c:pt>
                <c:pt idx="239">
                  <c:v>-668.50900000000001</c:v>
                </c:pt>
                <c:pt idx="248">
                  <c:v>-669.73199999999997</c:v>
                </c:pt>
                <c:pt idx="250">
                  <c:v>-670.26400000000001</c:v>
                </c:pt>
                <c:pt idx="254">
                  <c:v>-670.95600000000002</c:v>
                </c:pt>
                <c:pt idx="260">
                  <c:v>-671.84299999999996</c:v>
                </c:pt>
                <c:pt idx="267">
                  <c:v>-673.23299999999995</c:v>
                </c:pt>
                <c:pt idx="272">
                  <c:v>-674.053</c:v>
                </c:pt>
                <c:pt idx="277">
                  <c:v>-675.245</c:v>
                </c:pt>
                <c:pt idx="280">
                  <c:v>-675.31600000000003</c:v>
                </c:pt>
                <c:pt idx="282">
                  <c:v>-676.096</c:v>
                </c:pt>
                <c:pt idx="283">
                  <c:v>-674.11300000000006</c:v>
                </c:pt>
                <c:pt idx="284">
                  <c:v>-667.68200000000002</c:v>
                </c:pt>
                <c:pt idx="285">
                  <c:v>-666.27200000000005</c:v>
                </c:pt>
                <c:pt idx="290">
                  <c:v>-668.22900000000004</c:v>
                </c:pt>
                <c:pt idx="292">
                  <c:v>-669.28599999999994</c:v>
                </c:pt>
                <c:pt idx="294">
                  <c:v>-670.96799999999996</c:v>
                </c:pt>
                <c:pt idx="296">
                  <c:v>-672.25900000000001</c:v>
                </c:pt>
                <c:pt idx="298">
                  <c:v>-673.25400000000002</c:v>
                </c:pt>
                <c:pt idx="301">
                  <c:v>-674.25699999999995</c:v>
                </c:pt>
                <c:pt idx="306">
                  <c:v>-675.25900000000001</c:v>
                </c:pt>
                <c:pt idx="309">
                  <c:v>-677.25199999999995</c:v>
                </c:pt>
                <c:pt idx="310">
                  <c:v>-677.26800000000003</c:v>
                </c:pt>
                <c:pt idx="312">
                  <c:v>-678.44899999999996</c:v>
                </c:pt>
                <c:pt idx="313">
                  <c:v>-680.072</c:v>
                </c:pt>
                <c:pt idx="315">
                  <c:v>-681.28700000000003</c:v>
                </c:pt>
                <c:pt idx="318">
                  <c:v>-683.01900000000001</c:v>
                </c:pt>
                <c:pt idx="319">
                  <c:v>-684.23900000000003</c:v>
                </c:pt>
                <c:pt idx="321">
                  <c:v>-685.46299999999997</c:v>
                </c:pt>
                <c:pt idx="325">
                  <c:v>-687.31299999999999</c:v>
                </c:pt>
                <c:pt idx="326">
                  <c:v>-688.36199999999997</c:v>
                </c:pt>
                <c:pt idx="328">
                  <c:v>-689.41800000000001</c:v>
                </c:pt>
                <c:pt idx="329">
                  <c:v>-691.428</c:v>
                </c:pt>
                <c:pt idx="330">
                  <c:v>-692.22500000000002</c:v>
                </c:pt>
                <c:pt idx="333">
                  <c:v>-692.67600000000004</c:v>
                </c:pt>
                <c:pt idx="334">
                  <c:v>-694.22199999999998</c:v>
                </c:pt>
                <c:pt idx="336">
                  <c:v>-695.22</c:v>
                </c:pt>
                <c:pt idx="340">
                  <c:v>-697.21699999999998</c:v>
                </c:pt>
                <c:pt idx="341">
                  <c:v>-697.27099999999996</c:v>
                </c:pt>
                <c:pt idx="342">
                  <c:v>-699.21299999999997</c:v>
                </c:pt>
                <c:pt idx="347">
                  <c:v>-699.21299999999997</c:v>
                </c:pt>
                <c:pt idx="348">
                  <c:v>-700.48800000000006</c:v>
                </c:pt>
                <c:pt idx="350">
                  <c:v>-702.20799999999997</c:v>
                </c:pt>
                <c:pt idx="351">
                  <c:v>-702.88199999999995</c:v>
                </c:pt>
                <c:pt idx="354">
                  <c:v>-704.32299999999998</c:v>
                </c:pt>
                <c:pt idx="356">
                  <c:v>-704.52499999999998</c:v>
                </c:pt>
                <c:pt idx="357">
                  <c:v>-706.04200000000003</c:v>
                </c:pt>
                <c:pt idx="361">
                  <c:v>-704.20299999999997</c:v>
                </c:pt>
                <c:pt idx="364">
                  <c:v>-704.51599999999996</c:v>
                </c:pt>
                <c:pt idx="365">
                  <c:v>-706.17499999999995</c:v>
                </c:pt>
                <c:pt idx="366">
                  <c:v>-706.20100000000002</c:v>
                </c:pt>
                <c:pt idx="367">
                  <c:v>-707.78</c:v>
                </c:pt>
                <c:pt idx="370">
                  <c:v>-707.19600000000003</c:v>
                </c:pt>
                <c:pt idx="372">
                  <c:v>-708.197</c:v>
                </c:pt>
                <c:pt idx="373">
                  <c:v>-710.14200000000005</c:v>
                </c:pt>
                <c:pt idx="375">
                  <c:v>-710.19399999999996</c:v>
                </c:pt>
                <c:pt idx="376">
                  <c:v>-712.04899999999998</c:v>
                </c:pt>
                <c:pt idx="377">
                  <c:v>-712.10599999999999</c:v>
                </c:pt>
                <c:pt idx="378">
                  <c:v>-713.23199999999997</c:v>
                </c:pt>
                <c:pt idx="379">
                  <c:v>-713.85599999999999</c:v>
                </c:pt>
                <c:pt idx="380">
                  <c:v>-715.18</c:v>
                </c:pt>
                <c:pt idx="383">
                  <c:v>-716.73699999999997</c:v>
                </c:pt>
                <c:pt idx="384">
                  <c:v>-718.18</c:v>
                </c:pt>
                <c:pt idx="387">
                  <c:v>-719.322</c:v>
                </c:pt>
                <c:pt idx="389">
                  <c:v>-720.60699999999997</c:v>
                </c:pt>
                <c:pt idx="391">
                  <c:v>-721.92</c:v>
                </c:pt>
                <c:pt idx="394">
                  <c:v>-723.60900000000004</c:v>
                </c:pt>
                <c:pt idx="397">
                  <c:v>-724.37900000000002</c:v>
                </c:pt>
                <c:pt idx="400">
                  <c:v>-726.06600000000003</c:v>
                </c:pt>
                <c:pt idx="401">
                  <c:v>-726.16600000000005</c:v>
                </c:pt>
                <c:pt idx="403">
                  <c:v>-727.16700000000003</c:v>
                </c:pt>
                <c:pt idx="405">
                  <c:v>-728.16200000000003</c:v>
                </c:pt>
                <c:pt idx="407">
                  <c:v>-728.29899999999998</c:v>
                </c:pt>
                <c:pt idx="408">
                  <c:v>-718.952</c:v>
                </c:pt>
                <c:pt idx="409">
                  <c:v>-716.21500000000003</c:v>
                </c:pt>
                <c:pt idx="411">
                  <c:v>-718.18</c:v>
                </c:pt>
                <c:pt idx="412">
                  <c:v>-719.178</c:v>
                </c:pt>
                <c:pt idx="413">
                  <c:v>-721.221</c:v>
                </c:pt>
                <c:pt idx="414">
                  <c:v>-722.173</c:v>
                </c:pt>
                <c:pt idx="415">
                  <c:v>-724.16899999999998</c:v>
                </c:pt>
                <c:pt idx="416">
                  <c:v>-725.16800000000001</c:v>
                </c:pt>
                <c:pt idx="417">
                  <c:v>-727.16300000000001</c:v>
                </c:pt>
                <c:pt idx="418">
                  <c:v>-727.47400000000005</c:v>
                </c:pt>
                <c:pt idx="419">
                  <c:v>-729.04600000000005</c:v>
                </c:pt>
                <c:pt idx="420">
                  <c:v>-729.66600000000005</c:v>
                </c:pt>
                <c:pt idx="421">
                  <c:v>-730.98099999999999</c:v>
                </c:pt>
                <c:pt idx="423">
                  <c:v>-732.26800000000003</c:v>
                </c:pt>
                <c:pt idx="425">
                  <c:v>-733.154</c:v>
                </c:pt>
                <c:pt idx="430">
                  <c:v>-733.04300000000001</c:v>
                </c:pt>
                <c:pt idx="434">
                  <c:v>-734.16499999999996</c:v>
                </c:pt>
                <c:pt idx="437">
                  <c:v>-736.00099999999998</c:v>
                </c:pt>
                <c:pt idx="440">
                  <c:v>-737.14700000000005</c:v>
                </c:pt>
                <c:pt idx="445">
                  <c:v>-738.93799999999999</c:v>
                </c:pt>
                <c:pt idx="450">
                  <c:v>-740.04</c:v>
                </c:pt>
                <c:pt idx="455">
                  <c:v>-741.00099999999998</c:v>
                </c:pt>
                <c:pt idx="460">
                  <c:v>-741.30700000000002</c:v>
                </c:pt>
                <c:pt idx="463">
                  <c:v>-742.13800000000003</c:v>
                </c:pt>
                <c:pt idx="473">
                  <c:v>-743.27</c:v>
                </c:pt>
                <c:pt idx="479">
                  <c:v>-744.28200000000004</c:v>
                </c:pt>
                <c:pt idx="486">
                  <c:v>-746.06100000000004</c:v>
                </c:pt>
                <c:pt idx="490">
                  <c:v>-747.12900000000002</c:v>
                </c:pt>
                <c:pt idx="495">
                  <c:v>-748.67399999999998</c:v>
                </c:pt>
                <c:pt idx="497">
                  <c:v>-747.96799999999996</c:v>
                </c:pt>
                <c:pt idx="498">
                  <c:v>-746.21100000000001</c:v>
                </c:pt>
                <c:pt idx="504">
                  <c:v>-748.12699999999995</c:v>
                </c:pt>
                <c:pt idx="507">
                  <c:v>-750.09799999999996</c:v>
                </c:pt>
                <c:pt idx="510">
                  <c:v>-751.00400000000002</c:v>
                </c:pt>
                <c:pt idx="512">
                  <c:v>-752.19799999999998</c:v>
                </c:pt>
                <c:pt idx="516">
                  <c:v>-754.07100000000003</c:v>
                </c:pt>
                <c:pt idx="519">
                  <c:v>-755.81899999999996</c:v>
                </c:pt>
                <c:pt idx="520">
                  <c:v>-755.298</c:v>
                </c:pt>
                <c:pt idx="523">
                  <c:v>-756.91399999999999</c:v>
                </c:pt>
                <c:pt idx="524">
                  <c:v>-757.87800000000004</c:v>
                </c:pt>
                <c:pt idx="528">
                  <c:v>-759.57100000000003</c:v>
                </c:pt>
                <c:pt idx="530">
                  <c:v>-760.00599999999997</c:v>
                </c:pt>
                <c:pt idx="531">
                  <c:v>-753.32399999999996</c:v>
                </c:pt>
                <c:pt idx="532">
                  <c:v>-750.12400000000002</c:v>
                </c:pt>
                <c:pt idx="534">
                  <c:v>-751.07399999999996</c:v>
                </c:pt>
                <c:pt idx="535">
                  <c:v>-752.92600000000004</c:v>
                </c:pt>
                <c:pt idx="536">
                  <c:v>-755.11199999999997</c:v>
                </c:pt>
                <c:pt idx="537">
                  <c:v>-756.15499999999997</c:v>
                </c:pt>
                <c:pt idx="538">
                  <c:v>-757.93799999999999</c:v>
                </c:pt>
                <c:pt idx="539">
                  <c:v>-759.12800000000004</c:v>
                </c:pt>
                <c:pt idx="540">
                  <c:v>-761.01</c:v>
                </c:pt>
                <c:pt idx="541">
                  <c:v>-762.30200000000002</c:v>
                </c:pt>
                <c:pt idx="542">
                  <c:v>-762.01400000000001</c:v>
                </c:pt>
                <c:pt idx="543">
                  <c:v>-763.98900000000003</c:v>
                </c:pt>
                <c:pt idx="545">
                  <c:v>-765.09400000000005</c:v>
                </c:pt>
                <c:pt idx="547">
                  <c:v>-766.23500000000001</c:v>
                </c:pt>
                <c:pt idx="549">
                  <c:v>-768.09299999999996</c:v>
                </c:pt>
                <c:pt idx="550">
                  <c:v>-769.08699999999999</c:v>
                </c:pt>
                <c:pt idx="551">
                  <c:v>-769.85500000000002</c:v>
                </c:pt>
                <c:pt idx="556">
                  <c:v>-770.28399999999999</c:v>
                </c:pt>
                <c:pt idx="558">
                  <c:v>-771.70500000000004</c:v>
                </c:pt>
                <c:pt idx="561">
                  <c:v>-773.08399999999995</c:v>
                </c:pt>
                <c:pt idx="563">
                  <c:v>-774.09500000000003</c:v>
                </c:pt>
                <c:pt idx="566">
                  <c:v>-775.90800000000002</c:v>
                </c:pt>
                <c:pt idx="570">
                  <c:v>-777.67499999999995</c:v>
                </c:pt>
                <c:pt idx="573">
                  <c:v>-779.06600000000003</c:v>
                </c:pt>
                <c:pt idx="576">
                  <c:v>-780.024</c:v>
                </c:pt>
                <c:pt idx="579">
                  <c:v>-778.63</c:v>
                </c:pt>
                <c:pt idx="580">
                  <c:v>-779.12900000000002</c:v>
                </c:pt>
                <c:pt idx="582">
                  <c:v>-780.077</c:v>
                </c:pt>
                <c:pt idx="585">
                  <c:v>-781.54399999999998</c:v>
                </c:pt>
                <c:pt idx="588">
                  <c:v>-783.053</c:v>
                </c:pt>
                <c:pt idx="591">
                  <c:v>-783.71100000000001</c:v>
                </c:pt>
                <c:pt idx="595">
                  <c:v>-785.06200000000001</c:v>
                </c:pt>
                <c:pt idx="598">
                  <c:v>-786.39499999999998</c:v>
                </c:pt>
                <c:pt idx="602">
                  <c:v>-787.07600000000002</c:v>
                </c:pt>
                <c:pt idx="604">
                  <c:v>-788.92100000000005</c:v>
                </c:pt>
                <c:pt idx="609">
                  <c:v>-790.05399999999997</c:v>
                </c:pt>
                <c:pt idx="610">
                  <c:v>-790.05399999999997</c:v>
                </c:pt>
                <c:pt idx="614">
                  <c:v>-791.76800000000003</c:v>
                </c:pt>
                <c:pt idx="619">
                  <c:v>-792.995</c:v>
                </c:pt>
                <c:pt idx="623">
                  <c:v>-794.04399999999998</c:v>
                </c:pt>
                <c:pt idx="626">
                  <c:v>-793.00800000000004</c:v>
                </c:pt>
                <c:pt idx="631">
                  <c:v>-794.04700000000003</c:v>
                </c:pt>
                <c:pt idx="633">
                  <c:v>-795.04499999999996</c:v>
                </c:pt>
                <c:pt idx="636">
                  <c:v>-795.88599999999997</c:v>
                </c:pt>
                <c:pt idx="639">
                  <c:v>-797.40599999999995</c:v>
                </c:pt>
                <c:pt idx="640">
                  <c:v>-797.06200000000001</c:v>
                </c:pt>
                <c:pt idx="643">
                  <c:v>-798.16399999999999</c:v>
                </c:pt>
                <c:pt idx="647">
                  <c:v>-799.26199999999994</c:v>
                </c:pt>
                <c:pt idx="649">
                  <c:v>-800.74599999999998</c:v>
                </c:pt>
                <c:pt idx="653">
                  <c:v>-801.90099999999995</c:v>
                </c:pt>
                <c:pt idx="654">
                  <c:v>-798.78300000000002</c:v>
                </c:pt>
                <c:pt idx="655">
                  <c:v>-791.67499999999995</c:v>
                </c:pt>
                <c:pt idx="656">
                  <c:v>-788.06299999999999</c:v>
                </c:pt>
                <c:pt idx="657">
                  <c:v>-786.12099999999998</c:v>
                </c:pt>
                <c:pt idx="661">
                  <c:v>-785.101</c:v>
                </c:pt>
                <c:pt idx="663">
                  <c:v>-786.06100000000004</c:v>
                </c:pt>
                <c:pt idx="664">
                  <c:v>-789.88199999999995</c:v>
                </c:pt>
                <c:pt idx="665">
                  <c:v>-793.976</c:v>
                </c:pt>
                <c:pt idx="666">
                  <c:v>-794.05499999999995</c:v>
                </c:pt>
                <c:pt idx="667">
                  <c:v>-797.05799999999999</c:v>
                </c:pt>
                <c:pt idx="670">
                  <c:v>-795.09900000000005</c:v>
                </c:pt>
                <c:pt idx="671">
                  <c:v>-798.51800000000003</c:v>
                </c:pt>
                <c:pt idx="672">
                  <c:v>-798.755</c:v>
                </c:pt>
                <c:pt idx="673">
                  <c:v>-800.36300000000006</c:v>
                </c:pt>
                <c:pt idx="677">
                  <c:v>-798.06200000000001</c:v>
                </c:pt>
                <c:pt idx="678">
                  <c:v>-797.19399999999996</c:v>
                </c:pt>
                <c:pt idx="680">
                  <c:v>-796.04399999999998</c:v>
                </c:pt>
                <c:pt idx="682">
                  <c:v>-794.06200000000001</c:v>
                </c:pt>
                <c:pt idx="683">
                  <c:v>-792.548</c:v>
                </c:pt>
                <c:pt idx="684">
                  <c:v>-791.13099999999997</c:v>
                </c:pt>
                <c:pt idx="686">
                  <c:v>-790.05399999999997</c:v>
                </c:pt>
                <c:pt idx="688">
                  <c:v>-788.94299999999998</c:v>
                </c:pt>
                <c:pt idx="690">
                  <c:v>-787.18100000000004</c:v>
                </c:pt>
                <c:pt idx="694">
                  <c:v>-786.822</c:v>
                </c:pt>
                <c:pt idx="695">
                  <c:v>-787.78800000000001</c:v>
                </c:pt>
                <c:pt idx="696">
                  <c:v>-795.99900000000002</c:v>
                </c:pt>
                <c:pt idx="697">
                  <c:v>-801.03499999999997</c:v>
                </c:pt>
                <c:pt idx="698">
                  <c:v>-802.03300000000002</c:v>
                </c:pt>
                <c:pt idx="699">
                  <c:v>-802.07299999999998</c:v>
                </c:pt>
                <c:pt idx="700">
                  <c:v>-805.18100000000004</c:v>
                </c:pt>
                <c:pt idx="701">
                  <c:v>-806.02599999999995</c:v>
                </c:pt>
                <c:pt idx="703">
                  <c:v>-806.89700000000005</c:v>
                </c:pt>
                <c:pt idx="708">
                  <c:v>-805.85900000000004</c:v>
                </c:pt>
                <c:pt idx="724">
                  <c:v>-807.024</c:v>
                </c:pt>
                <c:pt idx="726">
                  <c:v>-808.08900000000006</c:v>
                </c:pt>
                <c:pt idx="729">
                  <c:v>-810.01900000000001</c:v>
                </c:pt>
                <c:pt idx="730">
                  <c:v>-810.08600000000001</c:v>
                </c:pt>
                <c:pt idx="738">
                  <c:v>-811.12099999999998</c:v>
                </c:pt>
                <c:pt idx="741">
                  <c:v>-813.06100000000004</c:v>
                </c:pt>
                <c:pt idx="744">
                  <c:v>-813.91200000000003</c:v>
                </c:pt>
                <c:pt idx="746">
                  <c:v>-815.31299999999999</c:v>
                </c:pt>
                <c:pt idx="750">
                  <c:v>-816.99900000000002</c:v>
                </c:pt>
                <c:pt idx="753">
                  <c:v>-818.01199999999994</c:v>
                </c:pt>
                <c:pt idx="759">
                  <c:v>-816.029</c:v>
                </c:pt>
                <c:pt idx="760">
                  <c:v>-814.88800000000003</c:v>
                </c:pt>
                <c:pt idx="761">
                  <c:v>-813.59299999999996</c:v>
                </c:pt>
                <c:pt idx="762">
                  <c:v>-812.63900000000001</c:v>
                </c:pt>
                <c:pt idx="765">
                  <c:v>-812.94100000000003</c:v>
                </c:pt>
                <c:pt idx="766">
                  <c:v>-815.04600000000005</c:v>
                </c:pt>
                <c:pt idx="767">
                  <c:v>-810.03099999999995</c:v>
                </c:pt>
                <c:pt idx="768">
                  <c:v>-806.49599999999998</c:v>
                </c:pt>
                <c:pt idx="769">
                  <c:v>-805.125</c:v>
                </c:pt>
                <c:pt idx="770">
                  <c:v>-803.94799999999998</c:v>
                </c:pt>
                <c:pt idx="775">
                  <c:v>-802.91200000000003</c:v>
                </c:pt>
                <c:pt idx="778">
                  <c:v>-804.03</c:v>
                </c:pt>
                <c:pt idx="779">
                  <c:v>-803.06500000000005</c:v>
                </c:pt>
                <c:pt idx="780">
                  <c:v>-809.28399999999999</c:v>
                </c:pt>
                <c:pt idx="781">
                  <c:v>-811.94899999999996</c:v>
                </c:pt>
                <c:pt idx="782">
                  <c:v>-813.08100000000002</c:v>
                </c:pt>
                <c:pt idx="783">
                  <c:v>-814.84299999999996</c:v>
                </c:pt>
                <c:pt idx="784">
                  <c:v>-816.053</c:v>
                </c:pt>
                <c:pt idx="785">
                  <c:v>-817.15700000000004</c:v>
                </c:pt>
                <c:pt idx="787">
                  <c:v>-816.00900000000001</c:v>
                </c:pt>
                <c:pt idx="788">
                  <c:v>-814.08600000000001</c:v>
                </c:pt>
                <c:pt idx="790">
                  <c:v>-813.36099999999999</c:v>
                </c:pt>
                <c:pt idx="791">
                  <c:v>-812.97799999999995</c:v>
                </c:pt>
                <c:pt idx="801">
                  <c:v>-812.01900000000001</c:v>
                </c:pt>
                <c:pt idx="811">
                  <c:v>-810.01700000000005</c:v>
                </c:pt>
                <c:pt idx="813">
                  <c:v>-808.40899999999999</c:v>
                </c:pt>
                <c:pt idx="815">
                  <c:v>-806.61800000000005</c:v>
                </c:pt>
                <c:pt idx="817">
                  <c:v>-805.02800000000002</c:v>
                </c:pt>
                <c:pt idx="820">
                  <c:v>-803.03099999999995</c:v>
                </c:pt>
                <c:pt idx="823">
                  <c:v>-802.03300000000002</c:v>
                </c:pt>
                <c:pt idx="825">
                  <c:v>-800.33500000000004</c:v>
                </c:pt>
                <c:pt idx="828">
                  <c:v>-799.03800000000001</c:v>
                </c:pt>
                <c:pt idx="832">
                  <c:v>-798.16600000000005</c:v>
                </c:pt>
                <c:pt idx="835">
                  <c:v>-797.04200000000003</c:v>
                </c:pt>
                <c:pt idx="836">
                  <c:v>-797.10799999999995</c:v>
                </c:pt>
                <c:pt idx="837">
                  <c:v>-800.46799999999996</c:v>
                </c:pt>
                <c:pt idx="838">
                  <c:v>-807.005</c:v>
                </c:pt>
                <c:pt idx="839">
                  <c:v>-808.01499999999999</c:v>
                </c:pt>
                <c:pt idx="847">
                  <c:v>-806.27800000000002</c:v>
                </c:pt>
                <c:pt idx="849">
                  <c:v>-805.11800000000005</c:v>
                </c:pt>
                <c:pt idx="850">
                  <c:v>-805.02800000000002</c:v>
                </c:pt>
                <c:pt idx="853">
                  <c:v>-804.03499999999997</c:v>
                </c:pt>
                <c:pt idx="856">
                  <c:v>-803.02800000000002</c:v>
                </c:pt>
                <c:pt idx="858">
                  <c:v>-801.26599999999996</c:v>
                </c:pt>
                <c:pt idx="864">
                  <c:v>-800.13699999999994</c:v>
                </c:pt>
                <c:pt idx="869">
                  <c:v>-800.06200000000001</c:v>
                </c:pt>
                <c:pt idx="870">
                  <c:v>-804.92600000000004</c:v>
                </c:pt>
                <c:pt idx="871">
                  <c:v>-807.09</c:v>
                </c:pt>
                <c:pt idx="873">
                  <c:v>-807.99900000000002</c:v>
                </c:pt>
                <c:pt idx="878">
                  <c:v>-808.28099999999995</c:v>
                </c:pt>
                <c:pt idx="879">
                  <c:v>-811.38</c:v>
                </c:pt>
                <c:pt idx="880">
                  <c:v>-806.18399999999997</c:v>
                </c:pt>
                <c:pt idx="881">
                  <c:v>-803.80399999999997</c:v>
                </c:pt>
                <c:pt idx="882">
                  <c:v>-803.16499999999996</c:v>
                </c:pt>
                <c:pt idx="884">
                  <c:v>-804.79200000000003</c:v>
                </c:pt>
                <c:pt idx="886">
                  <c:v>-805.81299999999999</c:v>
                </c:pt>
                <c:pt idx="888">
                  <c:v>-807.024</c:v>
                </c:pt>
                <c:pt idx="910">
                  <c:v>-806.19399999999996</c:v>
                </c:pt>
                <c:pt idx="914">
                  <c:v>-806.12099999999998</c:v>
                </c:pt>
                <c:pt idx="919">
                  <c:v>-807.10799999999995</c:v>
                </c:pt>
                <c:pt idx="935">
                  <c:v>-808.78800000000001</c:v>
                </c:pt>
                <c:pt idx="938">
                  <c:v>-809.73099999999999</c:v>
                </c:pt>
                <c:pt idx="940">
                  <c:v>-810.40700000000004</c:v>
                </c:pt>
                <c:pt idx="941">
                  <c:v>-811.01700000000005</c:v>
                </c:pt>
                <c:pt idx="943">
                  <c:v>-812.01599999999996</c:v>
                </c:pt>
                <c:pt idx="946">
                  <c:v>-813.01300000000003</c:v>
                </c:pt>
                <c:pt idx="948">
                  <c:v>-814.399</c:v>
                </c:pt>
                <c:pt idx="951">
                  <c:v>-816.00800000000004</c:v>
                </c:pt>
                <c:pt idx="953">
                  <c:v>-817.00699999999995</c:v>
                </c:pt>
                <c:pt idx="955">
                  <c:v>-818.11900000000003</c:v>
                </c:pt>
                <c:pt idx="957">
                  <c:v>-819.57399999999996</c:v>
                </c:pt>
                <c:pt idx="970">
                  <c:v>-820.00900000000001</c:v>
                </c:pt>
                <c:pt idx="986">
                  <c:v>-820.99900000000002</c:v>
                </c:pt>
                <c:pt idx="997">
                  <c:v>-822.00099999999998</c:v>
                </c:pt>
                <c:pt idx="1000">
                  <c:v>-821.99800000000005</c:v>
                </c:pt>
                <c:pt idx="1030">
                  <c:v>-821.99300000000005</c:v>
                </c:pt>
                <c:pt idx="1036">
                  <c:v>-823.00699999999995</c:v>
                </c:pt>
                <c:pt idx="1060">
                  <c:v>-823.54399999999998</c:v>
                </c:pt>
                <c:pt idx="1072">
                  <c:v>-824.03700000000003</c:v>
                </c:pt>
                <c:pt idx="1086">
                  <c:v>-825.49699999999996</c:v>
                </c:pt>
                <c:pt idx="1090">
                  <c:v>-825.7</c:v>
                </c:pt>
                <c:pt idx="1102">
                  <c:v>-826.25900000000001</c:v>
                </c:pt>
                <c:pt idx="1120">
                  <c:v>-826.01400000000001</c:v>
                </c:pt>
                <c:pt idx="1150">
                  <c:v>-826.98699999999997</c:v>
                </c:pt>
                <c:pt idx="1180">
                  <c:v>-826.56299999999999</c:v>
                </c:pt>
                <c:pt idx="1191">
                  <c:v>-827.51099999999997</c:v>
                </c:pt>
                <c:pt idx="1210">
                  <c:v>-828.04</c:v>
                </c:pt>
                <c:pt idx="1217">
                  <c:v>-828.98599999999999</c:v>
                </c:pt>
                <c:pt idx="1231">
                  <c:v>-830.04</c:v>
                </c:pt>
                <c:pt idx="1240">
                  <c:v>-829.98400000000004</c:v>
                </c:pt>
                <c:pt idx="1270">
                  <c:v>-828.81399999999996</c:v>
                </c:pt>
                <c:pt idx="1300">
                  <c:v>-828.96400000000006</c:v>
                </c:pt>
                <c:pt idx="1330">
                  <c:v>-829.58900000000006</c:v>
                </c:pt>
                <c:pt idx="1331">
                  <c:v>-829.87699999999995</c:v>
                </c:pt>
                <c:pt idx="1347">
                  <c:v>-830.976</c:v>
                </c:pt>
                <c:pt idx="1360">
                  <c:v>-830.98199999999997</c:v>
                </c:pt>
                <c:pt idx="1382">
                  <c:v>-829.76099999999997</c:v>
                </c:pt>
                <c:pt idx="1390">
                  <c:v>-829.24599999999998</c:v>
                </c:pt>
                <c:pt idx="1420">
                  <c:v>-829.98400000000004</c:v>
                </c:pt>
                <c:pt idx="1450">
                  <c:v>-829.98400000000004</c:v>
                </c:pt>
                <c:pt idx="1455">
                  <c:v>-829.98400000000004</c:v>
                </c:pt>
                <c:pt idx="1456">
                  <c:v>-826.19600000000003</c:v>
                </c:pt>
                <c:pt idx="1457">
                  <c:v>-821.03499999999997</c:v>
                </c:pt>
                <c:pt idx="1458">
                  <c:v>-820.00800000000004</c:v>
                </c:pt>
                <c:pt idx="1459">
                  <c:v>-820.39300000000003</c:v>
                </c:pt>
                <c:pt idx="1460">
                  <c:v>-821.91600000000005</c:v>
                </c:pt>
                <c:pt idx="1461">
                  <c:v>-822.86900000000003</c:v>
                </c:pt>
                <c:pt idx="1462">
                  <c:v>-823.99</c:v>
                </c:pt>
                <c:pt idx="1464">
                  <c:v>-825.80100000000004</c:v>
                </c:pt>
                <c:pt idx="1466">
                  <c:v>-826.95799999999997</c:v>
                </c:pt>
                <c:pt idx="1469">
                  <c:v>-827.98800000000006</c:v>
                </c:pt>
                <c:pt idx="1474">
                  <c:v>-828.98699999999997</c:v>
                </c:pt>
                <c:pt idx="1480">
                  <c:v>-829.05200000000002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F-4515-A226-C5E1FAE4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98080"/>
        <c:axId val="590698864"/>
      </c:scatterChart>
      <c:valAx>
        <c:axId val="59069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98864"/>
        <c:crosses val="autoZero"/>
        <c:crossBetween val="midCat"/>
      </c:valAx>
      <c:valAx>
        <c:axId val="5906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98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12</xdr:row>
      <xdr:rowOff>161925</xdr:rowOff>
    </xdr:from>
    <xdr:to>
      <xdr:col>9</xdr:col>
      <xdr:colOff>871537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0</xdr:row>
      <xdr:rowOff>0</xdr:rowOff>
    </xdr:from>
    <xdr:to>
      <xdr:col>20</xdr:col>
      <xdr:colOff>152400</xdr:colOff>
      <xdr:row>14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14</xdr:row>
      <xdr:rowOff>61912</xdr:rowOff>
    </xdr:from>
    <xdr:to>
      <xdr:col>15</xdr:col>
      <xdr:colOff>219075</xdr:colOff>
      <xdr:row>28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12"/>
  <sheetViews>
    <sheetView workbookViewId="0"/>
  </sheetViews>
  <sheetFormatPr baseColWidth="10" defaultColWidth="8.83203125" defaultRowHeight="15" x14ac:dyDescent="0.2"/>
  <cols>
    <col min="3" max="3" width="23.83203125" bestFit="1" customWidth="1"/>
    <col min="4" max="5" width="23.83203125" customWidth="1"/>
    <col min="7" max="7" width="17.6640625" bestFit="1" customWidth="1"/>
    <col min="9" max="9" width="17.83203125" bestFit="1" customWidth="1"/>
    <col min="10" max="10" width="19.6640625" bestFit="1" customWidth="1"/>
    <col min="11" max="11" width="18" bestFit="1" customWidth="1"/>
    <col min="12" max="12" width="19.5" bestFit="1" customWidth="1"/>
    <col min="13" max="13" width="17.83203125" bestFit="1" customWidth="1"/>
  </cols>
  <sheetData>
    <row r="1" spans="1:36" s="3" customFormat="1" x14ac:dyDescent="0.2">
      <c r="A1" s="3" t="s">
        <v>0</v>
      </c>
    </row>
    <row r="2" spans="1:36" s="3" customFormat="1" x14ac:dyDescent="0.2">
      <c r="A2" s="3" t="s">
        <v>1</v>
      </c>
      <c r="B2" s="3" t="s">
        <v>2</v>
      </c>
      <c r="C2" s="3" t="s">
        <v>3</v>
      </c>
      <c r="D2" s="3" t="s">
        <v>1544</v>
      </c>
      <c r="E2" s="3" t="s">
        <v>1545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</row>
    <row r="3" spans="1:36" x14ac:dyDescent="0.2">
      <c r="A3" s="1">
        <v>43159.331574074073</v>
      </c>
      <c r="B3">
        <v>0.68125000222062204</v>
      </c>
      <c r="C3" t="s">
        <v>35</v>
      </c>
      <c r="D3">
        <v>0</v>
      </c>
      <c r="E3">
        <f>D3/60</f>
        <v>0</v>
      </c>
      <c r="G3">
        <v>6.0119999999999996</v>
      </c>
      <c r="H3">
        <v>52.451999999999998</v>
      </c>
      <c r="I3">
        <v>401.1</v>
      </c>
      <c r="L3">
        <v>0</v>
      </c>
      <c r="R3">
        <v>-582.80100000000004</v>
      </c>
      <c r="AC3">
        <v>0</v>
      </c>
    </row>
    <row r="4" spans="1:36" x14ac:dyDescent="0.2">
      <c r="A4" s="1">
        <v>43159.332268518519</v>
      </c>
      <c r="B4">
        <v>0.68194444666733001</v>
      </c>
      <c r="C4" t="s">
        <v>36</v>
      </c>
      <c r="D4">
        <f>40/60</f>
        <v>0.66666666666666663</v>
      </c>
      <c r="E4">
        <f t="shared" ref="E4:E67" si="0">D4/60</f>
        <v>1.111111111111111E-2</v>
      </c>
      <c r="G4">
        <v>5.89</v>
      </c>
      <c r="H4">
        <v>52.186</v>
      </c>
      <c r="L4">
        <v>1.4510000000000001</v>
      </c>
      <c r="R4">
        <v>-592.38900000000001</v>
      </c>
      <c r="AC4">
        <v>0.55928437500000205</v>
      </c>
    </row>
    <row r="5" spans="1:36" x14ac:dyDescent="0.2">
      <c r="A5" s="1">
        <v>43159.332962962966</v>
      </c>
      <c r="B5">
        <v>0.68263889111403797</v>
      </c>
      <c r="C5" t="s">
        <v>37</v>
      </c>
      <c r="D5">
        <f>D4+1</f>
        <v>1.6666666666666665</v>
      </c>
      <c r="E5">
        <f t="shared" si="0"/>
        <v>2.7777777777777776E-2</v>
      </c>
      <c r="G5">
        <v>5.8890000000000002</v>
      </c>
      <c r="H5">
        <v>52.186999999999998</v>
      </c>
      <c r="L5">
        <v>0</v>
      </c>
      <c r="R5">
        <v>-593.58500000000004</v>
      </c>
      <c r="AC5">
        <v>0.57765520833333195</v>
      </c>
    </row>
    <row r="6" spans="1:36" x14ac:dyDescent="0.2">
      <c r="A6" s="1">
        <v>43159.333657407406</v>
      </c>
      <c r="B6">
        <v>0.68333333556074605</v>
      </c>
      <c r="C6" t="s">
        <v>38</v>
      </c>
      <c r="D6">
        <f>D5+1</f>
        <v>2.6666666666666665</v>
      </c>
      <c r="E6">
        <f t="shared" si="0"/>
        <v>4.4444444444444439E-2</v>
      </c>
      <c r="G6">
        <v>5.7960000000000003</v>
      </c>
      <c r="H6">
        <v>51.817999999999998</v>
      </c>
      <c r="L6">
        <v>0.13</v>
      </c>
      <c r="R6">
        <v>-601.322</v>
      </c>
      <c r="AC6">
        <v>1.06547604166667</v>
      </c>
    </row>
    <row r="7" spans="1:36" x14ac:dyDescent="0.2">
      <c r="A7" s="1">
        <v>43159.334351851852</v>
      </c>
      <c r="B7">
        <v>0.68402778000745501</v>
      </c>
      <c r="C7" t="s">
        <v>39</v>
      </c>
      <c r="D7">
        <f>D6+1</f>
        <v>3.6666666666666665</v>
      </c>
      <c r="E7">
        <f t="shared" si="0"/>
        <v>6.1111111111111109E-2</v>
      </c>
      <c r="H7">
        <v>51.823999999999998</v>
      </c>
      <c r="L7">
        <v>1.488</v>
      </c>
      <c r="R7">
        <v>-604.37900000000002</v>
      </c>
      <c r="AC7">
        <v>1.07071458333333</v>
      </c>
    </row>
    <row r="8" spans="1:36" x14ac:dyDescent="0.2">
      <c r="A8" s="1">
        <v>43159.335046296299</v>
      </c>
      <c r="B8">
        <v>0.68472222445416298</v>
      </c>
      <c r="C8" t="s">
        <v>40</v>
      </c>
      <c r="D8">
        <f t="shared" ref="D8:D71" si="1">D7+1</f>
        <v>4.6666666666666661</v>
      </c>
      <c r="E8">
        <f t="shared" si="0"/>
        <v>7.7777777777777765E-2</v>
      </c>
      <c r="I8">
        <v>398.92700000000002</v>
      </c>
      <c r="L8">
        <v>1.365</v>
      </c>
      <c r="R8">
        <v>-606.423</v>
      </c>
      <c r="AC8">
        <v>0.89940312499999797</v>
      </c>
    </row>
    <row r="9" spans="1:36" x14ac:dyDescent="0.2">
      <c r="A9" s="1">
        <v>43159.335740740738</v>
      </c>
      <c r="B9">
        <v>0.68541666890087105</v>
      </c>
      <c r="C9" t="s">
        <v>41</v>
      </c>
      <c r="D9">
        <f t="shared" si="1"/>
        <v>5.6666666666666661</v>
      </c>
      <c r="E9">
        <f t="shared" si="0"/>
        <v>9.4444444444444428E-2</v>
      </c>
      <c r="L9">
        <v>1.4590000000000001</v>
      </c>
      <c r="R9">
        <v>-608.86699999999996</v>
      </c>
      <c r="AC9">
        <v>0.81828854166666698</v>
      </c>
    </row>
    <row r="10" spans="1:36" x14ac:dyDescent="0.2">
      <c r="A10" s="1">
        <v>43159.336435185185</v>
      </c>
      <c r="B10">
        <v>0.68611111334757902</v>
      </c>
      <c r="C10" t="s">
        <v>42</v>
      </c>
      <c r="D10">
        <f t="shared" si="1"/>
        <v>6.6666666666666661</v>
      </c>
      <c r="E10">
        <f t="shared" si="0"/>
        <v>0.1111111111111111</v>
      </c>
      <c r="G10">
        <v>5.8719999999999999</v>
      </c>
      <c r="H10">
        <v>51.887</v>
      </c>
      <c r="L10">
        <v>1.48</v>
      </c>
      <c r="R10">
        <v>-611.36699999999996</v>
      </c>
      <c r="Y10">
        <v>9.9890000000000008</v>
      </c>
      <c r="AC10">
        <v>0.77019375000000101</v>
      </c>
    </row>
    <row r="11" spans="1:36" x14ac:dyDescent="0.2">
      <c r="A11" s="1">
        <v>43159.337129629632</v>
      </c>
      <c r="B11">
        <v>0.68680555779428698</v>
      </c>
      <c r="C11" t="s">
        <v>43</v>
      </c>
      <c r="D11">
        <f t="shared" si="1"/>
        <v>7.6666666666666661</v>
      </c>
      <c r="E11">
        <f t="shared" si="0"/>
        <v>0.12777777777777777</v>
      </c>
      <c r="L11">
        <v>0</v>
      </c>
      <c r="M11">
        <v>7.55</v>
      </c>
      <c r="R11">
        <v>-613.51900000000001</v>
      </c>
      <c r="Y11">
        <v>3.7999999999999999E-2</v>
      </c>
      <c r="AC11">
        <v>0.78618541666666897</v>
      </c>
    </row>
    <row r="12" spans="1:36" x14ac:dyDescent="0.2">
      <c r="A12" s="1">
        <v>43159.337824074071</v>
      </c>
      <c r="B12">
        <v>0.68750000224099495</v>
      </c>
      <c r="C12" t="s">
        <v>44</v>
      </c>
      <c r="D12">
        <f t="shared" si="1"/>
        <v>8.6666666666666661</v>
      </c>
      <c r="E12">
        <f t="shared" si="0"/>
        <v>0.14444444444444443</v>
      </c>
      <c r="H12">
        <v>51.936999999999998</v>
      </c>
      <c r="I12">
        <v>401.19499999999999</v>
      </c>
      <c r="L12">
        <v>0</v>
      </c>
      <c r="R12">
        <v>-615.54700000000003</v>
      </c>
      <c r="Y12">
        <v>3.4000000000000002E-2</v>
      </c>
      <c r="AC12">
        <v>0.80718020833333404</v>
      </c>
    </row>
    <row r="13" spans="1:36" x14ac:dyDescent="0.2">
      <c r="A13" s="1">
        <v>43159.338518518518</v>
      </c>
      <c r="B13">
        <v>0.68819444668770302</v>
      </c>
      <c r="C13" t="s">
        <v>45</v>
      </c>
      <c r="D13">
        <f t="shared" si="1"/>
        <v>9.6666666666666661</v>
      </c>
      <c r="E13">
        <f t="shared" si="0"/>
        <v>0.16111111111111109</v>
      </c>
      <c r="F13">
        <v>1007.5940000000001</v>
      </c>
      <c r="G13">
        <v>5.8739999999999997</v>
      </c>
      <c r="H13">
        <v>51.966999999999999</v>
      </c>
      <c r="I13">
        <v>400.52800000000002</v>
      </c>
      <c r="J13">
        <v>0</v>
      </c>
      <c r="K13">
        <v>1.9E-2</v>
      </c>
      <c r="L13">
        <v>1.466</v>
      </c>
      <c r="M13">
        <v>7.5750000000000002</v>
      </c>
      <c r="N13">
        <v>0</v>
      </c>
      <c r="O13">
        <v>0</v>
      </c>
      <c r="P13">
        <v>0</v>
      </c>
      <c r="Q13">
        <v>0</v>
      </c>
      <c r="R13">
        <v>-617.35599999999999</v>
      </c>
      <c r="S13">
        <v>0</v>
      </c>
      <c r="T13">
        <v>1.7430000000000001</v>
      </c>
      <c r="U13">
        <v>43.137</v>
      </c>
      <c r="V13">
        <v>0</v>
      </c>
      <c r="W13">
        <v>0</v>
      </c>
      <c r="X13">
        <v>0</v>
      </c>
      <c r="Y13">
        <v>3.3000000000000002E-2</v>
      </c>
      <c r="Z13">
        <v>6</v>
      </c>
      <c r="AA13">
        <v>52</v>
      </c>
      <c r="AB13">
        <v>3</v>
      </c>
      <c r="AC13">
        <v>0.80811770833333896</v>
      </c>
      <c r="AD13">
        <v>3</v>
      </c>
      <c r="AE13">
        <v>3</v>
      </c>
      <c r="AF13">
        <v>0</v>
      </c>
    </row>
    <row r="14" spans="1:36" x14ac:dyDescent="0.2">
      <c r="A14" s="1">
        <v>43159.339212962965</v>
      </c>
      <c r="B14">
        <v>0.68888889113441099</v>
      </c>
      <c r="C14" t="s">
        <v>46</v>
      </c>
      <c r="D14">
        <f t="shared" si="1"/>
        <v>10.666666666666666</v>
      </c>
      <c r="E14">
        <f t="shared" si="0"/>
        <v>0.17777777777777776</v>
      </c>
      <c r="H14">
        <v>51.994999999999997</v>
      </c>
      <c r="L14">
        <v>1.415</v>
      </c>
      <c r="R14">
        <v>-619.34799999999996</v>
      </c>
      <c r="AC14">
        <v>0.81888854166667102</v>
      </c>
    </row>
    <row r="15" spans="1:36" x14ac:dyDescent="0.2">
      <c r="A15" s="1">
        <v>43159.339907407404</v>
      </c>
      <c r="B15">
        <v>0.68958333558111895</v>
      </c>
      <c r="C15" t="s">
        <v>47</v>
      </c>
      <c r="D15">
        <f t="shared" si="1"/>
        <v>11.666666666666666</v>
      </c>
      <c r="E15">
        <f t="shared" si="0"/>
        <v>0.19444444444444445</v>
      </c>
      <c r="L15">
        <v>1.444</v>
      </c>
      <c r="R15">
        <v>-620.80499999999995</v>
      </c>
      <c r="AC15">
        <v>0.83455208333333697</v>
      </c>
    </row>
    <row r="16" spans="1:36" x14ac:dyDescent="0.2">
      <c r="A16" s="1">
        <v>43159.340601851851</v>
      </c>
      <c r="B16">
        <v>0.69027778002782703</v>
      </c>
      <c r="C16" t="s">
        <v>48</v>
      </c>
      <c r="D16">
        <f t="shared" si="1"/>
        <v>12.666666666666666</v>
      </c>
      <c r="E16">
        <f t="shared" si="0"/>
        <v>0.21111111111111111</v>
      </c>
      <c r="L16">
        <v>0</v>
      </c>
      <c r="R16">
        <v>-622.34699999999998</v>
      </c>
      <c r="AC16">
        <v>0.85014270833333805</v>
      </c>
    </row>
    <row r="17" spans="1:29" x14ac:dyDescent="0.2">
      <c r="A17" s="1">
        <v>43159.341296296298</v>
      </c>
      <c r="B17">
        <v>0.69097222447453499</v>
      </c>
      <c r="C17" t="s">
        <v>49</v>
      </c>
      <c r="D17">
        <f t="shared" si="1"/>
        <v>13.666666666666666</v>
      </c>
      <c r="E17">
        <f t="shared" si="0"/>
        <v>0.22777777777777777</v>
      </c>
      <c r="H17">
        <v>52.043999999999997</v>
      </c>
      <c r="L17">
        <v>0</v>
      </c>
      <c r="R17">
        <v>-623.755</v>
      </c>
      <c r="AC17">
        <v>0.86069166666666996</v>
      </c>
    </row>
    <row r="18" spans="1:29" x14ac:dyDescent="0.2">
      <c r="A18" s="1">
        <v>43159.341990740744</v>
      </c>
      <c r="B18">
        <v>0.69166666892124296</v>
      </c>
      <c r="C18" t="s">
        <v>50</v>
      </c>
      <c r="D18">
        <f t="shared" si="1"/>
        <v>14.666666666666666</v>
      </c>
      <c r="E18">
        <f t="shared" si="0"/>
        <v>0.24444444444444444</v>
      </c>
      <c r="L18">
        <v>1.423</v>
      </c>
      <c r="R18">
        <v>-625.33000000000004</v>
      </c>
      <c r="U18">
        <v>40.850999999999999</v>
      </c>
      <c r="AC18">
        <v>0.87627291666666995</v>
      </c>
    </row>
    <row r="19" spans="1:29" x14ac:dyDescent="0.2">
      <c r="A19" s="1">
        <v>43159.342685185184</v>
      </c>
      <c r="B19">
        <v>0.69236111336795103</v>
      </c>
      <c r="C19" t="s">
        <v>51</v>
      </c>
      <c r="D19">
        <f t="shared" si="1"/>
        <v>15.666666666666666</v>
      </c>
      <c r="E19">
        <f t="shared" si="0"/>
        <v>0.26111111111111113</v>
      </c>
      <c r="L19">
        <v>1.4370000000000001</v>
      </c>
      <c r="M19">
        <v>7.6609999999999996</v>
      </c>
      <c r="R19">
        <v>-626.34</v>
      </c>
      <c r="AC19">
        <v>0.891798958333337</v>
      </c>
    </row>
    <row r="20" spans="1:29" x14ac:dyDescent="0.2">
      <c r="A20" s="1">
        <v>43159.34337962963</v>
      </c>
      <c r="B20">
        <v>0.69305555781465999</v>
      </c>
      <c r="C20" t="s">
        <v>52</v>
      </c>
      <c r="D20">
        <f t="shared" si="1"/>
        <v>16.666666666666664</v>
      </c>
      <c r="E20">
        <f t="shared" si="0"/>
        <v>0.27777777777777773</v>
      </c>
      <c r="I20">
        <v>398.09300000000002</v>
      </c>
      <c r="L20">
        <v>1.4950000000000001</v>
      </c>
      <c r="R20">
        <v>-627.33900000000006</v>
      </c>
      <c r="AC20">
        <v>0.90727291666666998</v>
      </c>
    </row>
    <row r="21" spans="1:29" x14ac:dyDescent="0.2">
      <c r="A21" s="1">
        <v>43159.344074074077</v>
      </c>
      <c r="B21">
        <v>0.69375000226136796</v>
      </c>
      <c r="C21" t="s">
        <v>53</v>
      </c>
      <c r="D21">
        <f t="shared" si="1"/>
        <v>17.666666666666664</v>
      </c>
      <c r="E21">
        <f t="shared" si="0"/>
        <v>0.2944444444444444</v>
      </c>
      <c r="F21">
        <v>1007.71</v>
      </c>
      <c r="I21">
        <v>400.23500000000001</v>
      </c>
      <c r="L21">
        <v>1.4590000000000001</v>
      </c>
      <c r="AC21">
        <v>0.92274583333333804</v>
      </c>
    </row>
    <row r="22" spans="1:29" x14ac:dyDescent="0.2">
      <c r="A22" s="1">
        <v>43159.344768518517</v>
      </c>
      <c r="B22">
        <v>0.69444444670807604</v>
      </c>
      <c r="C22" t="s">
        <v>54</v>
      </c>
      <c r="D22">
        <f t="shared" si="1"/>
        <v>18.666666666666664</v>
      </c>
      <c r="E22">
        <f t="shared" si="0"/>
        <v>0.31111111111111106</v>
      </c>
      <c r="L22">
        <v>1.3939999999999999</v>
      </c>
      <c r="R22">
        <v>-629.31200000000001</v>
      </c>
      <c r="AC22">
        <v>0.93832604166667199</v>
      </c>
    </row>
    <row r="23" spans="1:29" x14ac:dyDescent="0.2">
      <c r="A23" s="1">
        <v>43159.345462962963</v>
      </c>
      <c r="B23">
        <v>0.695138891154784</v>
      </c>
      <c r="C23" t="s">
        <v>55</v>
      </c>
      <c r="D23">
        <f t="shared" si="1"/>
        <v>19.666666666666664</v>
      </c>
      <c r="E23">
        <f t="shared" si="0"/>
        <v>0.32777777777777772</v>
      </c>
      <c r="H23">
        <v>52.095999999999997</v>
      </c>
      <c r="R23">
        <v>-629.76900000000001</v>
      </c>
      <c r="AC23">
        <v>0.94881458333334201</v>
      </c>
    </row>
    <row r="24" spans="1:29" x14ac:dyDescent="0.2">
      <c r="A24" s="1">
        <v>43159.34615740741</v>
      </c>
      <c r="B24">
        <v>0.69583333560149196</v>
      </c>
      <c r="C24" t="s">
        <v>56</v>
      </c>
      <c r="D24">
        <f t="shared" si="1"/>
        <v>20.666666666666664</v>
      </c>
      <c r="E24">
        <f t="shared" si="0"/>
        <v>0.34444444444444439</v>
      </c>
      <c r="I24">
        <v>399.33499999999998</v>
      </c>
      <c r="R24">
        <v>-630.44500000000005</v>
      </c>
      <c r="U24">
        <v>46.244</v>
      </c>
      <c r="AC24">
        <v>0.97425625000000604</v>
      </c>
    </row>
    <row r="25" spans="1:29" x14ac:dyDescent="0.2">
      <c r="A25" s="1">
        <v>43159.346851851849</v>
      </c>
      <c r="B25">
        <v>0.69652778004820004</v>
      </c>
      <c r="C25" t="s">
        <v>57</v>
      </c>
      <c r="D25">
        <f t="shared" si="1"/>
        <v>21.666666666666664</v>
      </c>
      <c r="E25">
        <f t="shared" si="0"/>
        <v>0.36111111111111105</v>
      </c>
      <c r="I25">
        <v>401.37299999999999</v>
      </c>
      <c r="R25">
        <v>-619.85400000000004</v>
      </c>
      <c r="U25">
        <v>44.015999999999998</v>
      </c>
      <c r="AC25">
        <v>0.97973958333334199</v>
      </c>
    </row>
    <row r="26" spans="1:29" x14ac:dyDescent="0.2">
      <c r="A26" s="1">
        <v>43159.347546296296</v>
      </c>
      <c r="B26">
        <v>0.697222224494908</v>
      </c>
      <c r="C26" t="s">
        <v>58</v>
      </c>
      <c r="D26">
        <f t="shared" si="1"/>
        <v>22.666666666666664</v>
      </c>
      <c r="E26">
        <f t="shared" si="0"/>
        <v>0.37777777777777771</v>
      </c>
      <c r="M26">
        <v>7.7720000000000002</v>
      </c>
      <c r="R26">
        <v>-616.36199999999997</v>
      </c>
      <c r="U26">
        <v>42.42</v>
      </c>
      <c r="AC26">
        <v>1.0051854166666701</v>
      </c>
    </row>
    <row r="27" spans="1:29" x14ac:dyDescent="0.2">
      <c r="A27" s="1">
        <v>43159.348240740743</v>
      </c>
      <c r="B27">
        <v>0.69791666894161597</v>
      </c>
      <c r="C27" t="s">
        <v>59</v>
      </c>
      <c r="D27">
        <f t="shared" si="1"/>
        <v>23.666666666666664</v>
      </c>
      <c r="E27">
        <f t="shared" si="0"/>
        <v>0.39444444444444443</v>
      </c>
      <c r="U27">
        <v>38.411999999999999</v>
      </c>
      <c r="AC27">
        <v>1.0156072916666701</v>
      </c>
    </row>
    <row r="28" spans="1:29" x14ac:dyDescent="0.2">
      <c r="A28" s="1">
        <v>43159.348935185182</v>
      </c>
      <c r="B28">
        <v>0.69861111338832405</v>
      </c>
      <c r="C28" t="s">
        <v>60</v>
      </c>
      <c r="D28">
        <f t="shared" si="1"/>
        <v>24.666666666666664</v>
      </c>
      <c r="E28">
        <f t="shared" si="0"/>
        <v>0.41111111111111109</v>
      </c>
      <c r="I28">
        <v>400.57</v>
      </c>
      <c r="AC28">
        <v>1.02601145833334</v>
      </c>
    </row>
    <row r="29" spans="1:29" x14ac:dyDescent="0.2">
      <c r="A29" s="1">
        <v>43159.349629629629</v>
      </c>
      <c r="B29">
        <v>0.69930555783503201</v>
      </c>
      <c r="C29" t="s">
        <v>61</v>
      </c>
      <c r="D29">
        <f t="shared" si="1"/>
        <v>25.666666666666664</v>
      </c>
      <c r="E29">
        <f t="shared" si="0"/>
        <v>0.42777777777777776</v>
      </c>
      <c r="I29">
        <v>399.05200000000002</v>
      </c>
      <c r="R29">
        <v>-617.35299999999995</v>
      </c>
      <c r="AC29">
        <v>1.0213520833333301</v>
      </c>
    </row>
    <row r="30" spans="1:29" x14ac:dyDescent="0.2">
      <c r="A30" s="1">
        <v>43159.350324074076</v>
      </c>
      <c r="B30">
        <v>0.70000000228173997</v>
      </c>
      <c r="C30" t="s">
        <v>62</v>
      </c>
      <c r="D30">
        <f t="shared" si="1"/>
        <v>26.666666666666664</v>
      </c>
      <c r="E30">
        <f t="shared" si="0"/>
        <v>0.44444444444444442</v>
      </c>
      <c r="R30">
        <v>-619.34</v>
      </c>
      <c r="AC30">
        <v>0.93536562500000298</v>
      </c>
    </row>
    <row r="31" spans="1:29" x14ac:dyDescent="0.2">
      <c r="A31" s="1">
        <v>43159.351018518515</v>
      </c>
      <c r="B31">
        <v>0.70069444672844805</v>
      </c>
      <c r="C31" t="s">
        <v>63</v>
      </c>
      <c r="D31">
        <f t="shared" si="1"/>
        <v>27.666666666666664</v>
      </c>
      <c r="E31">
        <f t="shared" si="0"/>
        <v>0.46111111111111108</v>
      </c>
      <c r="I31">
        <v>399.50700000000001</v>
      </c>
      <c r="R31">
        <v>-621.37099999999998</v>
      </c>
      <c r="U31">
        <v>42.844000000000001</v>
      </c>
      <c r="AC31">
        <v>0.92754479166666703</v>
      </c>
    </row>
    <row r="32" spans="1:29" x14ac:dyDescent="0.2">
      <c r="A32" s="1">
        <v>43159.351712962962</v>
      </c>
      <c r="B32">
        <v>0.70138889117515602</v>
      </c>
      <c r="C32" t="s">
        <v>64</v>
      </c>
      <c r="D32">
        <f t="shared" si="1"/>
        <v>28.666666666666664</v>
      </c>
      <c r="E32">
        <f t="shared" si="0"/>
        <v>0.47777777777777775</v>
      </c>
      <c r="I32">
        <v>402.07499999999999</v>
      </c>
      <c r="L32">
        <v>1.379</v>
      </c>
      <c r="R32">
        <v>-623.34400000000005</v>
      </c>
      <c r="AC32">
        <v>0.87354062499999996</v>
      </c>
    </row>
    <row r="33" spans="1:32" x14ac:dyDescent="0.2">
      <c r="A33" s="1">
        <v>43159.352407407408</v>
      </c>
      <c r="B33">
        <v>0.70208333562186498</v>
      </c>
      <c r="C33" t="s">
        <v>65</v>
      </c>
      <c r="D33">
        <f t="shared" si="1"/>
        <v>29.666666666666664</v>
      </c>
      <c r="E33">
        <f t="shared" si="0"/>
        <v>0.49444444444444441</v>
      </c>
      <c r="G33">
        <v>5.9329999999999998</v>
      </c>
      <c r="H33">
        <v>52.15</v>
      </c>
      <c r="I33">
        <v>399.51400000000001</v>
      </c>
      <c r="L33">
        <v>1.4E-2</v>
      </c>
      <c r="M33">
        <v>7.8840000000000003</v>
      </c>
      <c r="R33">
        <v>-625.34199999999998</v>
      </c>
      <c r="AC33">
        <v>0.80290416666666597</v>
      </c>
    </row>
    <row r="34" spans="1:32" x14ac:dyDescent="0.2">
      <c r="A34" s="1">
        <v>43159.353101851855</v>
      </c>
      <c r="B34">
        <v>0.70277778006857305</v>
      </c>
      <c r="C34" t="s">
        <v>66</v>
      </c>
      <c r="D34">
        <f t="shared" si="1"/>
        <v>30.666666666666664</v>
      </c>
      <c r="E34">
        <f t="shared" si="0"/>
        <v>0.51111111111111107</v>
      </c>
      <c r="L34">
        <v>0</v>
      </c>
      <c r="R34">
        <v>-627.726</v>
      </c>
      <c r="AC34">
        <v>0.77077291666666603</v>
      </c>
    </row>
    <row r="35" spans="1:32" x14ac:dyDescent="0.2">
      <c r="A35" s="1">
        <v>43159.353796296295</v>
      </c>
      <c r="B35">
        <v>0.70347222451528102</v>
      </c>
      <c r="C35" t="s">
        <v>67</v>
      </c>
      <c r="D35">
        <f t="shared" si="1"/>
        <v>31.666666666666664</v>
      </c>
      <c r="E35">
        <f t="shared" si="0"/>
        <v>0.52777777777777779</v>
      </c>
      <c r="L35">
        <v>1.43</v>
      </c>
      <c r="R35">
        <v>-630.32100000000003</v>
      </c>
      <c r="AC35">
        <v>0.72230208333333301</v>
      </c>
    </row>
    <row r="36" spans="1:32" x14ac:dyDescent="0.2">
      <c r="A36" s="1">
        <v>43159.354490740741</v>
      </c>
      <c r="B36">
        <v>0.70416666896198898</v>
      </c>
      <c r="C36" t="s">
        <v>68</v>
      </c>
      <c r="D36">
        <f t="shared" si="1"/>
        <v>32.666666666666664</v>
      </c>
      <c r="E36">
        <f t="shared" si="0"/>
        <v>0.5444444444444444</v>
      </c>
      <c r="L36">
        <v>1.4510000000000001</v>
      </c>
      <c r="R36">
        <v>-632.32899999999995</v>
      </c>
      <c r="U36">
        <v>42.643000000000001</v>
      </c>
      <c r="AC36">
        <v>0.66247916666666695</v>
      </c>
    </row>
    <row r="37" spans="1:32" x14ac:dyDescent="0.2">
      <c r="A37" s="1">
        <v>43159.355185185188</v>
      </c>
      <c r="B37">
        <v>0.70486111340869695</v>
      </c>
      <c r="C37" t="s">
        <v>69</v>
      </c>
      <c r="D37">
        <f t="shared" si="1"/>
        <v>33.666666666666664</v>
      </c>
      <c r="E37">
        <f t="shared" si="0"/>
        <v>0.56111111111111112</v>
      </c>
      <c r="L37">
        <v>0</v>
      </c>
      <c r="R37">
        <v>-634.327</v>
      </c>
      <c r="U37">
        <v>41.728000000000002</v>
      </c>
      <c r="AC37">
        <v>0.61620833333333502</v>
      </c>
    </row>
    <row r="38" spans="1:32" x14ac:dyDescent="0.2">
      <c r="A38" s="1">
        <v>43159.355879629627</v>
      </c>
      <c r="B38">
        <v>0.70555555785540502</v>
      </c>
      <c r="C38" t="s">
        <v>70</v>
      </c>
      <c r="D38">
        <f t="shared" si="1"/>
        <v>34.666666666666664</v>
      </c>
      <c r="E38">
        <f t="shared" si="0"/>
        <v>0.57777777777777772</v>
      </c>
      <c r="G38">
        <v>5.9850000000000003</v>
      </c>
      <c r="L38">
        <v>0</v>
      </c>
      <c r="R38">
        <v>-636.32299999999998</v>
      </c>
      <c r="AC38">
        <v>0.57371979166666598</v>
      </c>
    </row>
    <row r="39" spans="1:32" x14ac:dyDescent="0.2">
      <c r="A39" s="1">
        <v>43159.356574074074</v>
      </c>
      <c r="B39">
        <v>0.70625000230211299</v>
      </c>
      <c r="C39" t="s">
        <v>71</v>
      </c>
      <c r="D39">
        <f t="shared" si="1"/>
        <v>35.666666666666664</v>
      </c>
      <c r="E39">
        <f t="shared" si="0"/>
        <v>0.59444444444444444</v>
      </c>
      <c r="L39">
        <v>1.119</v>
      </c>
      <c r="R39">
        <v>-639.04700000000003</v>
      </c>
      <c r="AC39">
        <v>0</v>
      </c>
    </row>
    <row r="40" spans="1:32" x14ac:dyDescent="0.2">
      <c r="A40" s="1">
        <v>43159.357268518521</v>
      </c>
      <c r="B40">
        <v>0.70694444674882095</v>
      </c>
      <c r="C40" t="s">
        <v>72</v>
      </c>
      <c r="D40">
        <f t="shared" si="1"/>
        <v>36.666666666666664</v>
      </c>
      <c r="E40">
        <f t="shared" si="0"/>
        <v>0.61111111111111105</v>
      </c>
      <c r="L40">
        <v>0</v>
      </c>
      <c r="R40">
        <v>-641.428</v>
      </c>
      <c r="U40">
        <v>38.384999999999998</v>
      </c>
    </row>
    <row r="41" spans="1:32" x14ac:dyDescent="0.2">
      <c r="A41" s="1">
        <v>43159.35796296296</v>
      </c>
      <c r="B41">
        <v>0.70763889119552903</v>
      </c>
      <c r="C41" t="s">
        <v>73</v>
      </c>
      <c r="D41">
        <f t="shared" si="1"/>
        <v>37.666666666666664</v>
      </c>
      <c r="E41">
        <f t="shared" si="0"/>
        <v>0.62777777777777777</v>
      </c>
      <c r="R41">
        <v>-643.30899999999997</v>
      </c>
    </row>
    <row r="42" spans="1:32" x14ac:dyDescent="0.2">
      <c r="A42" s="1">
        <v>43159.358657407407</v>
      </c>
      <c r="B42">
        <v>0.70833333564223699</v>
      </c>
      <c r="C42" t="s">
        <v>74</v>
      </c>
      <c r="D42">
        <f t="shared" si="1"/>
        <v>38.666666666666664</v>
      </c>
      <c r="E42">
        <f t="shared" si="0"/>
        <v>0.64444444444444438</v>
      </c>
      <c r="R42">
        <v>-645.03300000000002</v>
      </c>
    </row>
    <row r="43" spans="1:32" x14ac:dyDescent="0.2">
      <c r="A43" s="1">
        <v>43159.359351851854</v>
      </c>
      <c r="B43">
        <v>0.70902778008894496</v>
      </c>
      <c r="C43" t="s">
        <v>75</v>
      </c>
      <c r="D43">
        <f t="shared" si="1"/>
        <v>39.666666666666664</v>
      </c>
      <c r="E43">
        <f t="shared" si="0"/>
        <v>0.66111111111111109</v>
      </c>
      <c r="F43">
        <v>1007.973</v>
      </c>
      <c r="G43">
        <v>6.0259999999999998</v>
      </c>
      <c r="H43">
        <v>52.134</v>
      </c>
      <c r="I43">
        <v>399.57100000000003</v>
      </c>
      <c r="J43">
        <v>0</v>
      </c>
      <c r="K43">
        <v>1.9E-2</v>
      </c>
      <c r="L43">
        <v>0</v>
      </c>
      <c r="M43">
        <v>7.9539999999999997</v>
      </c>
      <c r="N43">
        <v>0</v>
      </c>
      <c r="O43">
        <v>0</v>
      </c>
      <c r="P43">
        <v>0</v>
      </c>
      <c r="Q43">
        <v>0</v>
      </c>
      <c r="R43">
        <v>-646.28899999999999</v>
      </c>
      <c r="S43">
        <v>0</v>
      </c>
      <c r="T43">
        <v>0.41399999999999998</v>
      </c>
      <c r="U43">
        <v>39.673999999999999</v>
      </c>
      <c r="V43">
        <v>0</v>
      </c>
      <c r="W43">
        <v>0</v>
      </c>
      <c r="X43">
        <v>0</v>
      </c>
      <c r="Y43">
        <v>0</v>
      </c>
      <c r="Z43">
        <v>6</v>
      </c>
      <c r="AA43">
        <v>52</v>
      </c>
      <c r="AB43">
        <v>3</v>
      </c>
      <c r="AC43">
        <v>0</v>
      </c>
      <c r="AD43">
        <v>3</v>
      </c>
      <c r="AE43">
        <v>3</v>
      </c>
      <c r="AF43">
        <v>0</v>
      </c>
    </row>
    <row r="44" spans="1:32" x14ac:dyDescent="0.2">
      <c r="A44" s="1">
        <v>43159.360046296293</v>
      </c>
      <c r="B44">
        <v>0.70972222453565303</v>
      </c>
      <c r="C44" t="s">
        <v>76</v>
      </c>
      <c r="D44">
        <f t="shared" si="1"/>
        <v>40.666666666666664</v>
      </c>
      <c r="E44">
        <f t="shared" si="0"/>
        <v>0.6777777777777777</v>
      </c>
      <c r="R44">
        <v>-647.31600000000003</v>
      </c>
    </row>
    <row r="45" spans="1:32" x14ac:dyDescent="0.2">
      <c r="A45" s="1">
        <v>43159.36074074074</v>
      </c>
      <c r="B45">
        <v>0.710416668982361</v>
      </c>
      <c r="C45" t="s">
        <v>77</v>
      </c>
      <c r="D45">
        <f t="shared" si="1"/>
        <v>41.666666666666664</v>
      </c>
      <c r="E45">
        <f t="shared" si="0"/>
        <v>0.69444444444444442</v>
      </c>
      <c r="R45">
        <v>-648.31200000000001</v>
      </c>
      <c r="U45">
        <v>41.625</v>
      </c>
    </row>
    <row r="46" spans="1:32" x14ac:dyDescent="0.2">
      <c r="A46" s="1">
        <v>43159.361435185187</v>
      </c>
      <c r="B46">
        <v>0.71111111342906996</v>
      </c>
      <c r="C46" t="s">
        <v>78</v>
      </c>
      <c r="D46">
        <f t="shared" si="1"/>
        <v>42.666666666666664</v>
      </c>
      <c r="E46">
        <f t="shared" si="0"/>
        <v>0.71111111111111103</v>
      </c>
      <c r="I46">
        <v>397.94400000000002</v>
      </c>
      <c r="R46">
        <v>-650.00099999999998</v>
      </c>
    </row>
    <row r="47" spans="1:32" x14ac:dyDescent="0.2">
      <c r="A47" s="1">
        <v>43159.362129629626</v>
      </c>
      <c r="B47">
        <v>0.71180555787577804</v>
      </c>
      <c r="C47" t="s">
        <v>79</v>
      </c>
      <c r="D47">
        <f t="shared" si="1"/>
        <v>43.666666666666664</v>
      </c>
      <c r="E47">
        <f t="shared" si="0"/>
        <v>0.72777777777777775</v>
      </c>
      <c r="I47">
        <v>400.84399999999999</v>
      </c>
    </row>
    <row r="48" spans="1:32" x14ac:dyDescent="0.2">
      <c r="A48" s="1">
        <v>43159.362824074073</v>
      </c>
      <c r="B48">
        <v>0.712500002322486</v>
      </c>
      <c r="C48" t="s">
        <v>80</v>
      </c>
      <c r="D48">
        <f t="shared" si="1"/>
        <v>44.666666666666664</v>
      </c>
      <c r="E48">
        <f t="shared" si="0"/>
        <v>0.74444444444444435</v>
      </c>
      <c r="I48">
        <v>395.64100000000002</v>
      </c>
      <c r="R48">
        <v>-651.68499999999995</v>
      </c>
    </row>
    <row r="49" spans="1:21" x14ac:dyDescent="0.2">
      <c r="A49" s="1">
        <v>43159.363518518519</v>
      </c>
      <c r="B49">
        <v>0.71319444676919397</v>
      </c>
      <c r="C49" t="s">
        <v>81</v>
      </c>
      <c r="D49">
        <f t="shared" si="1"/>
        <v>45.666666666666664</v>
      </c>
      <c r="E49">
        <f t="shared" si="0"/>
        <v>0.76111111111111107</v>
      </c>
      <c r="I49">
        <v>399.66500000000002</v>
      </c>
    </row>
    <row r="50" spans="1:21" x14ac:dyDescent="0.2">
      <c r="A50" s="1">
        <v>43159.364212962966</v>
      </c>
      <c r="B50">
        <v>0.71388889121590204</v>
      </c>
      <c r="C50" t="s">
        <v>82</v>
      </c>
      <c r="D50">
        <f t="shared" si="1"/>
        <v>46.666666666666664</v>
      </c>
      <c r="E50">
        <f t="shared" si="0"/>
        <v>0.77777777777777779</v>
      </c>
      <c r="H50">
        <v>52.097000000000001</v>
      </c>
      <c r="R50">
        <v>-653.87800000000004</v>
      </c>
    </row>
    <row r="51" spans="1:21" x14ac:dyDescent="0.2">
      <c r="A51" s="1">
        <v>43159.364907407406</v>
      </c>
      <c r="B51">
        <v>0.71458333566261001</v>
      </c>
      <c r="C51" t="s">
        <v>83</v>
      </c>
      <c r="D51">
        <f t="shared" si="1"/>
        <v>47.666666666666664</v>
      </c>
      <c r="E51">
        <f t="shared" si="0"/>
        <v>0.7944444444444444</v>
      </c>
      <c r="I51">
        <v>400.50299999999999</v>
      </c>
    </row>
    <row r="52" spans="1:21" x14ac:dyDescent="0.2">
      <c r="A52" s="1">
        <v>43159.365601851852</v>
      </c>
      <c r="B52">
        <v>0.71527778010931797</v>
      </c>
      <c r="C52" t="s">
        <v>84</v>
      </c>
      <c r="D52">
        <f t="shared" si="1"/>
        <v>48.666666666666664</v>
      </c>
      <c r="E52">
        <f t="shared" si="0"/>
        <v>0.81111111111111112</v>
      </c>
      <c r="I52">
        <v>394.96100000000001</v>
      </c>
      <c r="R52">
        <v>-655.28300000000002</v>
      </c>
    </row>
    <row r="53" spans="1:21" x14ac:dyDescent="0.2">
      <c r="A53" s="1">
        <v>43159.366296296299</v>
      </c>
      <c r="B53">
        <v>0.71597222455602605</v>
      </c>
      <c r="C53" t="s">
        <v>85</v>
      </c>
      <c r="D53">
        <f t="shared" si="1"/>
        <v>49.666666666666664</v>
      </c>
      <c r="E53">
        <f t="shared" si="0"/>
        <v>0.82777777777777772</v>
      </c>
      <c r="I53">
        <v>399.83</v>
      </c>
    </row>
    <row r="54" spans="1:21" x14ac:dyDescent="0.2">
      <c r="A54" s="1">
        <v>43159.366990740738</v>
      </c>
      <c r="B54">
        <v>0.71666666900273401</v>
      </c>
      <c r="C54" t="s">
        <v>86</v>
      </c>
      <c r="D54">
        <f t="shared" si="1"/>
        <v>50.666666666666664</v>
      </c>
      <c r="E54">
        <f t="shared" si="0"/>
        <v>0.84444444444444444</v>
      </c>
      <c r="I54">
        <v>399.18799999999999</v>
      </c>
      <c r="R54">
        <v>-656.64200000000005</v>
      </c>
    </row>
    <row r="55" spans="1:21" x14ac:dyDescent="0.2">
      <c r="A55" s="1">
        <v>43159.367685185185</v>
      </c>
      <c r="B55">
        <v>0.71736111344944198</v>
      </c>
      <c r="C55" t="s">
        <v>87</v>
      </c>
      <c r="D55">
        <f t="shared" si="1"/>
        <v>51.666666666666664</v>
      </c>
      <c r="E55">
        <f t="shared" si="0"/>
        <v>0.86111111111111105</v>
      </c>
      <c r="I55">
        <v>407.38900000000001</v>
      </c>
    </row>
    <row r="56" spans="1:21" x14ac:dyDescent="0.2">
      <c r="A56" s="1">
        <v>43159.368379629632</v>
      </c>
      <c r="B56">
        <v>0.71805555789615005</v>
      </c>
      <c r="C56" t="s">
        <v>88</v>
      </c>
      <c r="D56">
        <f t="shared" si="1"/>
        <v>52.666666666666664</v>
      </c>
      <c r="E56">
        <f t="shared" si="0"/>
        <v>0.87777777777777777</v>
      </c>
      <c r="I56">
        <v>400.69099999999997</v>
      </c>
      <c r="R56">
        <v>-658.28499999999997</v>
      </c>
    </row>
    <row r="57" spans="1:21" x14ac:dyDescent="0.2">
      <c r="A57" s="1">
        <v>43159.369074074071</v>
      </c>
      <c r="B57">
        <v>0.71875000234285802</v>
      </c>
      <c r="C57" t="s">
        <v>89</v>
      </c>
      <c r="D57">
        <f t="shared" si="1"/>
        <v>53.666666666666664</v>
      </c>
      <c r="E57">
        <f t="shared" si="0"/>
        <v>0.89444444444444438</v>
      </c>
    </row>
    <row r="58" spans="1:21" x14ac:dyDescent="0.2">
      <c r="A58" s="1">
        <v>43159.369768518518</v>
      </c>
      <c r="B58">
        <v>0.71944444678956598</v>
      </c>
      <c r="C58" t="s">
        <v>90</v>
      </c>
      <c r="D58">
        <f t="shared" si="1"/>
        <v>54.666666666666664</v>
      </c>
      <c r="E58">
        <f t="shared" si="0"/>
        <v>0.91111111111111109</v>
      </c>
      <c r="R58">
        <v>-659.59500000000003</v>
      </c>
    </row>
    <row r="59" spans="1:21" x14ac:dyDescent="0.2">
      <c r="A59" s="1">
        <v>43159.370462962965</v>
      </c>
      <c r="B59">
        <v>0.72013889123627495</v>
      </c>
      <c r="C59" t="s">
        <v>91</v>
      </c>
      <c r="D59">
        <f t="shared" si="1"/>
        <v>55.666666666666664</v>
      </c>
      <c r="E59">
        <f t="shared" si="0"/>
        <v>0.9277777777777777</v>
      </c>
      <c r="I59">
        <v>399.08199999999999</v>
      </c>
    </row>
    <row r="60" spans="1:21" x14ac:dyDescent="0.2">
      <c r="A60" s="1">
        <v>43159.371157407404</v>
      </c>
      <c r="B60">
        <v>0.72083333568298302</v>
      </c>
      <c r="C60" t="s">
        <v>92</v>
      </c>
      <c r="D60">
        <f t="shared" si="1"/>
        <v>56.666666666666664</v>
      </c>
      <c r="E60">
        <f t="shared" si="0"/>
        <v>0.94444444444444442</v>
      </c>
      <c r="I60">
        <v>400.375</v>
      </c>
      <c r="R60">
        <v>-661.27099999999996</v>
      </c>
    </row>
    <row r="61" spans="1:21" x14ac:dyDescent="0.2">
      <c r="A61" s="1">
        <v>43159.371851851851</v>
      </c>
      <c r="B61">
        <v>0.72152778012969099</v>
      </c>
      <c r="C61" t="s">
        <v>93</v>
      </c>
      <c r="D61">
        <f t="shared" si="1"/>
        <v>57.666666666666664</v>
      </c>
      <c r="E61">
        <f t="shared" si="0"/>
        <v>0.96111111111111103</v>
      </c>
      <c r="I61">
        <v>400.077</v>
      </c>
    </row>
    <row r="62" spans="1:21" x14ac:dyDescent="0.2">
      <c r="A62" s="1">
        <v>43159.372546296298</v>
      </c>
      <c r="B62">
        <v>0.72222222457639895</v>
      </c>
      <c r="C62" t="s">
        <v>94</v>
      </c>
      <c r="D62">
        <f t="shared" si="1"/>
        <v>58.666666666666664</v>
      </c>
      <c r="E62">
        <f t="shared" si="0"/>
        <v>0.97777777777777775</v>
      </c>
      <c r="R62">
        <v>-662.27099999999996</v>
      </c>
    </row>
    <row r="63" spans="1:21" x14ac:dyDescent="0.2">
      <c r="A63" s="1">
        <v>43159.373240740744</v>
      </c>
      <c r="B63">
        <v>0.72291666902310703</v>
      </c>
      <c r="C63" t="s">
        <v>95</v>
      </c>
      <c r="D63">
        <f t="shared" si="1"/>
        <v>59.666666666666664</v>
      </c>
      <c r="E63">
        <f t="shared" si="0"/>
        <v>0.99444444444444435</v>
      </c>
    </row>
    <row r="64" spans="1:21" x14ac:dyDescent="0.2">
      <c r="A64" s="1">
        <v>43159.373935185184</v>
      </c>
      <c r="B64">
        <v>0.72361111346981499</v>
      </c>
      <c r="C64" t="s">
        <v>96</v>
      </c>
      <c r="D64">
        <f t="shared" si="1"/>
        <v>60.666666666666664</v>
      </c>
      <c r="E64">
        <f t="shared" si="0"/>
        <v>1.0111111111111111</v>
      </c>
      <c r="R64">
        <v>-663.27599999999995</v>
      </c>
      <c r="U64">
        <v>38.186999999999998</v>
      </c>
    </row>
    <row r="65" spans="1:32" x14ac:dyDescent="0.2">
      <c r="A65" s="1">
        <v>43159.37462962963</v>
      </c>
      <c r="B65">
        <v>0.72430555791652296</v>
      </c>
      <c r="C65" t="s">
        <v>97</v>
      </c>
      <c r="D65">
        <f t="shared" si="1"/>
        <v>61.666666666666664</v>
      </c>
      <c r="E65">
        <f t="shared" si="0"/>
        <v>1.0277777777777777</v>
      </c>
      <c r="U65">
        <v>41.731999999999999</v>
      </c>
    </row>
    <row r="66" spans="1:32" x14ac:dyDescent="0.2">
      <c r="A66" s="1">
        <v>43159.375324074077</v>
      </c>
      <c r="B66">
        <v>0.72500000236323103</v>
      </c>
      <c r="C66" t="s">
        <v>98</v>
      </c>
      <c r="D66">
        <f t="shared" si="1"/>
        <v>62.666666666666664</v>
      </c>
      <c r="E66">
        <f t="shared" si="0"/>
        <v>1.0444444444444445</v>
      </c>
      <c r="I66">
        <v>399.63799999999998</v>
      </c>
      <c r="R66">
        <v>-664.274</v>
      </c>
      <c r="U66">
        <v>39.401000000000003</v>
      </c>
    </row>
    <row r="67" spans="1:32" x14ac:dyDescent="0.2">
      <c r="A67" s="1">
        <v>43159.376018518517</v>
      </c>
      <c r="B67">
        <v>0.725694446809939</v>
      </c>
      <c r="C67" t="s">
        <v>99</v>
      </c>
      <c r="D67">
        <f t="shared" si="1"/>
        <v>63.666666666666664</v>
      </c>
      <c r="E67">
        <f t="shared" si="0"/>
        <v>1.0611111111111111</v>
      </c>
      <c r="I67">
        <v>400.36799999999999</v>
      </c>
    </row>
    <row r="68" spans="1:32" x14ac:dyDescent="0.2">
      <c r="A68" s="1">
        <v>43159.376712962963</v>
      </c>
      <c r="B68">
        <v>0.72638889125664696</v>
      </c>
      <c r="C68" t="s">
        <v>100</v>
      </c>
      <c r="D68">
        <f t="shared" si="1"/>
        <v>64.666666666666657</v>
      </c>
      <c r="E68">
        <f t="shared" ref="E68:E131" si="2">D68/60</f>
        <v>1.0777777777777777</v>
      </c>
      <c r="G68">
        <v>6.0339999999999998</v>
      </c>
      <c r="I68">
        <v>400.93799999999999</v>
      </c>
      <c r="R68">
        <v>-665.27700000000004</v>
      </c>
    </row>
    <row r="69" spans="1:32" x14ac:dyDescent="0.2">
      <c r="A69" s="1">
        <v>43159.37740740741</v>
      </c>
      <c r="B69">
        <v>0.72708333570335504</v>
      </c>
      <c r="C69" t="s">
        <v>101</v>
      </c>
      <c r="D69">
        <f t="shared" si="1"/>
        <v>65.666666666666657</v>
      </c>
      <c r="E69">
        <f t="shared" si="2"/>
        <v>1.0944444444444443</v>
      </c>
      <c r="I69">
        <v>400.529</v>
      </c>
    </row>
    <row r="70" spans="1:32" x14ac:dyDescent="0.2">
      <c r="A70" s="1">
        <v>43159.378101851849</v>
      </c>
      <c r="B70">
        <v>0.727777780150063</v>
      </c>
      <c r="C70" t="s">
        <v>102</v>
      </c>
      <c r="D70">
        <f t="shared" si="1"/>
        <v>66.666666666666657</v>
      </c>
      <c r="E70">
        <f t="shared" si="2"/>
        <v>1.1111111111111109</v>
      </c>
      <c r="R70">
        <v>-666.27099999999996</v>
      </c>
    </row>
    <row r="71" spans="1:32" x14ac:dyDescent="0.2">
      <c r="A71" s="1">
        <v>43159.378796296296</v>
      </c>
      <c r="B71">
        <v>0.72847222459677097</v>
      </c>
      <c r="C71" t="s">
        <v>103</v>
      </c>
      <c r="D71">
        <f t="shared" si="1"/>
        <v>67.666666666666657</v>
      </c>
      <c r="E71">
        <f t="shared" si="2"/>
        <v>1.1277777777777775</v>
      </c>
      <c r="R71">
        <v>-666.95600000000002</v>
      </c>
    </row>
    <row r="72" spans="1:32" x14ac:dyDescent="0.2">
      <c r="A72" s="1">
        <v>43159.379490740743</v>
      </c>
      <c r="B72">
        <v>0.72916666904347904</v>
      </c>
      <c r="C72" t="s">
        <v>104</v>
      </c>
      <c r="D72">
        <f t="shared" ref="D72:D135" si="3">D71+1</f>
        <v>68.666666666666657</v>
      </c>
      <c r="E72">
        <f t="shared" si="2"/>
        <v>1.1444444444444444</v>
      </c>
      <c r="R72">
        <v>-668.26700000000005</v>
      </c>
    </row>
    <row r="73" spans="1:32" x14ac:dyDescent="0.2">
      <c r="A73" s="1">
        <v>43159.380185185182</v>
      </c>
      <c r="B73">
        <v>0.72986111349018801</v>
      </c>
      <c r="C73" t="s">
        <v>105</v>
      </c>
      <c r="D73">
        <f t="shared" si="3"/>
        <v>69.666666666666657</v>
      </c>
      <c r="E73">
        <f t="shared" si="2"/>
        <v>1.161111111111111</v>
      </c>
      <c r="F73">
        <v>1007.973</v>
      </c>
      <c r="G73">
        <v>6.0750000000000002</v>
      </c>
      <c r="H73">
        <v>52.087000000000003</v>
      </c>
      <c r="I73">
        <v>400.358</v>
      </c>
      <c r="J73">
        <v>0</v>
      </c>
      <c r="K73">
        <v>1.9E-2</v>
      </c>
      <c r="L73">
        <v>0</v>
      </c>
      <c r="M73">
        <v>7.9539999999999997</v>
      </c>
      <c r="N73">
        <v>0</v>
      </c>
      <c r="O73">
        <v>0</v>
      </c>
      <c r="P73">
        <v>0</v>
      </c>
      <c r="Q73">
        <v>0</v>
      </c>
      <c r="R73">
        <v>-669.26599999999996</v>
      </c>
      <c r="S73">
        <v>0</v>
      </c>
      <c r="T73">
        <v>1.786</v>
      </c>
      <c r="U73">
        <v>42.037999999999997</v>
      </c>
      <c r="V73">
        <v>0</v>
      </c>
      <c r="W73">
        <v>0</v>
      </c>
      <c r="X73">
        <v>0</v>
      </c>
      <c r="Y73">
        <v>0</v>
      </c>
      <c r="Z73">
        <v>6</v>
      </c>
      <c r="AA73">
        <v>52</v>
      </c>
      <c r="AB73">
        <v>3</v>
      </c>
      <c r="AC73">
        <v>0</v>
      </c>
      <c r="AD73">
        <v>3</v>
      </c>
      <c r="AE73">
        <v>3</v>
      </c>
      <c r="AF73">
        <v>0</v>
      </c>
    </row>
    <row r="74" spans="1:32" x14ac:dyDescent="0.2">
      <c r="A74" s="1">
        <v>43159.380879629629</v>
      </c>
      <c r="B74">
        <v>0.73055555793689597</v>
      </c>
      <c r="C74" t="s">
        <v>106</v>
      </c>
      <c r="D74">
        <f t="shared" si="3"/>
        <v>70.666666666666657</v>
      </c>
      <c r="E74">
        <f t="shared" si="2"/>
        <v>1.1777777777777776</v>
      </c>
      <c r="I74">
        <v>402.76299999999998</v>
      </c>
    </row>
    <row r="75" spans="1:32" x14ac:dyDescent="0.2">
      <c r="A75" s="1">
        <v>43159.381574074076</v>
      </c>
      <c r="B75">
        <v>0.73125000238360405</v>
      </c>
      <c r="C75" t="s">
        <v>107</v>
      </c>
      <c r="D75">
        <f t="shared" si="3"/>
        <v>71.666666666666657</v>
      </c>
      <c r="E75">
        <f t="shared" si="2"/>
        <v>1.1944444444444442</v>
      </c>
      <c r="I75">
        <v>399.27100000000002</v>
      </c>
      <c r="R75">
        <v>-670.26400000000001</v>
      </c>
    </row>
    <row r="76" spans="1:32" x14ac:dyDescent="0.2">
      <c r="A76" s="1">
        <v>43159.382268518515</v>
      </c>
      <c r="B76">
        <v>0.73194444683031201</v>
      </c>
      <c r="C76" t="s">
        <v>108</v>
      </c>
      <c r="D76">
        <f t="shared" si="3"/>
        <v>72.666666666666657</v>
      </c>
      <c r="E76">
        <f t="shared" si="2"/>
        <v>1.211111111111111</v>
      </c>
    </row>
    <row r="77" spans="1:32" x14ac:dyDescent="0.2">
      <c r="A77" s="1">
        <v>43159.382962962962</v>
      </c>
      <c r="B77">
        <v>0.73263889127701998</v>
      </c>
      <c r="C77" t="s">
        <v>109</v>
      </c>
      <c r="D77">
        <f t="shared" si="3"/>
        <v>73.666666666666657</v>
      </c>
      <c r="E77">
        <f t="shared" si="2"/>
        <v>1.2277777777777776</v>
      </c>
    </row>
    <row r="78" spans="1:32" x14ac:dyDescent="0.2">
      <c r="A78" s="1">
        <v>43159.383657407408</v>
      </c>
      <c r="B78">
        <v>0.73333333572372805</v>
      </c>
      <c r="C78" t="s">
        <v>110</v>
      </c>
      <c r="D78">
        <f t="shared" si="3"/>
        <v>74.666666666666657</v>
      </c>
      <c r="E78">
        <f t="shared" si="2"/>
        <v>1.2444444444444442</v>
      </c>
      <c r="R78">
        <v>-671.26199999999994</v>
      </c>
    </row>
    <row r="79" spans="1:32" x14ac:dyDescent="0.2">
      <c r="A79" s="1">
        <v>43159.384351851855</v>
      </c>
      <c r="B79">
        <v>0.73402778017043602</v>
      </c>
      <c r="C79" t="s">
        <v>111</v>
      </c>
      <c r="D79">
        <f t="shared" si="3"/>
        <v>75.666666666666657</v>
      </c>
      <c r="E79">
        <f t="shared" si="2"/>
        <v>1.2611111111111108</v>
      </c>
    </row>
    <row r="80" spans="1:32" x14ac:dyDescent="0.2">
      <c r="A80" s="1">
        <v>43159.385046296295</v>
      </c>
      <c r="B80">
        <v>0.73472222461714398</v>
      </c>
      <c r="C80" t="s">
        <v>112</v>
      </c>
      <c r="D80">
        <f t="shared" si="3"/>
        <v>76.666666666666657</v>
      </c>
      <c r="E80">
        <f t="shared" si="2"/>
        <v>1.2777777777777777</v>
      </c>
    </row>
    <row r="81" spans="1:18" x14ac:dyDescent="0.2">
      <c r="A81" s="1">
        <v>43159.385740740741</v>
      </c>
      <c r="B81">
        <v>0.73541666906385195</v>
      </c>
      <c r="C81" t="s">
        <v>113</v>
      </c>
      <c r="D81">
        <f t="shared" si="3"/>
        <v>77.666666666666657</v>
      </c>
      <c r="E81">
        <f t="shared" si="2"/>
        <v>1.2944444444444443</v>
      </c>
    </row>
    <row r="82" spans="1:18" x14ac:dyDescent="0.2">
      <c r="A82" s="1">
        <v>43159.386435185188</v>
      </c>
      <c r="B82">
        <v>0.73611111351056002</v>
      </c>
      <c r="C82" t="s">
        <v>114</v>
      </c>
      <c r="D82">
        <f t="shared" si="3"/>
        <v>78.666666666666657</v>
      </c>
      <c r="E82">
        <f t="shared" si="2"/>
        <v>1.3111111111111109</v>
      </c>
    </row>
    <row r="83" spans="1:18" x14ac:dyDescent="0.2">
      <c r="A83" s="1">
        <v>43159.387129629627</v>
      </c>
      <c r="B83">
        <v>0.73680555795726799</v>
      </c>
      <c r="C83" t="s">
        <v>115</v>
      </c>
      <c r="D83">
        <f t="shared" si="3"/>
        <v>79.666666666666657</v>
      </c>
      <c r="E83">
        <f t="shared" si="2"/>
        <v>1.3277777777777777</v>
      </c>
    </row>
    <row r="84" spans="1:18" x14ac:dyDescent="0.2">
      <c r="A84" s="1">
        <v>43159.387824074074</v>
      </c>
      <c r="B84">
        <v>0.73750000240397595</v>
      </c>
      <c r="C84" t="s">
        <v>116</v>
      </c>
      <c r="D84">
        <f t="shared" si="3"/>
        <v>80.666666666666657</v>
      </c>
      <c r="E84">
        <f t="shared" si="2"/>
        <v>1.3444444444444443</v>
      </c>
      <c r="I84">
        <v>400.03300000000002</v>
      </c>
      <c r="R84">
        <v>-672.38199999999995</v>
      </c>
    </row>
    <row r="85" spans="1:18" x14ac:dyDescent="0.2">
      <c r="A85" s="1">
        <v>43159.388518518521</v>
      </c>
      <c r="B85">
        <v>0.73819444685068403</v>
      </c>
      <c r="C85" t="s">
        <v>117</v>
      </c>
      <c r="D85">
        <f t="shared" si="3"/>
        <v>81.666666666666657</v>
      </c>
      <c r="E85">
        <f t="shared" si="2"/>
        <v>1.3611111111111109</v>
      </c>
      <c r="I85">
        <v>398.27</v>
      </c>
    </row>
    <row r="86" spans="1:18" x14ac:dyDescent="0.2">
      <c r="A86" s="1">
        <v>43159.38921296296</v>
      </c>
      <c r="B86">
        <v>0.73888889129739299</v>
      </c>
      <c r="C86" t="s">
        <v>118</v>
      </c>
      <c r="D86">
        <f t="shared" si="3"/>
        <v>82.666666666666657</v>
      </c>
      <c r="E86">
        <f t="shared" si="2"/>
        <v>1.3777777777777775</v>
      </c>
      <c r="I86">
        <v>399.09699999999998</v>
      </c>
    </row>
    <row r="87" spans="1:18" x14ac:dyDescent="0.2">
      <c r="A87" s="1">
        <v>43159.389907407407</v>
      </c>
      <c r="B87">
        <v>0.73958333574410096</v>
      </c>
      <c r="C87" t="s">
        <v>119</v>
      </c>
      <c r="D87">
        <f t="shared" si="3"/>
        <v>83.666666666666657</v>
      </c>
      <c r="E87">
        <f t="shared" si="2"/>
        <v>1.3944444444444444</v>
      </c>
    </row>
    <row r="88" spans="1:18" x14ac:dyDescent="0.2">
      <c r="A88" s="1">
        <v>43159.390601851854</v>
      </c>
      <c r="B88">
        <v>0.74027778019080903</v>
      </c>
      <c r="C88" t="s">
        <v>120</v>
      </c>
      <c r="D88">
        <f t="shared" si="3"/>
        <v>84.666666666666657</v>
      </c>
      <c r="E88">
        <f t="shared" si="2"/>
        <v>1.411111111111111</v>
      </c>
    </row>
    <row r="89" spans="1:18" x14ac:dyDescent="0.2">
      <c r="A89" s="1">
        <v>43159.391296296293</v>
      </c>
      <c r="B89">
        <v>0.740972224637517</v>
      </c>
      <c r="C89" t="s">
        <v>121</v>
      </c>
      <c r="D89">
        <f t="shared" si="3"/>
        <v>85.666666666666657</v>
      </c>
      <c r="E89">
        <f t="shared" si="2"/>
        <v>1.4277777777777776</v>
      </c>
      <c r="I89">
        <v>399.12299999999999</v>
      </c>
    </row>
    <row r="90" spans="1:18" x14ac:dyDescent="0.2">
      <c r="A90" s="1">
        <v>43159.39199074074</v>
      </c>
      <c r="B90">
        <v>0.74166666908422496</v>
      </c>
      <c r="C90" t="s">
        <v>122</v>
      </c>
      <c r="D90">
        <f t="shared" si="3"/>
        <v>86.666666666666657</v>
      </c>
      <c r="E90">
        <f t="shared" si="2"/>
        <v>1.4444444444444442</v>
      </c>
      <c r="I90">
        <v>403.44400000000002</v>
      </c>
      <c r="R90">
        <v>-673.51199999999994</v>
      </c>
    </row>
    <row r="91" spans="1:18" x14ac:dyDescent="0.2">
      <c r="A91" s="1">
        <v>43159.392685185187</v>
      </c>
      <c r="B91">
        <v>0.74236111353093304</v>
      </c>
      <c r="C91" t="s">
        <v>123</v>
      </c>
      <c r="D91">
        <f t="shared" si="3"/>
        <v>87.666666666666657</v>
      </c>
      <c r="E91">
        <f t="shared" si="2"/>
        <v>1.461111111111111</v>
      </c>
    </row>
    <row r="92" spans="1:18" x14ac:dyDescent="0.2">
      <c r="A92" s="1">
        <v>43159.393379629626</v>
      </c>
      <c r="B92">
        <v>0.743055557977641</v>
      </c>
      <c r="C92" t="s">
        <v>124</v>
      </c>
      <c r="D92">
        <f t="shared" si="3"/>
        <v>88.666666666666657</v>
      </c>
      <c r="E92">
        <f t="shared" si="2"/>
        <v>1.4777777777777776</v>
      </c>
      <c r="I92">
        <v>398.74299999999999</v>
      </c>
    </row>
    <row r="93" spans="1:18" x14ac:dyDescent="0.2">
      <c r="A93" s="1">
        <v>43159.394074074073</v>
      </c>
      <c r="B93">
        <v>0.74375000242434897</v>
      </c>
      <c r="C93" t="s">
        <v>125</v>
      </c>
      <c r="D93">
        <f t="shared" si="3"/>
        <v>89.666666666666657</v>
      </c>
      <c r="E93">
        <f t="shared" si="2"/>
        <v>1.4944444444444442</v>
      </c>
    </row>
    <row r="94" spans="1:18" x14ac:dyDescent="0.2">
      <c r="A94" s="1">
        <v>43159.394768518519</v>
      </c>
      <c r="B94">
        <v>0.74444444687105704</v>
      </c>
      <c r="C94" t="s">
        <v>126</v>
      </c>
      <c r="D94">
        <f t="shared" si="3"/>
        <v>90.666666666666657</v>
      </c>
      <c r="E94">
        <f t="shared" si="2"/>
        <v>1.5111111111111108</v>
      </c>
    </row>
    <row r="95" spans="1:18" x14ac:dyDescent="0.2">
      <c r="A95" s="1">
        <v>43159.395462962966</v>
      </c>
      <c r="B95">
        <v>0.74513889131776501</v>
      </c>
      <c r="C95" t="s">
        <v>127</v>
      </c>
      <c r="D95">
        <f t="shared" si="3"/>
        <v>91.666666666666657</v>
      </c>
      <c r="E95">
        <f t="shared" si="2"/>
        <v>1.5277777777777777</v>
      </c>
    </row>
    <row r="96" spans="1:18" x14ac:dyDescent="0.2">
      <c r="A96" s="1">
        <v>43159.396157407406</v>
      </c>
      <c r="B96">
        <v>0.74583333576447297</v>
      </c>
      <c r="C96" t="s">
        <v>128</v>
      </c>
      <c r="D96">
        <f t="shared" si="3"/>
        <v>92.666666666666657</v>
      </c>
      <c r="E96">
        <f t="shared" si="2"/>
        <v>1.5444444444444443</v>
      </c>
    </row>
    <row r="97" spans="1:32" x14ac:dyDescent="0.2">
      <c r="A97" s="1">
        <v>43159.396851851852</v>
      </c>
      <c r="B97">
        <v>0.74652778021118105</v>
      </c>
      <c r="C97" t="s">
        <v>129</v>
      </c>
      <c r="D97">
        <f t="shared" si="3"/>
        <v>93.666666666666657</v>
      </c>
      <c r="E97">
        <f t="shared" si="2"/>
        <v>1.5611111111111109</v>
      </c>
      <c r="U97">
        <v>40.962000000000003</v>
      </c>
    </row>
    <row r="98" spans="1:32" x14ac:dyDescent="0.2">
      <c r="A98" s="1">
        <v>43159.397546296299</v>
      </c>
      <c r="B98">
        <v>0.74722222465788901</v>
      </c>
      <c r="C98" t="s">
        <v>130</v>
      </c>
      <c r="D98">
        <f t="shared" si="3"/>
        <v>94.666666666666657</v>
      </c>
      <c r="E98">
        <f t="shared" si="2"/>
        <v>1.5777777777777777</v>
      </c>
      <c r="U98">
        <v>43.063000000000002</v>
      </c>
    </row>
    <row r="99" spans="1:32" x14ac:dyDescent="0.2">
      <c r="A99" s="1">
        <v>43159.398240740738</v>
      </c>
      <c r="B99">
        <v>0.74791666910459798</v>
      </c>
      <c r="C99" t="s">
        <v>131</v>
      </c>
      <c r="D99">
        <f t="shared" si="3"/>
        <v>95.666666666666657</v>
      </c>
      <c r="E99">
        <f t="shared" si="2"/>
        <v>1.5944444444444443</v>
      </c>
      <c r="I99">
        <v>398.74599999999998</v>
      </c>
    </row>
    <row r="100" spans="1:32" x14ac:dyDescent="0.2">
      <c r="A100" s="1">
        <v>43159.398935185185</v>
      </c>
      <c r="B100">
        <v>0.74861111355130605</v>
      </c>
      <c r="C100" t="s">
        <v>132</v>
      </c>
      <c r="D100">
        <f t="shared" si="3"/>
        <v>96.666666666666657</v>
      </c>
      <c r="E100">
        <f t="shared" si="2"/>
        <v>1.6111111111111109</v>
      </c>
      <c r="I100">
        <v>400.94</v>
      </c>
      <c r="U100">
        <v>41.524999999999999</v>
      </c>
    </row>
    <row r="101" spans="1:32" x14ac:dyDescent="0.2">
      <c r="A101" s="1">
        <v>43159.399629629632</v>
      </c>
      <c r="B101">
        <v>0.74930555799801402</v>
      </c>
      <c r="C101" t="s">
        <v>133</v>
      </c>
      <c r="D101">
        <f t="shared" si="3"/>
        <v>97.666666666666657</v>
      </c>
      <c r="E101">
        <f t="shared" si="2"/>
        <v>1.6277777777777775</v>
      </c>
      <c r="I101">
        <v>399.88299999999998</v>
      </c>
      <c r="R101">
        <v>-674.572</v>
      </c>
    </row>
    <row r="102" spans="1:32" x14ac:dyDescent="0.2">
      <c r="A102" s="1">
        <v>43159.400324074071</v>
      </c>
      <c r="B102">
        <v>0.75000000244472198</v>
      </c>
      <c r="C102" t="s">
        <v>134</v>
      </c>
      <c r="D102">
        <f t="shared" si="3"/>
        <v>98.666666666666657</v>
      </c>
      <c r="E102">
        <f t="shared" si="2"/>
        <v>1.6444444444444444</v>
      </c>
    </row>
    <row r="103" spans="1:32" x14ac:dyDescent="0.2">
      <c r="A103" s="1">
        <v>43159.401018518518</v>
      </c>
      <c r="B103">
        <v>0.75069444689142995</v>
      </c>
      <c r="C103" t="s">
        <v>135</v>
      </c>
      <c r="D103">
        <f t="shared" si="3"/>
        <v>99.666666666666657</v>
      </c>
      <c r="E103">
        <f t="shared" si="2"/>
        <v>1.661111111111111</v>
      </c>
      <c r="F103">
        <v>1007.973</v>
      </c>
      <c r="G103">
        <v>6.0739999999999998</v>
      </c>
      <c r="H103">
        <v>52.07</v>
      </c>
      <c r="I103">
        <v>397.94900000000001</v>
      </c>
      <c r="J103">
        <v>0</v>
      </c>
      <c r="K103">
        <v>1.9E-2</v>
      </c>
      <c r="L103">
        <v>0</v>
      </c>
      <c r="M103">
        <v>7.9539999999999997</v>
      </c>
      <c r="N103">
        <v>0</v>
      </c>
      <c r="O103">
        <v>0</v>
      </c>
      <c r="P103">
        <v>0</v>
      </c>
      <c r="Q103">
        <v>0</v>
      </c>
      <c r="R103">
        <v>-674.55700000000002</v>
      </c>
      <c r="S103">
        <v>0</v>
      </c>
      <c r="T103">
        <v>1.4570000000000001</v>
      </c>
      <c r="U103">
        <v>43.109000000000002</v>
      </c>
      <c r="V103">
        <v>0</v>
      </c>
      <c r="W103">
        <v>0</v>
      </c>
      <c r="X103">
        <v>0</v>
      </c>
      <c r="Y103">
        <v>0</v>
      </c>
      <c r="Z103">
        <v>6</v>
      </c>
      <c r="AA103">
        <v>52</v>
      </c>
      <c r="AB103">
        <v>3</v>
      </c>
      <c r="AC103">
        <v>0</v>
      </c>
      <c r="AD103">
        <v>3</v>
      </c>
      <c r="AE103">
        <v>3</v>
      </c>
      <c r="AF103">
        <v>0</v>
      </c>
    </row>
    <row r="104" spans="1:32" x14ac:dyDescent="0.2">
      <c r="A104" s="1">
        <v>43159.401712962965</v>
      </c>
      <c r="B104">
        <v>0.75138889133813802</v>
      </c>
      <c r="C104" t="s">
        <v>136</v>
      </c>
      <c r="D104">
        <f t="shared" si="3"/>
        <v>100.66666666666666</v>
      </c>
      <c r="E104">
        <f t="shared" si="2"/>
        <v>1.6777777777777776</v>
      </c>
      <c r="G104">
        <v>6.1070000000000002</v>
      </c>
      <c r="I104">
        <v>399.05200000000002</v>
      </c>
      <c r="U104">
        <v>46.311999999999998</v>
      </c>
    </row>
    <row r="105" spans="1:32" x14ac:dyDescent="0.2">
      <c r="A105" s="1">
        <v>43159.402407407404</v>
      </c>
      <c r="B105">
        <v>0.75208333578484599</v>
      </c>
      <c r="C105" t="s">
        <v>137</v>
      </c>
      <c r="D105">
        <f t="shared" si="3"/>
        <v>101.66666666666666</v>
      </c>
      <c r="E105">
        <f t="shared" si="2"/>
        <v>1.6944444444444442</v>
      </c>
      <c r="I105">
        <v>399.82100000000003</v>
      </c>
      <c r="R105">
        <v>-676.25199999999995</v>
      </c>
    </row>
    <row r="106" spans="1:32" x14ac:dyDescent="0.2">
      <c r="A106" s="1">
        <v>43159.403101851851</v>
      </c>
      <c r="B106">
        <v>0.75277778023155395</v>
      </c>
      <c r="C106" t="s">
        <v>138</v>
      </c>
      <c r="D106">
        <f t="shared" si="3"/>
        <v>102.66666666666666</v>
      </c>
      <c r="E106">
        <f t="shared" si="2"/>
        <v>1.711111111111111</v>
      </c>
      <c r="U106">
        <v>40.982999999999997</v>
      </c>
    </row>
    <row r="107" spans="1:32" x14ac:dyDescent="0.2">
      <c r="A107" s="1">
        <v>43159.403796296298</v>
      </c>
      <c r="B107">
        <v>0.75347222467826203</v>
      </c>
      <c r="C107" t="s">
        <v>139</v>
      </c>
      <c r="D107">
        <f t="shared" si="3"/>
        <v>103.66666666666666</v>
      </c>
      <c r="E107">
        <f t="shared" si="2"/>
        <v>1.7277777777777776</v>
      </c>
    </row>
    <row r="108" spans="1:32" x14ac:dyDescent="0.2">
      <c r="A108" s="1">
        <v>43159.404490740744</v>
      </c>
      <c r="B108">
        <v>0.75416666912496999</v>
      </c>
      <c r="C108" t="s">
        <v>140</v>
      </c>
      <c r="D108">
        <f t="shared" si="3"/>
        <v>104.66666666666666</v>
      </c>
      <c r="E108">
        <f t="shared" si="2"/>
        <v>1.7444444444444442</v>
      </c>
    </row>
    <row r="109" spans="1:32" x14ac:dyDescent="0.2">
      <c r="A109" s="1">
        <v>43159.405185185184</v>
      </c>
      <c r="B109">
        <v>0.75486111357167796</v>
      </c>
      <c r="C109" t="s">
        <v>141</v>
      </c>
      <c r="D109">
        <f t="shared" si="3"/>
        <v>105.66666666666666</v>
      </c>
      <c r="E109">
        <f t="shared" si="2"/>
        <v>1.7611111111111108</v>
      </c>
    </row>
    <row r="110" spans="1:32" x14ac:dyDescent="0.2">
      <c r="A110" s="1">
        <v>43159.40587962963</v>
      </c>
      <c r="B110">
        <v>0.75555555801838603</v>
      </c>
      <c r="C110" t="s">
        <v>142</v>
      </c>
      <c r="D110">
        <f t="shared" si="3"/>
        <v>106.66666666666666</v>
      </c>
      <c r="E110">
        <f t="shared" si="2"/>
        <v>1.7777777777777777</v>
      </c>
    </row>
    <row r="111" spans="1:32" x14ac:dyDescent="0.2">
      <c r="A111" s="1">
        <v>43159.406574074077</v>
      </c>
      <c r="B111">
        <v>0.756250002465094</v>
      </c>
      <c r="C111" t="s">
        <v>143</v>
      </c>
      <c r="D111">
        <f t="shared" si="3"/>
        <v>107.66666666666666</v>
      </c>
      <c r="E111">
        <f t="shared" si="2"/>
        <v>1.7944444444444443</v>
      </c>
    </row>
    <row r="112" spans="1:32" x14ac:dyDescent="0.2">
      <c r="A112" s="1">
        <v>43159.407268518517</v>
      </c>
      <c r="B112">
        <v>0.75694444691180296</v>
      </c>
      <c r="C112" t="s">
        <v>144</v>
      </c>
      <c r="D112">
        <f t="shared" si="3"/>
        <v>108.66666666666666</v>
      </c>
      <c r="E112">
        <f t="shared" si="2"/>
        <v>1.8111111111111109</v>
      </c>
      <c r="I112">
        <v>399.524</v>
      </c>
    </row>
    <row r="113" spans="1:21" x14ac:dyDescent="0.2">
      <c r="A113" s="1">
        <v>43159.407962962963</v>
      </c>
      <c r="B113">
        <v>0.75763889135851104</v>
      </c>
      <c r="C113" t="s">
        <v>145</v>
      </c>
      <c r="D113">
        <f t="shared" si="3"/>
        <v>109.66666666666666</v>
      </c>
      <c r="E113">
        <f t="shared" si="2"/>
        <v>1.8277777777777777</v>
      </c>
    </row>
    <row r="114" spans="1:21" x14ac:dyDescent="0.2">
      <c r="A114" s="1">
        <v>43159.40865740741</v>
      </c>
      <c r="B114">
        <v>0.758333335805219</v>
      </c>
      <c r="C114" t="s">
        <v>146</v>
      </c>
      <c r="D114">
        <f t="shared" si="3"/>
        <v>110.66666666666666</v>
      </c>
      <c r="E114">
        <f t="shared" si="2"/>
        <v>1.8444444444444443</v>
      </c>
    </row>
    <row r="115" spans="1:21" x14ac:dyDescent="0.2">
      <c r="A115" s="1">
        <v>43159.409351851849</v>
      </c>
      <c r="B115">
        <v>0.75902778025192696</v>
      </c>
      <c r="C115" t="s">
        <v>147</v>
      </c>
      <c r="D115">
        <f t="shared" si="3"/>
        <v>111.66666666666666</v>
      </c>
      <c r="E115">
        <f t="shared" si="2"/>
        <v>1.8611111111111109</v>
      </c>
      <c r="I115">
        <v>399.51799999999997</v>
      </c>
    </row>
    <row r="116" spans="1:21" x14ac:dyDescent="0.2">
      <c r="A116" s="1">
        <v>43159.410046296296</v>
      </c>
      <c r="B116">
        <v>0.75972222469863504</v>
      </c>
      <c r="C116" t="s">
        <v>148</v>
      </c>
      <c r="D116">
        <f t="shared" si="3"/>
        <v>112.66666666666666</v>
      </c>
      <c r="E116">
        <f t="shared" si="2"/>
        <v>1.8777777777777775</v>
      </c>
      <c r="I116">
        <v>399.51900000000001</v>
      </c>
    </row>
    <row r="117" spans="1:21" x14ac:dyDescent="0.2">
      <c r="A117" s="1">
        <v>43159.410740740743</v>
      </c>
      <c r="B117">
        <v>0.760416669145343</v>
      </c>
      <c r="C117" t="s">
        <v>149</v>
      </c>
      <c r="D117">
        <f t="shared" si="3"/>
        <v>113.66666666666666</v>
      </c>
      <c r="E117">
        <f t="shared" si="2"/>
        <v>1.8944444444444444</v>
      </c>
      <c r="U117">
        <v>42.557000000000002</v>
      </c>
    </row>
    <row r="118" spans="1:21" x14ac:dyDescent="0.2">
      <c r="A118" s="1">
        <v>43159.411435185182</v>
      </c>
      <c r="B118">
        <v>0.76111111359205097</v>
      </c>
      <c r="C118" t="s">
        <v>150</v>
      </c>
      <c r="D118">
        <f t="shared" si="3"/>
        <v>114.66666666666666</v>
      </c>
      <c r="E118">
        <f t="shared" si="2"/>
        <v>1.911111111111111</v>
      </c>
      <c r="I118">
        <v>398.839</v>
      </c>
    </row>
    <row r="119" spans="1:21" x14ac:dyDescent="0.2">
      <c r="A119" s="1">
        <v>43159.412129629629</v>
      </c>
      <c r="B119">
        <v>0.76180555803875905</v>
      </c>
      <c r="C119" t="s">
        <v>151</v>
      </c>
      <c r="D119">
        <f t="shared" si="3"/>
        <v>115.66666666666666</v>
      </c>
      <c r="E119">
        <f t="shared" si="2"/>
        <v>1.9277777777777776</v>
      </c>
      <c r="I119">
        <v>404.589</v>
      </c>
      <c r="U119">
        <v>43.140999999999998</v>
      </c>
    </row>
    <row r="120" spans="1:21" x14ac:dyDescent="0.2">
      <c r="A120" s="1">
        <v>43159.412824074076</v>
      </c>
      <c r="B120">
        <v>0.76250000248546701</v>
      </c>
      <c r="C120" t="s">
        <v>152</v>
      </c>
      <c r="D120">
        <f t="shared" si="3"/>
        <v>116.66666666666666</v>
      </c>
      <c r="E120">
        <f t="shared" si="2"/>
        <v>1.9444444444444442</v>
      </c>
      <c r="I120">
        <v>399.971</v>
      </c>
      <c r="U120">
        <v>42.085999999999999</v>
      </c>
    </row>
    <row r="121" spans="1:21" x14ac:dyDescent="0.2">
      <c r="A121" s="1">
        <v>43159.413518518515</v>
      </c>
      <c r="B121">
        <v>0.76319444693217497</v>
      </c>
      <c r="C121" t="s">
        <v>153</v>
      </c>
      <c r="D121">
        <f t="shared" si="3"/>
        <v>117.66666666666666</v>
      </c>
      <c r="E121">
        <f t="shared" si="2"/>
        <v>1.961111111111111</v>
      </c>
      <c r="U121">
        <v>39.914000000000001</v>
      </c>
    </row>
    <row r="122" spans="1:21" x14ac:dyDescent="0.2">
      <c r="A122" s="1">
        <v>43159.414212962962</v>
      </c>
      <c r="B122">
        <v>0.76388889137888305</v>
      </c>
      <c r="C122" t="s">
        <v>154</v>
      </c>
      <c r="D122">
        <f t="shared" si="3"/>
        <v>118.66666666666666</v>
      </c>
      <c r="E122">
        <f t="shared" si="2"/>
        <v>1.9777777777777776</v>
      </c>
      <c r="U122">
        <v>44.040999999999997</v>
      </c>
    </row>
    <row r="123" spans="1:21" x14ac:dyDescent="0.2">
      <c r="A123" s="1">
        <v>43159.414907407408</v>
      </c>
      <c r="B123">
        <v>0.76458333582559102</v>
      </c>
      <c r="C123" t="s">
        <v>155</v>
      </c>
      <c r="D123">
        <f t="shared" si="3"/>
        <v>119.66666666666666</v>
      </c>
      <c r="E123">
        <f t="shared" si="2"/>
        <v>1.9944444444444442</v>
      </c>
    </row>
    <row r="124" spans="1:21" x14ac:dyDescent="0.2">
      <c r="A124" s="1">
        <v>43159.415601851855</v>
      </c>
      <c r="B124">
        <v>0.76527778027229898</v>
      </c>
      <c r="C124" t="s">
        <v>156</v>
      </c>
      <c r="D124">
        <f t="shared" si="3"/>
        <v>120.66666666666666</v>
      </c>
      <c r="E124">
        <f t="shared" si="2"/>
        <v>2.0111111111111111</v>
      </c>
      <c r="I124">
        <v>402.70699999999999</v>
      </c>
    </row>
    <row r="125" spans="1:21" x14ac:dyDescent="0.2">
      <c r="A125" s="1">
        <v>43159.416296296295</v>
      </c>
      <c r="B125">
        <v>0.76597222471900805</v>
      </c>
      <c r="C125" t="s">
        <v>157</v>
      </c>
      <c r="D125">
        <f t="shared" si="3"/>
        <v>121.66666666666666</v>
      </c>
      <c r="E125">
        <f t="shared" si="2"/>
        <v>2.0277777777777777</v>
      </c>
      <c r="I125">
        <v>399.476</v>
      </c>
    </row>
    <row r="126" spans="1:21" x14ac:dyDescent="0.2">
      <c r="A126" s="1">
        <v>43159.416990740741</v>
      </c>
      <c r="B126">
        <v>0.76666666916571602</v>
      </c>
      <c r="C126" t="s">
        <v>158</v>
      </c>
      <c r="D126">
        <f t="shared" si="3"/>
        <v>122.66666666666666</v>
      </c>
      <c r="E126">
        <f t="shared" si="2"/>
        <v>2.0444444444444443</v>
      </c>
      <c r="I126">
        <v>398.56799999999998</v>
      </c>
    </row>
    <row r="127" spans="1:21" x14ac:dyDescent="0.2">
      <c r="A127" s="1">
        <v>43159.417685185188</v>
      </c>
      <c r="B127">
        <v>0.76736111361242398</v>
      </c>
      <c r="C127" t="s">
        <v>159</v>
      </c>
      <c r="D127">
        <f t="shared" si="3"/>
        <v>123.66666666666666</v>
      </c>
      <c r="E127">
        <f t="shared" si="2"/>
        <v>2.0611111111111109</v>
      </c>
      <c r="I127">
        <v>401.68200000000002</v>
      </c>
    </row>
    <row r="128" spans="1:21" x14ac:dyDescent="0.2">
      <c r="A128" s="1">
        <v>43159.418379629627</v>
      </c>
      <c r="B128">
        <v>0.76805555805913195</v>
      </c>
      <c r="C128" t="s">
        <v>160</v>
      </c>
      <c r="D128">
        <f t="shared" si="3"/>
        <v>124.66666666666666</v>
      </c>
      <c r="E128">
        <f t="shared" si="2"/>
        <v>2.0777777777777775</v>
      </c>
      <c r="U128">
        <v>42.875</v>
      </c>
    </row>
    <row r="129" spans="1:32" x14ac:dyDescent="0.2">
      <c r="A129" s="1">
        <v>43159.419074074074</v>
      </c>
      <c r="B129">
        <v>0.76875000250584002</v>
      </c>
      <c r="C129" t="s">
        <v>161</v>
      </c>
      <c r="D129">
        <f t="shared" si="3"/>
        <v>125.66666666666666</v>
      </c>
      <c r="E129">
        <f t="shared" si="2"/>
        <v>2.0944444444444441</v>
      </c>
      <c r="U129">
        <v>41.656999999999996</v>
      </c>
    </row>
    <row r="130" spans="1:32" x14ac:dyDescent="0.2">
      <c r="A130" s="1">
        <v>43159.419768518521</v>
      </c>
      <c r="B130">
        <v>0.76944444695254799</v>
      </c>
      <c r="C130" t="s">
        <v>162</v>
      </c>
      <c r="D130">
        <f t="shared" si="3"/>
        <v>126.66666666666666</v>
      </c>
      <c r="E130">
        <f t="shared" si="2"/>
        <v>2.1111111111111112</v>
      </c>
      <c r="U130">
        <v>39.99</v>
      </c>
    </row>
    <row r="131" spans="1:32" x14ac:dyDescent="0.2">
      <c r="A131" s="1">
        <v>43159.42046296296</v>
      </c>
      <c r="B131">
        <v>0.77013889139925595</v>
      </c>
      <c r="C131" t="s">
        <v>163</v>
      </c>
      <c r="D131">
        <f t="shared" si="3"/>
        <v>127.66666666666666</v>
      </c>
      <c r="E131">
        <f t="shared" si="2"/>
        <v>2.1277777777777778</v>
      </c>
    </row>
    <row r="132" spans="1:32" x14ac:dyDescent="0.2">
      <c r="A132" s="1">
        <v>43159.421157407407</v>
      </c>
      <c r="B132">
        <v>0.77083333584596403</v>
      </c>
      <c r="C132" t="s">
        <v>164</v>
      </c>
      <c r="D132">
        <f t="shared" si="3"/>
        <v>128.66666666666666</v>
      </c>
      <c r="E132">
        <f t="shared" ref="E132:E195" si="4">D132/60</f>
        <v>2.1444444444444444</v>
      </c>
    </row>
    <row r="133" spans="1:32" x14ac:dyDescent="0.2">
      <c r="A133" s="1">
        <v>43159.421851851854</v>
      </c>
      <c r="B133">
        <v>0.77152778029267199</v>
      </c>
      <c r="C133" t="s">
        <v>165</v>
      </c>
      <c r="D133">
        <f t="shared" si="3"/>
        <v>129.66666666666666</v>
      </c>
      <c r="E133">
        <f t="shared" si="4"/>
        <v>2.161111111111111</v>
      </c>
      <c r="F133">
        <v>1007.973</v>
      </c>
      <c r="G133">
        <v>6.1189999999999998</v>
      </c>
      <c r="H133">
        <v>52.061</v>
      </c>
      <c r="I133">
        <v>399.89100000000002</v>
      </c>
      <c r="J133">
        <v>0</v>
      </c>
      <c r="K133">
        <v>1.9E-2</v>
      </c>
      <c r="L133">
        <v>0</v>
      </c>
      <c r="M133">
        <v>7.9539999999999997</v>
      </c>
      <c r="N133">
        <v>0</v>
      </c>
      <c r="O133">
        <v>0</v>
      </c>
      <c r="P133">
        <v>0</v>
      </c>
      <c r="Q133">
        <v>0</v>
      </c>
      <c r="R133">
        <v>-675.05899999999997</v>
      </c>
      <c r="S133">
        <v>0</v>
      </c>
      <c r="T133">
        <v>0.99299999999999999</v>
      </c>
      <c r="U133">
        <v>41.680999999999997</v>
      </c>
      <c r="V133">
        <v>0</v>
      </c>
      <c r="W133">
        <v>0</v>
      </c>
      <c r="X133">
        <v>0</v>
      </c>
      <c r="Y133">
        <v>0</v>
      </c>
      <c r="Z133">
        <v>6</v>
      </c>
      <c r="AA133">
        <v>52</v>
      </c>
      <c r="AB133">
        <v>3</v>
      </c>
      <c r="AC133">
        <v>0</v>
      </c>
      <c r="AD133">
        <v>3</v>
      </c>
      <c r="AE133">
        <v>3</v>
      </c>
      <c r="AF133">
        <v>0</v>
      </c>
    </row>
    <row r="134" spans="1:32" x14ac:dyDescent="0.2">
      <c r="A134" s="1">
        <v>43159.422546296293</v>
      </c>
      <c r="B134">
        <v>0.77222222473937996</v>
      </c>
      <c r="C134" t="s">
        <v>166</v>
      </c>
      <c r="D134">
        <f t="shared" si="3"/>
        <v>130.66666666666666</v>
      </c>
      <c r="E134">
        <f t="shared" si="4"/>
        <v>2.1777777777777776</v>
      </c>
    </row>
    <row r="135" spans="1:32" x14ac:dyDescent="0.2">
      <c r="A135" s="1">
        <v>43159.42324074074</v>
      </c>
      <c r="B135">
        <v>0.77291666918608803</v>
      </c>
      <c r="C135" t="s">
        <v>167</v>
      </c>
      <c r="D135">
        <f t="shared" si="3"/>
        <v>131.66666666666666</v>
      </c>
      <c r="E135">
        <f t="shared" si="4"/>
        <v>2.1944444444444442</v>
      </c>
    </row>
    <row r="136" spans="1:32" x14ac:dyDescent="0.2">
      <c r="A136" s="1">
        <v>43159.423935185187</v>
      </c>
      <c r="B136">
        <v>0.773611113632796</v>
      </c>
      <c r="C136" t="s">
        <v>168</v>
      </c>
      <c r="D136">
        <f t="shared" ref="D136:D199" si="5">D135+1</f>
        <v>132.66666666666666</v>
      </c>
      <c r="E136">
        <f t="shared" si="4"/>
        <v>2.2111111111111108</v>
      </c>
    </row>
    <row r="137" spans="1:32" x14ac:dyDescent="0.2">
      <c r="A137" s="1">
        <v>43159.424629629626</v>
      </c>
      <c r="B137">
        <v>0.77430555807950396</v>
      </c>
      <c r="C137" t="s">
        <v>169</v>
      </c>
      <c r="D137">
        <f t="shared" si="5"/>
        <v>133.66666666666666</v>
      </c>
      <c r="E137">
        <f t="shared" si="4"/>
        <v>2.2277777777777774</v>
      </c>
      <c r="R137">
        <v>-675.23099999999999</v>
      </c>
    </row>
    <row r="138" spans="1:32" x14ac:dyDescent="0.2">
      <c r="A138" s="1">
        <v>43159.425324074073</v>
      </c>
      <c r="B138">
        <v>0.77500000252621204</v>
      </c>
      <c r="C138" t="s">
        <v>170</v>
      </c>
      <c r="D138">
        <f t="shared" si="5"/>
        <v>134.66666666666666</v>
      </c>
      <c r="E138">
        <f t="shared" si="4"/>
        <v>2.2444444444444445</v>
      </c>
      <c r="I138">
        <v>400.10399999999998</v>
      </c>
    </row>
    <row r="139" spans="1:32" x14ac:dyDescent="0.2">
      <c r="A139" s="1">
        <v>43159.426018518519</v>
      </c>
      <c r="B139">
        <v>0.775694446972921</v>
      </c>
      <c r="C139" t="s">
        <v>171</v>
      </c>
      <c r="D139">
        <f t="shared" si="5"/>
        <v>135.66666666666666</v>
      </c>
      <c r="E139">
        <f t="shared" si="4"/>
        <v>2.2611111111111111</v>
      </c>
      <c r="H139">
        <v>52.045000000000002</v>
      </c>
    </row>
    <row r="140" spans="1:32" x14ac:dyDescent="0.2">
      <c r="A140" s="1">
        <v>43159.426712962966</v>
      </c>
      <c r="B140">
        <v>0.77638889141962897</v>
      </c>
      <c r="C140" t="s">
        <v>172</v>
      </c>
      <c r="D140">
        <f t="shared" si="5"/>
        <v>136.66666666666666</v>
      </c>
      <c r="E140">
        <f t="shared" si="4"/>
        <v>2.2777777777777777</v>
      </c>
      <c r="I140">
        <v>397.37599999999998</v>
      </c>
      <c r="U140">
        <v>41.960999999999999</v>
      </c>
    </row>
    <row r="141" spans="1:32" x14ac:dyDescent="0.2">
      <c r="A141" s="1">
        <v>43159.427407407406</v>
      </c>
      <c r="B141">
        <v>0.77708333586633704</v>
      </c>
      <c r="C141" t="s">
        <v>173</v>
      </c>
      <c r="D141">
        <f t="shared" si="5"/>
        <v>137.66666666666666</v>
      </c>
      <c r="E141">
        <f t="shared" si="4"/>
        <v>2.2944444444444443</v>
      </c>
      <c r="I141">
        <v>400.17899999999997</v>
      </c>
      <c r="U141">
        <v>42.905999999999999</v>
      </c>
    </row>
    <row r="142" spans="1:32" x14ac:dyDescent="0.2">
      <c r="A142" s="1">
        <v>43159.428101851852</v>
      </c>
      <c r="B142">
        <v>0.77777778031304501</v>
      </c>
      <c r="C142" t="s">
        <v>174</v>
      </c>
      <c r="D142">
        <f t="shared" si="5"/>
        <v>138.66666666666666</v>
      </c>
      <c r="E142">
        <f t="shared" si="4"/>
        <v>2.3111111111111109</v>
      </c>
    </row>
    <row r="143" spans="1:32" x14ac:dyDescent="0.2">
      <c r="A143" s="1">
        <v>43159.428796296299</v>
      </c>
      <c r="B143">
        <v>0.77847222475975297</v>
      </c>
      <c r="C143" t="s">
        <v>175</v>
      </c>
      <c r="D143">
        <f t="shared" si="5"/>
        <v>139.66666666666666</v>
      </c>
      <c r="E143">
        <f t="shared" si="4"/>
        <v>2.3277777777777775</v>
      </c>
    </row>
    <row r="144" spans="1:32" x14ac:dyDescent="0.2">
      <c r="A144" s="1">
        <v>43159.429490740738</v>
      </c>
      <c r="B144">
        <v>0.77916666920646105</v>
      </c>
      <c r="C144" t="s">
        <v>176</v>
      </c>
      <c r="D144">
        <f t="shared" si="5"/>
        <v>140.66666666666666</v>
      </c>
      <c r="E144">
        <f t="shared" si="4"/>
        <v>2.3444444444444441</v>
      </c>
    </row>
    <row r="145" spans="1:21" x14ac:dyDescent="0.2">
      <c r="A145" s="1">
        <v>43159.430185185185</v>
      </c>
      <c r="B145">
        <v>0.77986111365316901</v>
      </c>
      <c r="C145" t="s">
        <v>177</v>
      </c>
      <c r="D145">
        <f t="shared" si="5"/>
        <v>141.66666666666666</v>
      </c>
      <c r="E145">
        <f t="shared" si="4"/>
        <v>2.3611111111111112</v>
      </c>
    </row>
    <row r="146" spans="1:21" x14ac:dyDescent="0.2">
      <c r="A146" s="1">
        <v>43159.430879629632</v>
      </c>
      <c r="B146">
        <v>0.78055555809987698</v>
      </c>
      <c r="C146" t="s">
        <v>178</v>
      </c>
      <c r="D146">
        <f t="shared" si="5"/>
        <v>142.66666666666666</v>
      </c>
      <c r="E146">
        <f t="shared" si="4"/>
        <v>2.3777777777777778</v>
      </c>
      <c r="I146">
        <v>400.46600000000001</v>
      </c>
      <c r="R146">
        <v>-673.99699999999996</v>
      </c>
    </row>
    <row r="147" spans="1:21" x14ac:dyDescent="0.2">
      <c r="A147" s="1">
        <v>43159.431574074071</v>
      </c>
      <c r="B147">
        <v>0.78125000254658505</v>
      </c>
      <c r="C147" t="s">
        <v>179</v>
      </c>
      <c r="D147">
        <f t="shared" si="5"/>
        <v>143.66666666666666</v>
      </c>
      <c r="E147">
        <f t="shared" si="4"/>
        <v>2.3944444444444444</v>
      </c>
      <c r="I147">
        <v>401.62299999999999</v>
      </c>
      <c r="U147">
        <v>40.277999999999999</v>
      </c>
    </row>
    <row r="148" spans="1:21" x14ac:dyDescent="0.2">
      <c r="A148" s="1">
        <v>43159.432268518518</v>
      </c>
      <c r="B148">
        <v>0.78194444699329302</v>
      </c>
      <c r="C148" t="s">
        <v>180</v>
      </c>
      <c r="D148">
        <f t="shared" si="5"/>
        <v>144.66666666666666</v>
      </c>
      <c r="E148">
        <f t="shared" si="4"/>
        <v>2.411111111111111</v>
      </c>
      <c r="I148">
        <v>399.81200000000001</v>
      </c>
    </row>
    <row r="149" spans="1:21" x14ac:dyDescent="0.2">
      <c r="A149" s="1">
        <v>43159.432962962965</v>
      </c>
      <c r="B149">
        <v>0.78263889144000098</v>
      </c>
      <c r="C149" t="s">
        <v>181</v>
      </c>
      <c r="D149">
        <f t="shared" si="5"/>
        <v>145.66666666666666</v>
      </c>
      <c r="E149">
        <f t="shared" si="4"/>
        <v>2.4277777777777776</v>
      </c>
      <c r="I149">
        <v>399.14</v>
      </c>
    </row>
    <row r="150" spans="1:21" x14ac:dyDescent="0.2">
      <c r="A150" s="1">
        <v>43159.433657407404</v>
      </c>
      <c r="B150">
        <v>0.78333333588670895</v>
      </c>
      <c r="C150" t="s">
        <v>182</v>
      </c>
      <c r="D150">
        <f t="shared" si="5"/>
        <v>146.66666666666666</v>
      </c>
      <c r="E150">
        <f t="shared" si="4"/>
        <v>2.4444444444444442</v>
      </c>
      <c r="I150">
        <v>399.22300000000001</v>
      </c>
    </row>
    <row r="151" spans="1:21" x14ac:dyDescent="0.2">
      <c r="A151" s="1">
        <v>43159.434351851851</v>
      </c>
      <c r="B151">
        <v>0.78402778033341702</v>
      </c>
      <c r="C151" t="s">
        <v>183</v>
      </c>
      <c r="D151">
        <f t="shared" si="5"/>
        <v>147.66666666666666</v>
      </c>
      <c r="E151">
        <f t="shared" si="4"/>
        <v>2.4611111111111108</v>
      </c>
      <c r="H151">
        <v>52.042000000000002</v>
      </c>
      <c r="I151">
        <v>401.19900000000001</v>
      </c>
      <c r="R151">
        <v>-673.70699999999999</v>
      </c>
    </row>
    <row r="152" spans="1:21" x14ac:dyDescent="0.2">
      <c r="A152" s="1">
        <v>43159.435046296298</v>
      </c>
      <c r="B152">
        <v>0.78472222478012599</v>
      </c>
      <c r="C152" t="s">
        <v>184</v>
      </c>
      <c r="D152">
        <f t="shared" si="5"/>
        <v>148.66666666666666</v>
      </c>
      <c r="E152">
        <f t="shared" si="4"/>
        <v>2.4777777777777774</v>
      </c>
      <c r="H152">
        <v>51.991999999999997</v>
      </c>
      <c r="I152">
        <v>402.96</v>
      </c>
      <c r="R152">
        <v>-657.37199999999996</v>
      </c>
    </row>
    <row r="153" spans="1:21" x14ac:dyDescent="0.2">
      <c r="A153" s="1">
        <v>43159.435740740744</v>
      </c>
      <c r="B153">
        <v>0.78541666922683395</v>
      </c>
      <c r="C153" t="s">
        <v>185</v>
      </c>
      <c r="D153">
        <f t="shared" si="5"/>
        <v>149.66666666666666</v>
      </c>
      <c r="E153">
        <f t="shared" si="4"/>
        <v>2.4944444444444445</v>
      </c>
      <c r="I153">
        <v>399.99</v>
      </c>
      <c r="R153">
        <v>-650.69299999999998</v>
      </c>
    </row>
    <row r="154" spans="1:21" x14ac:dyDescent="0.2">
      <c r="A154" s="1">
        <v>43159.436435185184</v>
      </c>
      <c r="B154">
        <v>0.78611111367354203</v>
      </c>
      <c r="C154" t="s">
        <v>186</v>
      </c>
      <c r="D154">
        <f t="shared" si="5"/>
        <v>150.66666666666666</v>
      </c>
      <c r="E154">
        <f t="shared" si="4"/>
        <v>2.5111111111111111</v>
      </c>
      <c r="R154">
        <v>-649.173</v>
      </c>
    </row>
    <row r="155" spans="1:21" x14ac:dyDescent="0.2">
      <c r="A155" s="1">
        <v>43159.43712962963</v>
      </c>
      <c r="B155">
        <v>0.78680555812024999</v>
      </c>
      <c r="C155" t="s">
        <v>187</v>
      </c>
      <c r="D155">
        <f t="shared" si="5"/>
        <v>151.66666666666666</v>
      </c>
      <c r="E155">
        <f t="shared" si="4"/>
        <v>2.5277777777777777</v>
      </c>
      <c r="R155">
        <v>-648.30200000000002</v>
      </c>
    </row>
    <row r="156" spans="1:21" x14ac:dyDescent="0.2">
      <c r="A156" s="1">
        <v>43159.437824074077</v>
      </c>
      <c r="B156">
        <v>0.78750000256695796</v>
      </c>
      <c r="C156" t="s">
        <v>188</v>
      </c>
      <c r="D156">
        <f t="shared" si="5"/>
        <v>152.66666666666666</v>
      </c>
      <c r="E156">
        <f t="shared" si="4"/>
        <v>2.5444444444444443</v>
      </c>
    </row>
    <row r="157" spans="1:21" x14ac:dyDescent="0.2">
      <c r="A157" s="1">
        <v>43159.438518518517</v>
      </c>
      <c r="B157">
        <v>0.78819444701366603</v>
      </c>
      <c r="C157" t="s">
        <v>189</v>
      </c>
      <c r="D157">
        <f t="shared" si="5"/>
        <v>153.66666666666666</v>
      </c>
      <c r="E157">
        <f t="shared" si="4"/>
        <v>2.5611111111111109</v>
      </c>
    </row>
    <row r="158" spans="1:21" x14ac:dyDescent="0.2">
      <c r="A158" s="1">
        <v>43159.439212962963</v>
      </c>
      <c r="B158">
        <v>0.788888891460374</v>
      </c>
      <c r="C158" t="s">
        <v>190</v>
      </c>
      <c r="D158">
        <f t="shared" si="5"/>
        <v>154.66666666666666</v>
      </c>
      <c r="E158">
        <f t="shared" si="4"/>
        <v>2.5777777777777775</v>
      </c>
    </row>
    <row r="159" spans="1:21" x14ac:dyDescent="0.2">
      <c r="A159" s="1">
        <v>43159.43990740741</v>
      </c>
      <c r="B159">
        <v>0.78958333590708196</v>
      </c>
      <c r="C159" t="s">
        <v>191</v>
      </c>
      <c r="D159">
        <f t="shared" si="5"/>
        <v>155.66666666666666</v>
      </c>
      <c r="E159">
        <f t="shared" si="4"/>
        <v>2.5944444444444441</v>
      </c>
    </row>
    <row r="160" spans="1:21" x14ac:dyDescent="0.2">
      <c r="A160" s="1">
        <v>43159.440601851849</v>
      </c>
      <c r="B160">
        <v>0.79027778035379004</v>
      </c>
      <c r="C160" t="s">
        <v>192</v>
      </c>
      <c r="D160">
        <f t="shared" si="5"/>
        <v>156.66666666666666</v>
      </c>
      <c r="E160">
        <f t="shared" si="4"/>
        <v>2.6111111111111112</v>
      </c>
      <c r="H160">
        <v>52.048000000000002</v>
      </c>
    </row>
    <row r="161" spans="1:32" x14ac:dyDescent="0.2">
      <c r="A161" s="1">
        <v>43159.441296296296</v>
      </c>
      <c r="B161">
        <v>0.790972224800498</v>
      </c>
      <c r="C161" t="s">
        <v>193</v>
      </c>
      <c r="D161">
        <f t="shared" si="5"/>
        <v>157.66666666666666</v>
      </c>
      <c r="E161">
        <f t="shared" si="4"/>
        <v>2.6277777777777778</v>
      </c>
      <c r="R161">
        <v>-650.29399999999998</v>
      </c>
    </row>
    <row r="162" spans="1:32" x14ac:dyDescent="0.2">
      <c r="A162" s="1">
        <v>43159.441990740743</v>
      </c>
      <c r="B162">
        <v>0.79166666924720597</v>
      </c>
      <c r="C162" t="s">
        <v>194</v>
      </c>
      <c r="D162">
        <f t="shared" si="5"/>
        <v>158.66666666666666</v>
      </c>
      <c r="E162">
        <f t="shared" si="4"/>
        <v>2.6444444444444444</v>
      </c>
      <c r="U162">
        <v>42.134999999999998</v>
      </c>
    </row>
    <row r="163" spans="1:32" x14ac:dyDescent="0.2">
      <c r="A163" s="1">
        <v>43159.442685185182</v>
      </c>
      <c r="B163">
        <v>0.79236111369391404</v>
      </c>
      <c r="C163" t="s">
        <v>195</v>
      </c>
      <c r="D163">
        <f t="shared" si="5"/>
        <v>159.66666666666666</v>
      </c>
      <c r="E163">
        <f t="shared" si="4"/>
        <v>2.661111111111111</v>
      </c>
      <c r="F163">
        <v>1007.973</v>
      </c>
      <c r="G163">
        <v>6.1390000000000002</v>
      </c>
      <c r="H163">
        <v>52.064999999999998</v>
      </c>
      <c r="I163">
        <v>398.904</v>
      </c>
      <c r="J163">
        <v>0</v>
      </c>
      <c r="K163">
        <v>1.9E-2</v>
      </c>
      <c r="L163">
        <v>0</v>
      </c>
      <c r="M163">
        <v>7.9539999999999997</v>
      </c>
      <c r="N163">
        <v>0</v>
      </c>
      <c r="O163">
        <v>0</v>
      </c>
      <c r="P163">
        <v>0</v>
      </c>
      <c r="Q163">
        <v>0</v>
      </c>
      <c r="R163">
        <v>-651.45000000000005</v>
      </c>
      <c r="S163">
        <v>0</v>
      </c>
      <c r="T163">
        <v>1.006</v>
      </c>
      <c r="U163">
        <v>41.472000000000001</v>
      </c>
      <c r="V163">
        <v>0</v>
      </c>
      <c r="W163">
        <v>0</v>
      </c>
      <c r="X163">
        <v>0</v>
      </c>
      <c r="Y163">
        <v>0</v>
      </c>
      <c r="Z163">
        <v>6</v>
      </c>
      <c r="AA163">
        <v>52</v>
      </c>
      <c r="AB163">
        <v>3</v>
      </c>
      <c r="AC163">
        <v>0</v>
      </c>
      <c r="AD163">
        <v>3</v>
      </c>
      <c r="AE163">
        <v>3</v>
      </c>
      <c r="AF163">
        <v>0</v>
      </c>
    </row>
    <row r="164" spans="1:32" x14ac:dyDescent="0.2">
      <c r="A164" s="1">
        <v>43159.443379629629</v>
      </c>
      <c r="B164">
        <v>0.79305555814062201</v>
      </c>
      <c r="C164" t="s">
        <v>196</v>
      </c>
      <c r="D164">
        <f t="shared" si="5"/>
        <v>160.66666666666666</v>
      </c>
      <c r="E164">
        <f t="shared" si="4"/>
        <v>2.6777777777777776</v>
      </c>
    </row>
    <row r="165" spans="1:32" x14ac:dyDescent="0.2">
      <c r="A165" s="1">
        <v>43159.444074074076</v>
      </c>
      <c r="B165">
        <v>0.79375000258733097</v>
      </c>
      <c r="C165" t="s">
        <v>197</v>
      </c>
      <c r="D165">
        <f t="shared" si="5"/>
        <v>161.66666666666666</v>
      </c>
      <c r="E165">
        <f t="shared" si="4"/>
        <v>2.6944444444444442</v>
      </c>
      <c r="R165">
        <v>-653.12199999999996</v>
      </c>
    </row>
    <row r="166" spans="1:32" x14ac:dyDescent="0.2">
      <c r="A166" s="1">
        <v>43159.444768518515</v>
      </c>
      <c r="B166">
        <v>0.79444444703403905</v>
      </c>
      <c r="C166" t="s">
        <v>198</v>
      </c>
      <c r="D166">
        <f t="shared" si="5"/>
        <v>162.66666666666666</v>
      </c>
      <c r="E166">
        <f t="shared" si="4"/>
        <v>2.7111111111111108</v>
      </c>
    </row>
    <row r="167" spans="1:32" x14ac:dyDescent="0.2">
      <c r="A167" s="1">
        <v>43159.445462962962</v>
      </c>
      <c r="B167">
        <v>0.79513889148074701</v>
      </c>
      <c r="C167" t="s">
        <v>199</v>
      </c>
      <c r="D167">
        <f t="shared" si="5"/>
        <v>163.66666666666666</v>
      </c>
      <c r="E167">
        <f t="shared" si="4"/>
        <v>2.7277777777777774</v>
      </c>
      <c r="I167">
        <v>401.24200000000002</v>
      </c>
      <c r="R167">
        <v>-654.91999999999996</v>
      </c>
    </row>
    <row r="168" spans="1:32" x14ac:dyDescent="0.2">
      <c r="A168" s="1">
        <v>43159.446157407408</v>
      </c>
      <c r="B168">
        <v>0.79583333592745498</v>
      </c>
      <c r="C168" t="s">
        <v>200</v>
      </c>
      <c r="D168">
        <f t="shared" si="5"/>
        <v>164.66666666666666</v>
      </c>
      <c r="E168">
        <f t="shared" si="4"/>
        <v>2.7444444444444445</v>
      </c>
      <c r="I168">
        <v>401.28899999999999</v>
      </c>
    </row>
    <row r="169" spans="1:32" x14ac:dyDescent="0.2">
      <c r="A169" s="1">
        <v>43159.446851851855</v>
      </c>
      <c r="B169">
        <v>0.79652778037416305</v>
      </c>
      <c r="C169" t="s">
        <v>201</v>
      </c>
      <c r="D169">
        <f t="shared" si="5"/>
        <v>165.66666666666666</v>
      </c>
      <c r="E169">
        <f t="shared" si="4"/>
        <v>2.7611111111111111</v>
      </c>
      <c r="I169">
        <v>399.89400000000001</v>
      </c>
      <c r="R169">
        <v>-656.28700000000003</v>
      </c>
    </row>
    <row r="170" spans="1:32" x14ac:dyDescent="0.2">
      <c r="A170" s="1">
        <v>43159.447546296295</v>
      </c>
      <c r="B170">
        <v>0.79722222482087102</v>
      </c>
      <c r="C170" t="s">
        <v>202</v>
      </c>
      <c r="D170">
        <f t="shared" si="5"/>
        <v>166.66666666666666</v>
      </c>
      <c r="E170">
        <f t="shared" si="4"/>
        <v>2.7777777777777777</v>
      </c>
      <c r="I170">
        <v>399.66500000000002</v>
      </c>
    </row>
    <row r="171" spans="1:32" x14ac:dyDescent="0.2">
      <c r="A171" s="1">
        <v>43159.448240740741</v>
      </c>
      <c r="B171">
        <v>0.79791666926757898</v>
      </c>
      <c r="C171" t="s">
        <v>203</v>
      </c>
      <c r="D171">
        <f t="shared" si="5"/>
        <v>167.66666666666666</v>
      </c>
      <c r="E171">
        <f t="shared" si="4"/>
        <v>2.7944444444444443</v>
      </c>
      <c r="I171">
        <v>399.90499999999997</v>
      </c>
      <c r="R171">
        <v>-657.28700000000003</v>
      </c>
    </row>
    <row r="172" spans="1:32" x14ac:dyDescent="0.2">
      <c r="A172" s="1">
        <v>43159.448935185188</v>
      </c>
      <c r="B172">
        <v>0.79861111371428695</v>
      </c>
      <c r="C172" t="s">
        <v>204</v>
      </c>
      <c r="D172">
        <f t="shared" si="5"/>
        <v>168.66666666666666</v>
      </c>
      <c r="E172">
        <f t="shared" si="4"/>
        <v>2.8111111111111109</v>
      </c>
      <c r="I172">
        <v>399.52</v>
      </c>
    </row>
    <row r="173" spans="1:32" x14ac:dyDescent="0.2">
      <c r="A173" s="1">
        <v>43159.449629629627</v>
      </c>
      <c r="B173">
        <v>0.79930555816099502</v>
      </c>
      <c r="C173" t="s">
        <v>205</v>
      </c>
      <c r="D173">
        <f t="shared" si="5"/>
        <v>169.66666666666666</v>
      </c>
      <c r="E173">
        <f t="shared" si="4"/>
        <v>2.8277777777777775</v>
      </c>
      <c r="I173">
        <v>401.67099999999999</v>
      </c>
    </row>
    <row r="174" spans="1:32" x14ac:dyDescent="0.2">
      <c r="A174" s="1">
        <v>43159.450324074074</v>
      </c>
      <c r="B174">
        <v>0.80000000260770299</v>
      </c>
      <c r="C174" t="s">
        <v>206</v>
      </c>
      <c r="D174">
        <f t="shared" si="5"/>
        <v>170.66666666666666</v>
      </c>
      <c r="E174">
        <f t="shared" si="4"/>
        <v>2.8444444444444441</v>
      </c>
      <c r="I174">
        <v>400.536</v>
      </c>
      <c r="R174">
        <v>-658.29399999999998</v>
      </c>
      <c r="U174">
        <v>40.962000000000003</v>
      </c>
    </row>
    <row r="175" spans="1:32" x14ac:dyDescent="0.2">
      <c r="A175" s="1">
        <v>43159.451018518521</v>
      </c>
      <c r="B175">
        <v>0.80069444705441095</v>
      </c>
      <c r="C175" t="s">
        <v>207</v>
      </c>
      <c r="D175">
        <f t="shared" si="5"/>
        <v>171.66666666666666</v>
      </c>
      <c r="E175">
        <f t="shared" si="4"/>
        <v>2.8611111111111112</v>
      </c>
      <c r="I175">
        <v>401.036</v>
      </c>
      <c r="U175">
        <v>42.012</v>
      </c>
    </row>
    <row r="176" spans="1:32" x14ac:dyDescent="0.2">
      <c r="A176" s="1">
        <v>43159.45171296296</v>
      </c>
      <c r="B176">
        <v>0.80138889150111903</v>
      </c>
      <c r="C176" t="s">
        <v>208</v>
      </c>
      <c r="D176">
        <f t="shared" si="5"/>
        <v>172.66666666666666</v>
      </c>
      <c r="E176">
        <f t="shared" si="4"/>
        <v>2.8777777777777778</v>
      </c>
      <c r="I176">
        <v>399.44499999999999</v>
      </c>
    </row>
    <row r="177" spans="1:21" x14ac:dyDescent="0.2">
      <c r="A177" s="1">
        <v>43159.452407407407</v>
      </c>
      <c r="B177">
        <v>0.80208333594782699</v>
      </c>
      <c r="C177" t="s">
        <v>209</v>
      </c>
      <c r="D177">
        <f t="shared" si="5"/>
        <v>173.66666666666666</v>
      </c>
      <c r="E177">
        <f t="shared" si="4"/>
        <v>2.8944444444444444</v>
      </c>
      <c r="R177">
        <v>-660.13</v>
      </c>
    </row>
    <row r="178" spans="1:21" x14ac:dyDescent="0.2">
      <c r="A178" s="1">
        <v>43159.453101851854</v>
      </c>
      <c r="B178">
        <v>0.80277778039453596</v>
      </c>
      <c r="C178" t="s">
        <v>210</v>
      </c>
      <c r="D178">
        <f t="shared" si="5"/>
        <v>174.66666666666666</v>
      </c>
      <c r="E178">
        <f t="shared" si="4"/>
        <v>2.911111111111111</v>
      </c>
    </row>
    <row r="179" spans="1:21" x14ac:dyDescent="0.2">
      <c r="A179" s="1">
        <v>43159.453796296293</v>
      </c>
      <c r="B179">
        <v>0.80347222484124403</v>
      </c>
      <c r="C179" t="s">
        <v>211</v>
      </c>
      <c r="D179">
        <f t="shared" si="5"/>
        <v>175.66666666666666</v>
      </c>
      <c r="E179">
        <f t="shared" si="4"/>
        <v>2.9277777777777776</v>
      </c>
      <c r="U179">
        <v>40.927</v>
      </c>
    </row>
    <row r="180" spans="1:21" x14ac:dyDescent="0.2">
      <c r="A180" s="1">
        <v>43159.45449074074</v>
      </c>
      <c r="B180">
        <v>0.804166669287952</v>
      </c>
      <c r="C180" t="s">
        <v>212</v>
      </c>
      <c r="D180">
        <f t="shared" si="5"/>
        <v>176.66666666666666</v>
      </c>
      <c r="E180">
        <f t="shared" si="4"/>
        <v>2.9444444444444442</v>
      </c>
    </row>
    <row r="181" spans="1:21" x14ac:dyDescent="0.2">
      <c r="A181" s="1">
        <v>43159.455185185187</v>
      </c>
      <c r="B181">
        <v>0.80486111373465996</v>
      </c>
      <c r="C181" t="s">
        <v>213</v>
      </c>
      <c r="D181">
        <f t="shared" si="5"/>
        <v>177.66666666666666</v>
      </c>
      <c r="E181">
        <f t="shared" si="4"/>
        <v>2.9611111111111108</v>
      </c>
      <c r="R181">
        <v>-661.23599999999999</v>
      </c>
    </row>
    <row r="182" spans="1:21" x14ac:dyDescent="0.2">
      <c r="A182" s="1">
        <v>43159.455879629626</v>
      </c>
      <c r="B182">
        <v>0.80555555818136804</v>
      </c>
      <c r="C182" t="s">
        <v>214</v>
      </c>
      <c r="D182">
        <f t="shared" si="5"/>
        <v>178.66666666666666</v>
      </c>
      <c r="E182">
        <f t="shared" si="4"/>
        <v>2.9777777777777774</v>
      </c>
    </row>
    <row r="183" spans="1:21" x14ac:dyDescent="0.2">
      <c r="A183" s="1">
        <v>43159.456574074073</v>
      </c>
      <c r="B183">
        <v>0.806250002628076</v>
      </c>
      <c r="C183" t="s">
        <v>215</v>
      </c>
      <c r="D183">
        <f t="shared" si="5"/>
        <v>179.66666666666666</v>
      </c>
      <c r="E183">
        <f t="shared" si="4"/>
        <v>2.9944444444444445</v>
      </c>
      <c r="U183">
        <v>42.287999999999997</v>
      </c>
    </row>
    <row r="184" spans="1:21" x14ac:dyDescent="0.2">
      <c r="A184" s="1">
        <v>43159.457268518519</v>
      </c>
      <c r="B184">
        <v>0.80694444707478397</v>
      </c>
      <c r="C184" t="s">
        <v>216</v>
      </c>
      <c r="D184">
        <f t="shared" si="5"/>
        <v>180.66666666666666</v>
      </c>
      <c r="E184">
        <f t="shared" si="4"/>
        <v>3.0111111111111111</v>
      </c>
      <c r="I184">
        <v>396.14499999999998</v>
      </c>
    </row>
    <row r="185" spans="1:21" x14ac:dyDescent="0.2">
      <c r="A185" s="1">
        <v>43159.457962962966</v>
      </c>
      <c r="B185">
        <v>0.80763889152149204</v>
      </c>
      <c r="C185" t="s">
        <v>217</v>
      </c>
      <c r="D185">
        <f t="shared" si="5"/>
        <v>181.66666666666666</v>
      </c>
      <c r="E185">
        <f t="shared" si="4"/>
        <v>3.0277777777777777</v>
      </c>
      <c r="I185">
        <v>402.40600000000001</v>
      </c>
      <c r="R185">
        <v>-662.27599999999995</v>
      </c>
      <c r="U185">
        <v>42.139000000000003</v>
      </c>
    </row>
    <row r="186" spans="1:21" x14ac:dyDescent="0.2">
      <c r="A186" s="1">
        <v>43159.458657407406</v>
      </c>
      <c r="B186">
        <v>0.80833333596820001</v>
      </c>
      <c r="C186" t="s">
        <v>218</v>
      </c>
      <c r="D186">
        <f t="shared" si="5"/>
        <v>182.66666666666666</v>
      </c>
      <c r="E186">
        <f t="shared" si="4"/>
        <v>3.0444444444444443</v>
      </c>
      <c r="I186">
        <v>398.91699999999997</v>
      </c>
      <c r="U186">
        <v>42.064999999999998</v>
      </c>
    </row>
    <row r="187" spans="1:21" x14ac:dyDescent="0.2">
      <c r="A187" s="1">
        <v>43159.459351851852</v>
      </c>
      <c r="B187">
        <v>0.80902778041490797</v>
      </c>
      <c r="C187" t="s">
        <v>219</v>
      </c>
      <c r="D187">
        <f t="shared" si="5"/>
        <v>183.66666666666666</v>
      </c>
      <c r="E187">
        <f t="shared" si="4"/>
        <v>3.0611111111111109</v>
      </c>
    </row>
    <row r="188" spans="1:21" x14ac:dyDescent="0.2">
      <c r="A188" s="1">
        <v>43159.460046296299</v>
      </c>
      <c r="B188">
        <v>0.80972222486161605</v>
      </c>
      <c r="C188" t="s">
        <v>220</v>
      </c>
      <c r="D188">
        <f t="shared" si="5"/>
        <v>184.66666666666666</v>
      </c>
      <c r="E188">
        <f t="shared" si="4"/>
        <v>3.0777777777777775</v>
      </c>
    </row>
    <row r="189" spans="1:21" x14ac:dyDescent="0.2">
      <c r="A189" s="1">
        <v>43159.460740740738</v>
      </c>
      <c r="B189">
        <v>0.81041666930832401</v>
      </c>
      <c r="C189" t="s">
        <v>221</v>
      </c>
      <c r="D189">
        <f t="shared" si="5"/>
        <v>185.66666666666666</v>
      </c>
      <c r="E189">
        <f t="shared" si="4"/>
        <v>3.0944444444444441</v>
      </c>
      <c r="R189">
        <v>-663.54499999999996</v>
      </c>
    </row>
    <row r="190" spans="1:21" x14ac:dyDescent="0.2">
      <c r="A190" s="1">
        <v>43159.461435185185</v>
      </c>
      <c r="B190">
        <v>0.81111111375503198</v>
      </c>
      <c r="C190" t="s">
        <v>222</v>
      </c>
      <c r="D190">
        <f t="shared" si="5"/>
        <v>186.66666666666666</v>
      </c>
      <c r="E190">
        <f t="shared" si="4"/>
        <v>3.1111111111111112</v>
      </c>
      <c r="I190">
        <v>399.22800000000001</v>
      </c>
    </row>
    <row r="191" spans="1:21" x14ac:dyDescent="0.2">
      <c r="A191" s="1">
        <v>43159.462129629632</v>
      </c>
      <c r="B191">
        <v>0.81180555820174105</v>
      </c>
      <c r="C191" t="s">
        <v>223</v>
      </c>
      <c r="D191">
        <f t="shared" si="5"/>
        <v>187.66666666666666</v>
      </c>
      <c r="E191">
        <f t="shared" si="4"/>
        <v>3.1277777777777778</v>
      </c>
      <c r="I191">
        <v>400.94900000000001</v>
      </c>
    </row>
    <row r="192" spans="1:21" x14ac:dyDescent="0.2">
      <c r="A192" s="1">
        <v>43159.462824074071</v>
      </c>
      <c r="B192">
        <v>0.81250000264844902</v>
      </c>
      <c r="C192" t="s">
        <v>224</v>
      </c>
      <c r="D192">
        <f t="shared" si="5"/>
        <v>188.66666666666666</v>
      </c>
      <c r="E192">
        <f t="shared" si="4"/>
        <v>3.1444444444444444</v>
      </c>
      <c r="I192">
        <v>397.83800000000002</v>
      </c>
    </row>
    <row r="193" spans="1:32" x14ac:dyDescent="0.2">
      <c r="A193" s="1">
        <v>43159.463518518518</v>
      </c>
      <c r="B193">
        <v>0.81319444709515698</v>
      </c>
      <c r="C193" t="s">
        <v>225</v>
      </c>
      <c r="D193">
        <f t="shared" si="5"/>
        <v>189.66666666666666</v>
      </c>
      <c r="E193">
        <f t="shared" si="4"/>
        <v>3.161111111111111</v>
      </c>
      <c r="F193">
        <v>1007.973</v>
      </c>
      <c r="G193">
        <v>6.1429999999999998</v>
      </c>
      <c r="H193">
        <v>52.052</v>
      </c>
      <c r="I193">
        <v>398.09899999999999</v>
      </c>
      <c r="J193">
        <v>0</v>
      </c>
      <c r="K193">
        <v>1.9E-2</v>
      </c>
      <c r="L193">
        <v>0</v>
      </c>
      <c r="M193">
        <v>7.9539999999999997</v>
      </c>
      <c r="N193">
        <v>0</v>
      </c>
      <c r="O193">
        <v>0</v>
      </c>
      <c r="P193">
        <v>0</v>
      </c>
      <c r="Q193">
        <v>0</v>
      </c>
      <c r="R193">
        <v>-664.00699999999995</v>
      </c>
      <c r="S193">
        <v>0</v>
      </c>
      <c r="T193">
        <v>1.1919999999999999</v>
      </c>
      <c r="U193">
        <v>42.634999999999998</v>
      </c>
      <c r="V193">
        <v>0</v>
      </c>
      <c r="W193">
        <v>0</v>
      </c>
      <c r="X193">
        <v>0</v>
      </c>
      <c r="Y193">
        <v>0</v>
      </c>
      <c r="Z193">
        <v>6</v>
      </c>
      <c r="AA193">
        <v>52</v>
      </c>
      <c r="AB193">
        <v>3</v>
      </c>
      <c r="AC193">
        <v>0</v>
      </c>
      <c r="AD193">
        <v>3</v>
      </c>
      <c r="AE193">
        <v>3</v>
      </c>
      <c r="AF193">
        <v>0</v>
      </c>
    </row>
    <row r="194" spans="1:32" x14ac:dyDescent="0.2">
      <c r="A194" s="1">
        <v>43159.464212962965</v>
      </c>
      <c r="B194">
        <v>0.81388889154186495</v>
      </c>
      <c r="C194" t="s">
        <v>226</v>
      </c>
      <c r="D194">
        <f t="shared" si="5"/>
        <v>190.66666666666666</v>
      </c>
      <c r="E194">
        <f t="shared" si="4"/>
        <v>3.1777777777777776</v>
      </c>
      <c r="I194">
        <v>400.92899999999997</v>
      </c>
    </row>
    <row r="195" spans="1:32" x14ac:dyDescent="0.2">
      <c r="A195" s="1">
        <v>43159.464907407404</v>
      </c>
      <c r="B195">
        <v>0.81458333598857302</v>
      </c>
      <c r="C195" t="s">
        <v>227</v>
      </c>
      <c r="D195">
        <f t="shared" si="5"/>
        <v>191.66666666666666</v>
      </c>
      <c r="E195">
        <f t="shared" si="4"/>
        <v>3.1944444444444442</v>
      </c>
      <c r="I195">
        <v>399.33</v>
      </c>
    </row>
    <row r="196" spans="1:32" x14ac:dyDescent="0.2">
      <c r="A196" s="1">
        <v>43159.465601851851</v>
      </c>
      <c r="B196">
        <v>0.81527778043528099</v>
      </c>
      <c r="C196" t="s">
        <v>228</v>
      </c>
      <c r="D196">
        <f t="shared" si="5"/>
        <v>192.66666666666666</v>
      </c>
      <c r="E196">
        <f t="shared" ref="E196:E259" si="6">D196/60</f>
        <v>3.2111111111111108</v>
      </c>
    </row>
    <row r="197" spans="1:32" x14ac:dyDescent="0.2">
      <c r="A197" s="1">
        <v>43159.466296296298</v>
      </c>
      <c r="B197">
        <v>0.81597222488198895</v>
      </c>
      <c r="C197" t="s">
        <v>229</v>
      </c>
      <c r="D197">
        <f t="shared" si="5"/>
        <v>193.66666666666666</v>
      </c>
      <c r="E197">
        <f t="shared" si="6"/>
        <v>3.2277777777777774</v>
      </c>
    </row>
    <row r="198" spans="1:32" x14ac:dyDescent="0.2">
      <c r="A198" s="1">
        <v>43159.466990740744</v>
      </c>
      <c r="B198">
        <v>0.81666666932869703</v>
      </c>
      <c r="C198" t="s">
        <v>230</v>
      </c>
      <c r="D198">
        <f t="shared" si="5"/>
        <v>194.66666666666666</v>
      </c>
      <c r="E198">
        <f t="shared" si="6"/>
        <v>3.2444444444444445</v>
      </c>
      <c r="I198">
        <v>401.416</v>
      </c>
    </row>
    <row r="199" spans="1:32" x14ac:dyDescent="0.2">
      <c r="A199" s="1">
        <v>43159.467685185184</v>
      </c>
      <c r="B199">
        <v>0.81736111377540499</v>
      </c>
      <c r="C199" t="s">
        <v>231</v>
      </c>
      <c r="D199">
        <f t="shared" si="5"/>
        <v>195.66666666666666</v>
      </c>
      <c r="E199">
        <f t="shared" si="6"/>
        <v>3.2611111111111111</v>
      </c>
      <c r="I199">
        <v>402.322</v>
      </c>
      <c r="R199">
        <v>-664.46900000000005</v>
      </c>
    </row>
    <row r="200" spans="1:32" x14ac:dyDescent="0.2">
      <c r="A200" s="1">
        <v>43159.46837962963</v>
      </c>
      <c r="B200">
        <v>0.81805555822211296</v>
      </c>
      <c r="C200" t="s">
        <v>232</v>
      </c>
      <c r="D200">
        <f t="shared" ref="D200:D263" si="7">D199+1</f>
        <v>196.66666666666666</v>
      </c>
      <c r="E200">
        <f t="shared" si="6"/>
        <v>3.2777777777777777</v>
      </c>
      <c r="I200">
        <v>398.28899999999999</v>
      </c>
    </row>
    <row r="201" spans="1:32" x14ac:dyDescent="0.2">
      <c r="A201" s="1">
        <v>43159.469074074077</v>
      </c>
      <c r="B201">
        <v>0.81875000266882103</v>
      </c>
      <c r="C201" t="s">
        <v>233</v>
      </c>
      <c r="D201">
        <f t="shared" si="7"/>
        <v>197.66666666666666</v>
      </c>
      <c r="E201">
        <f t="shared" si="6"/>
        <v>3.2944444444444443</v>
      </c>
      <c r="I201">
        <v>399.03899999999999</v>
      </c>
    </row>
    <row r="202" spans="1:32" x14ac:dyDescent="0.2">
      <c r="A202" s="1">
        <v>43159.469768518517</v>
      </c>
      <c r="B202">
        <v>0.819444447115529</v>
      </c>
      <c r="C202" t="s">
        <v>234</v>
      </c>
      <c r="D202">
        <f t="shared" si="7"/>
        <v>198.66666666666666</v>
      </c>
      <c r="E202">
        <f t="shared" si="6"/>
        <v>3.3111111111111109</v>
      </c>
    </row>
    <row r="203" spans="1:32" x14ac:dyDescent="0.2">
      <c r="A203" s="1">
        <v>43159.470462962963</v>
      </c>
      <c r="B203">
        <v>0.82013889156223696</v>
      </c>
      <c r="C203" t="s">
        <v>235</v>
      </c>
      <c r="D203">
        <f t="shared" si="7"/>
        <v>199.66666666666666</v>
      </c>
      <c r="E203">
        <f t="shared" si="6"/>
        <v>3.3277777777777775</v>
      </c>
    </row>
    <row r="204" spans="1:32" x14ac:dyDescent="0.2">
      <c r="A204" s="1">
        <v>43159.47115740741</v>
      </c>
      <c r="B204">
        <v>0.82083333600894504</v>
      </c>
      <c r="C204" t="s">
        <v>236</v>
      </c>
      <c r="D204">
        <f t="shared" si="7"/>
        <v>200.66666666666666</v>
      </c>
      <c r="E204">
        <f t="shared" si="6"/>
        <v>3.3444444444444441</v>
      </c>
    </row>
    <row r="205" spans="1:32" x14ac:dyDescent="0.2">
      <c r="A205" s="1">
        <v>43159.471851851849</v>
      </c>
      <c r="B205">
        <v>0.821527780455654</v>
      </c>
      <c r="C205" t="s">
        <v>237</v>
      </c>
      <c r="D205">
        <f t="shared" si="7"/>
        <v>201.66666666666666</v>
      </c>
      <c r="E205">
        <f t="shared" si="6"/>
        <v>3.3611111111111112</v>
      </c>
    </row>
    <row r="206" spans="1:32" x14ac:dyDescent="0.2">
      <c r="A206" s="1">
        <v>43159.472546296296</v>
      </c>
      <c r="B206">
        <v>0.82222222490236196</v>
      </c>
      <c r="C206" t="s">
        <v>238</v>
      </c>
      <c r="D206">
        <f t="shared" si="7"/>
        <v>202.66666666666666</v>
      </c>
      <c r="E206">
        <f t="shared" si="6"/>
        <v>3.3777777777777778</v>
      </c>
    </row>
    <row r="207" spans="1:32" x14ac:dyDescent="0.2">
      <c r="A207" s="1">
        <v>43159.473240740743</v>
      </c>
      <c r="B207">
        <v>0.82291666934907004</v>
      </c>
      <c r="C207" t="s">
        <v>239</v>
      </c>
      <c r="D207">
        <f t="shared" si="7"/>
        <v>203.66666666666666</v>
      </c>
      <c r="E207">
        <f t="shared" si="6"/>
        <v>3.3944444444444444</v>
      </c>
    </row>
    <row r="208" spans="1:32" x14ac:dyDescent="0.2">
      <c r="A208" s="1">
        <v>43159.473935185182</v>
      </c>
      <c r="B208">
        <v>0.823611113795778</v>
      </c>
      <c r="C208" t="s">
        <v>240</v>
      </c>
      <c r="D208">
        <f t="shared" si="7"/>
        <v>204.66666666666666</v>
      </c>
      <c r="E208">
        <f t="shared" si="6"/>
        <v>3.411111111111111</v>
      </c>
      <c r="R208">
        <v>-665.27300000000002</v>
      </c>
      <c r="U208">
        <v>43.188000000000002</v>
      </c>
    </row>
    <row r="209" spans="1:32" x14ac:dyDescent="0.2">
      <c r="A209" s="1">
        <v>43159.474629629629</v>
      </c>
      <c r="B209">
        <v>0.82430555824248597</v>
      </c>
      <c r="C209" t="s">
        <v>241</v>
      </c>
      <c r="D209">
        <f t="shared" si="7"/>
        <v>205.66666666666666</v>
      </c>
      <c r="E209">
        <f t="shared" si="6"/>
        <v>3.4277777777777776</v>
      </c>
      <c r="U209">
        <v>41.189</v>
      </c>
    </row>
    <row r="210" spans="1:32" x14ac:dyDescent="0.2">
      <c r="A210" s="1">
        <v>43159.475324074076</v>
      </c>
      <c r="B210">
        <v>0.82500000268919405</v>
      </c>
      <c r="C210" t="s">
        <v>242</v>
      </c>
      <c r="D210">
        <f t="shared" si="7"/>
        <v>206.66666666666666</v>
      </c>
      <c r="E210">
        <f t="shared" si="6"/>
        <v>3.4444444444444442</v>
      </c>
    </row>
    <row r="211" spans="1:32" x14ac:dyDescent="0.2">
      <c r="A211" s="1">
        <v>43159.476018518515</v>
      </c>
      <c r="B211">
        <v>0.82569444713590201</v>
      </c>
      <c r="C211" t="s">
        <v>243</v>
      </c>
      <c r="D211">
        <f t="shared" si="7"/>
        <v>207.66666666666666</v>
      </c>
      <c r="E211">
        <f t="shared" si="6"/>
        <v>3.4611111111111108</v>
      </c>
    </row>
    <row r="212" spans="1:32" x14ac:dyDescent="0.2">
      <c r="A212" s="1">
        <v>43159.476712962962</v>
      </c>
      <c r="B212">
        <v>0.82638889158260997</v>
      </c>
      <c r="C212" t="s">
        <v>244</v>
      </c>
      <c r="D212">
        <f t="shared" si="7"/>
        <v>208.66666666666666</v>
      </c>
      <c r="E212">
        <f t="shared" si="6"/>
        <v>3.4777777777777774</v>
      </c>
    </row>
    <row r="213" spans="1:32" x14ac:dyDescent="0.2">
      <c r="A213" s="1">
        <v>43159.477407407408</v>
      </c>
      <c r="B213">
        <v>0.82708333602931805</v>
      </c>
      <c r="C213" t="s">
        <v>245</v>
      </c>
      <c r="D213">
        <f t="shared" si="7"/>
        <v>209.66666666666666</v>
      </c>
      <c r="E213">
        <f t="shared" si="6"/>
        <v>3.4944444444444445</v>
      </c>
      <c r="I213">
        <v>401.608</v>
      </c>
    </row>
    <row r="214" spans="1:32" x14ac:dyDescent="0.2">
      <c r="A214" s="1">
        <v>43159.478101851855</v>
      </c>
      <c r="B214">
        <v>0.82777778047602601</v>
      </c>
      <c r="C214" t="s">
        <v>246</v>
      </c>
      <c r="D214">
        <f t="shared" si="7"/>
        <v>210.66666666666666</v>
      </c>
      <c r="E214">
        <f t="shared" si="6"/>
        <v>3.5111111111111111</v>
      </c>
      <c r="I214">
        <v>400.81</v>
      </c>
      <c r="U214">
        <v>41.704999999999998</v>
      </c>
    </row>
    <row r="215" spans="1:32" x14ac:dyDescent="0.2">
      <c r="A215" s="1">
        <v>43159.478796296295</v>
      </c>
      <c r="B215">
        <v>0.82847222492273398</v>
      </c>
      <c r="C215" t="s">
        <v>247</v>
      </c>
      <c r="D215">
        <f t="shared" si="7"/>
        <v>211.66666666666666</v>
      </c>
      <c r="E215">
        <f t="shared" si="6"/>
        <v>3.5277777777777777</v>
      </c>
    </row>
    <row r="216" spans="1:32" x14ac:dyDescent="0.2">
      <c r="A216" s="1">
        <v>43159.479490740741</v>
      </c>
      <c r="B216">
        <v>0.82916666936944206</v>
      </c>
      <c r="C216" t="s">
        <v>248</v>
      </c>
      <c r="D216">
        <f t="shared" si="7"/>
        <v>212.66666666666666</v>
      </c>
      <c r="E216">
        <f t="shared" si="6"/>
        <v>3.5444444444444443</v>
      </c>
    </row>
    <row r="217" spans="1:32" x14ac:dyDescent="0.2">
      <c r="A217" s="1">
        <v>43159.480185185188</v>
      </c>
      <c r="B217">
        <v>0.82986111381615002</v>
      </c>
      <c r="C217" t="s">
        <v>249</v>
      </c>
      <c r="D217">
        <f t="shared" si="7"/>
        <v>213.66666666666666</v>
      </c>
      <c r="E217">
        <f t="shared" si="6"/>
        <v>3.5611111111111109</v>
      </c>
    </row>
    <row r="218" spans="1:32" x14ac:dyDescent="0.2">
      <c r="A218" s="1">
        <v>43159.480879629627</v>
      </c>
      <c r="B218">
        <v>0.83055555826285898</v>
      </c>
      <c r="C218" t="s">
        <v>250</v>
      </c>
      <c r="D218">
        <f t="shared" si="7"/>
        <v>214.66666666666666</v>
      </c>
      <c r="E218">
        <f t="shared" si="6"/>
        <v>3.5777777777777775</v>
      </c>
    </row>
    <row r="219" spans="1:32" x14ac:dyDescent="0.2">
      <c r="A219" s="1">
        <v>43159.481574074074</v>
      </c>
      <c r="B219">
        <v>0.83125000270956695</v>
      </c>
      <c r="C219" t="s">
        <v>251</v>
      </c>
      <c r="D219">
        <f t="shared" si="7"/>
        <v>215.66666666666666</v>
      </c>
      <c r="E219">
        <f t="shared" si="6"/>
        <v>3.5944444444444441</v>
      </c>
      <c r="I219">
        <v>397.16300000000001</v>
      </c>
    </row>
    <row r="220" spans="1:32" x14ac:dyDescent="0.2">
      <c r="A220" s="1">
        <v>43159.482268518521</v>
      </c>
      <c r="B220">
        <v>0.83194444715627502</v>
      </c>
      <c r="C220" t="s">
        <v>252</v>
      </c>
      <c r="D220">
        <f t="shared" si="7"/>
        <v>216.66666666666666</v>
      </c>
      <c r="E220">
        <f t="shared" si="6"/>
        <v>3.6111111111111112</v>
      </c>
      <c r="I220">
        <v>399.411</v>
      </c>
      <c r="R220">
        <v>-666.28800000000001</v>
      </c>
    </row>
    <row r="221" spans="1:32" x14ac:dyDescent="0.2">
      <c r="A221" s="1">
        <v>43159.48296296296</v>
      </c>
      <c r="B221">
        <v>0.83263889160298299</v>
      </c>
      <c r="C221" t="s">
        <v>253</v>
      </c>
      <c r="D221">
        <f t="shared" si="7"/>
        <v>217.66666666666666</v>
      </c>
      <c r="E221">
        <f t="shared" si="6"/>
        <v>3.6277777777777778</v>
      </c>
    </row>
    <row r="222" spans="1:32" x14ac:dyDescent="0.2">
      <c r="A222" s="1">
        <v>43159.483657407407</v>
      </c>
      <c r="B222">
        <v>0.83333333604969095</v>
      </c>
      <c r="C222" t="s">
        <v>254</v>
      </c>
      <c r="D222">
        <f t="shared" si="7"/>
        <v>218.66666666666666</v>
      </c>
      <c r="E222">
        <f t="shared" si="6"/>
        <v>3.6444444444444444</v>
      </c>
      <c r="I222">
        <v>401.15600000000001</v>
      </c>
    </row>
    <row r="223" spans="1:32" x14ac:dyDescent="0.2">
      <c r="A223" s="1">
        <v>43159.484351851854</v>
      </c>
      <c r="B223">
        <v>0.83402778049639903</v>
      </c>
      <c r="C223" t="s">
        <v>255</v>
      </c>
      <c r="D223">
        <f t="shared" si="7"/>
        <v>219.66666666666666</v>
      </c>
      <c r="E223">
        <f t="shared" si="6"/>
        <v>3.661111111111111</v>
      </c>
      <c r="F223">
        <v>1007.973</v>
      </c>
      <c r="G223">
        <v>6.1269999999999998</v>
      </c>
      <c r="H223">
        <v>52.045999999999999</v>
      </c>
      <c r="I223">
        <v>399.76900000000001</v>
      </c>
      <c r="J223">
        <v>0</v>
      </c>
      <c r="K223">
        <v>1.9E-2</v>
      </c>
      <c r="L223">
        <v>0</v>
      </c>
      <c r="M223">
        <v>7.9539999999999997</v>
      </c>
      <c r="N223">
        <v>0</v>
      </c>
      <c r="O223">
        <v>0</v>
      </c>
      <c r="P223">
        <v>0</v>
      </c>
      <c r="Q223">
        <v>0</v>
      </c>
      <c r="R223">
        <v>-666.58799999999997</v>
      </c>
      <c r="S223">
        <v>0</v>
      </c>
      <c r="T223">
        <v>0.39200000000000002</v>
      </c>
      <c r="U223">
        <v>41.857999999999997</v>
      </c>
      <c r="V223">
        <v>0</v>
      </c>
      <c r="W223">
        <v>0</v>
      </c>
      <c r="X223">
        <v>0</v>
      </c>
      <c r="Y223">
        <v>0</v>
      </c>
      <c r="Z223">
        <v>6</v>
      </c>
      <c r="AA223">
        <v>52</v>
      </c>
      <c r="AB223">
        <v>3</v>
      </c>
      <c r="AC223">
        <v>0</v>
      </c>
      <c r="AD223">
        <v>3</v>
      </c>
      <c r="AE223">
        <v>3</v>
      </c>
      <c r="AF223">
        <v>0</v>
      </c>
    </row>
    <row r="224" spans="1:32" x14ac:dyDescent="0.2">
      <c r="A224" s="1">
        <v>43159.485046296293</v>
      </c>
      <c r="B224">
        <v>0.83472222494310699</v>
      </c>
      <c r="C224" t="s">
        <v>256</v>
      </c>
      <c r="D224">
        <f t="shared" si="7"/>
        <v>220.66666666666666</v>
      </c>
      <c r="E224">
        <f t="shared" si="6"/>
        <v>3.6777777777777776</v>
      </c>
    </row>
    <row r="225" spans="1:21" x14ac:dyDescent="0.2">
      <c r="A225" s="1">
        <v>43159.48574074074</v>
      </c>
      <c r="B225">
        <v>0.83541666938981496</v>
      </c>
      <c r="C225" t="s">
        <v>257</v>
      </c>
      <c r="D225">
        <f t="shared" si="7"/>
        <v>221.66666666666666</v>
      </c>
      <c r="E225">
        <f t="shared" si="6"/>
        <v>3.6944444444444442</v>
      </c>
      <c r="I225">
        <v>399.02100000000002</v>
      </c>
      <c r="U225">
        <v>42.75</v>
      </c>
    </row>
    <row r="226" spans="1:21" x14ac:dyDescent="0.2">
      <c r="A226" s="1">
        <v>43159.486435185187</v>
      </c>
      <c r="B226">
        <v>0.83611111383652303</v>
      </c>
      <c r="C226" t="s">
        <v>258</v>
      </c>
      <c r="D226">
        <f t="shared" si="7"/>
        <v>222.66666666666666</v>
      </c>
      <c r="E226">
        <f t="shared" si="6"/>
        <v>3.7111111111111108</v>
      </c>
    </row>
    <row r="227" spans="1:21" x14ac:dyDescent="0.2">
      <c r="A227" s="1">
        <v>43159.487129629626</v>
      </c>
      <c r="B227">
        <v>0.836805558283231</v>
      </c>
      <c r="C227" t="s">
        <v>259</v>
      </c>
      <c r="D227">
        <f t="shared" si="7"/>
        <v>223.66666666666666</v>
      </c>
      <c r="E227">
        <f t="shared" si="6"/>
        <v>3.7277777777777774</v>
      </c>
      <c r="I227">
        <v>399.44799999999998</v>
      </c>
    </row>
    <row r="228" spans="1:21" x14ac:dyDescent="0.2">
      <c r="A228" s="1">
        <v>43159.487824074073</v>
      </c>
      <c r="B228">
        <v>0.83750000272993896</v>
      </c>
      <c r="C228" t="s">
        <v>260</v>
      </c>
      <c r="D228">
        <f t="shared" si="7"/>
        <v>224.66666666666666</v>
      </c>
      <c r="E228">
        <f t="shared" si="6"/>
        <v>3.7444444444444445</v>
      </c>
      <c r="I228">
        <v>399.43200000000002</v>
      </c>
    </row>
    <row r="229" spans="1:21" x14ac:dyDescent="0.2">
      <c r="A229" s="1">
        <v>43159.488518518519</v>
      </c>
      <c r="B229">
        <v>0.83819444717664704</v>
      </c>
      <c r="C229" t="s">
        <v>261</v>
      </c>
      <c r="D229">
        <f t="shared" si="7"/>
        <v>225.66666666666666</v>
      </c>
      <c r="E229">
        <f t="shared" si="6"/>
        <v>3.7611111111111111</v>
      </c>
    </row>
    <row r="230" spans="1:21" x14ac:dyDescent="0.2">
      <c r="A230" s="1">
        <v>43159.489212962966</v>
      </c>
      <c r="B230">
        <v>0.838888891623355</v>
      </c>
      <c r="C230" t="s">
        <v>262</v>
      </c>
      <c r="D230">
        <f t="shared" si="7"/>
        <v>226.66666666666666</v>
      </c>
      <c r="E230">
        <f t="shared" si="6"/>
        <v>3.7777777777777777</v>
      </c>
    </row>
    <row r="231" spans="1:21" x14ac:dyDescent="0.2">
      <c r="A231" s="1">
        <v>43159.489907407406</v>
      </c>
      <c r="B231">
        <v>0.83958333607006397</v>
      </c>
      <c r="C231" t="s">
        <v>263</v>
      </c>
      <c r="D231">
        <f t="shared" si="7"/>
        <v>227.66666666666666</v>
      </c>
      <c r="E231">
        <f t="shared" si="6"/>
        <v>3.7944444444444443</v>
      </c>
    </row>
    <row r="232" spans="1:21" x14ac:dyDescent="0.2">
      <c r="A232" s="1">
        <v>43159.490601851852</v>
      </c>
      <c r="B232">
        <v>0.84027778051677204</v>
      </c>
      <c r="C232" t="s">
        <v>264</v>
      </c>
      <c r="D232">
        <f t="shared" si="7"/>
        <v>228.66666666666666</v>
      </c>
      <c r="E232">
        <f t="shared" si="6"/>
        <v>3.8111111111111109</v>
      </c>
    </row>
    <row r="233" spans="1:21" x14ac:dyDescent="0.2">
      <c r="A233" s="1">
        <v>43159.491296296299</v>
      </c>
      <c r="B233">
        <v>0.84097222496348001</v>
      </c>
      <c r="C233" t="s">
        <v>265</v>
      </c>
      <c r="D233">
        <f t="shared" si="7"/>
        <v>229.66666666666666</v>
      </c>
      <c r="E233">
        <f t="shared" si="6"/>
        <v>3.8277777777777775</v>
      </c>
      <c r="R233">
        <v>-667.28499999999997</v>
      </c>
    </row>
    <row r="234" spans="1:21" x14ac:dyDescent="0.2">
      <c r="A234" s="1">
        <v>43159.491990740738</v>
      </c>
      <c r="B234">
        <v>0.84166666941018797</v>
      </c>
      <c r="C234" t="s">
        <v>266</v>
      </c>
      <c r="D234">
        <f t="shared" si="7"/>
        <v>230.66666666666666</v>
      </c>
      <c r="E234">
        <f t="shared" si="6"/>
        <v>3.8444444444444441</v>
      </c>
      <c r="U234">
        <v>42.624000000000002</v>
      </c>
    </row>
    <row r="235" spans="1:21" x14ac:dyDescent="0.2">
      <c r="A235" s="1">
        <v>43159.492685185185</v>
      </c>
      <c r="B235">
        <v>0.84236111385689605</v>
      </c>
      <c r="C235" t="s">
        <v>267</v>
      </c>
      <c r="D235">
        <f t="shared" si="7"/>
        <v>231.66666666666666</v>
      </c>
      <c r="E235">
        <f t="shared" si="6"/>
        <v>3.8611111111111112</v>
      </c>
      <c r="I235">
        <v>400.79500000000002</v>
      </c>
      <c r="U235">
        <v>41.424999999999997</v>
      </c>
    </row>
    <row r="236" spans="1:21" x14ac:dyDescent="0.2">
      <c r="A236" s="1">
        <v>43159.493379629632</v>
      </c>
      <c r="B236">
        <v>0.84305555830360401</v>
      </c>
      <c r="C236" t="s">
        <v>268</v>
      </c>
      <c r="D236">
        <f t="shared" si="7"/>
        <v>232.66666666666666</v>
      </c>
      <c r="E236">
        <f t="shared" si="6"/>
        <v>3.8777777777777778</v>
      </c>
      <c r="I236">
        <v>398.16500000000002</v>
      </c>
      <c r="U236">
        <v>41.73</v>
      </c>
    </row>
    <row r="237" spans="1:21" x14ac:dyDescent="0.2">
      <c r="A237" s="1">
        <v>43159.494074074071</v>
      </c>
      <c r="B237">
        <v>0.84375000275031198</v>
      </c>
      <c r="C237" t="s">
        <v>269</v>
      </c>
      <c r="D237">
        <f t="shared" si="7"/>
        <v>233.66666666666666</v>
      </c>
      <c r="E237">
        <f t="shared" si="6"/>
        <v>3.8944444444444444</v>
      </c>
      <c r="I237">
        <v>399.38200000000001</v>
      </c>
    </row>
    <row r="238" spans="1:21" x14ac:dyDescent="0.2">
      <c r="A238" s="1">
        <v>43159.494768518518</v>
      </c>
      <c r="B238">
        <v>0.84444444719702005</v>
      </c>
      <c r="C238" t="s">
        <v>270</v>
      </c>
      <c r="D238">
        <f t="shared" si="7"/>
        <v>234.66666666666666</v>
      </c>
      <c r="E238">
        <f t="shared" si="6"/>
        <v>3.911111111111111</v>
      </c>
      <c r="I238">
        <v>399.66899999999998</v>
      </c>
      <c r="U238">
        <v>42.936999999999998</v>
      </c>
    </row>
    <row r="239" spans="1:21" x14ac:dyDescent="0.2">
      <c r="A239" s="1">
        <v>43159.495462962965</v>
      </c>
      <c r="B239">
        <v>0.84513889164372802</v>
      </c>
      <c r="C239" t="s">
        <v>271</v>
      </c>
      <c r="D239">
        <f t="shared" si="7"/>
        <v>235.66666666666666</v>
      </c>
      <c r="E239">
        <f t="shared" si="6"/>
        <v>3.9277777777777776</v>
      </c>
      <c r="U239">
        <v>42.088999999999999</v>
      </c>
    </row>
    <row r="240" spans="1:21" x14ac:dyDescent="0.2">
      <c r="A240" s="1">
        <v>43159.496157407404</v>
      </c>
      <c r="B240">
        <v>0.84583333609043598</v>
      </c>
      <c r="C240" t="s">
        <v>272</v>
      </c>
      <c r="D240">
        <f t="shared" si="7"/>
        <v>236.66666666666666</v>
      </c>
      <c r="E240">
        <f t="shared" si="6"/>
        <v>3.9444444444444442</v>
      </c>
    </row>
    <row r="241" spans="1:32" x14ac:dyDescent="0.2">
      <c r="A241" s="1">
        <v>43159.496851851851</v>
      </c>
      <c r="B241">
        <v>0.84652778053714395</v>
      </c>
      <c r="C241" t="s">
        <v>273</v>
      </c>
      <c r="D241">
        <f t="shared" si="7"/>
        <v>237.66666666666666</v>
      </c>
      <c r="E241">
        <f t="shared" si="6"/>
        <v>3.9611111111111108</v>
      </c>
    </row>
    <row r="242" spans="1:32" x14ac:dyDescent="0.2">
      <c r="A242" s="1">
        <v>43159.497546296298</v>
      </c>
      <c r="B242">
        <v>0.84722222498385202</v>
      </c>
      <c r="C242" t="s">
        <v>274</v>
      </c>
      <c r="D242">
        <f t="shared" si="7"/>
        <v>238.66666666666666</v>
      </c>
      <c r="E242">
        <f t="shared" si="6"/>
        <v>3.9777777777777774</v>
      </c>
      <c r="R242">
        <v>-668.50900000000001</v>
      </c>
    </row>
    <row r="243" spans="1:32" x14ac:dyDescent="0.2">
      <c r="A243" s="1">
        <v>43159.498240740744</v>
      </c>
      <c r="B243">
        <v>0.84791666943055999</v>
      </c>
      <c r="C243" t="s">
        <v>275</v>
      </c>
      <c r="D243">
        <f t="shared" si="7"/>
        <v>239.66666666666666</v>
      </c>
      <c r="E243">
        <f t="shared" si="6"/>
        <v>3.9944444444444445</v>
      </c>
    </row>
    <row r="244" spans="1:32" x14ac:dyDescent="0.2">
      <c r="A244" s="1">
        <v>43159.498935185184</v>
      </c>
      <c r="B244">
        <v>0.84861111387726895</v>
      </c>
      <c r="C244" t="s">
        <v>276</v>
      </c>
      <c r="D244">
        <f t="shared" si="7"/>
        <v>240.66666666666666</v>
      </c>
      <c r="E244">
        <f t="shared" si="6"/>
        <v>4.0111111111111111</v>
      </c>
    </row>
    <row r="245" spans="1:32" x14ac:dyDescent="0.2">
      <c r="A245" s="1">
        <v>43159.49962962963</v>
      </c>
      <c r="B245">
        <v>0.84930555832397703</v>
      </c>
      <c r="C245" t="s">
        <v>277</v>
      </c>
      <c r="D245">
        <f t="shared" si="7"/>
        <v>241.66666666666666</v>
      </c>
      <c r="E245">
        <f t="shared" si="6"/>
        <v>4.0277777777777777</v>
      </c>
      <c r="U245">
        <v>42.287999999999997</v>
      </c>
    </row>
    <row r="246" spans="1:32" x14ac:dyDescent="0.2">
      <c r="A246" s="1">
        <v>43159.500324074077</v>
      </c>
      <c r="B246">
        <v>0.85000000277068499</v>
      </c>
      <c r="C246" t="s">
        <v>278</v>
      </c>
      <c r="D246">
        <f t="shared" si="7"/>
        <v>242.66666666666666</v>
      </c>
      <c r="E246">
        <f t="shared" si="6"/>
        <v>4.0444444444444443</v>
      </c>
      <c r="U246">
        <v>39.524999999999999</v>
      </c>
    </row>
    <row r="247" spans="1:32" x14ac:dyDescent="0.2">
      <c r="A247" s="1">
        <v>43159.501018518517</v>
      </c>
      <c r="B247">
        <v>0.85069444721739296</v>
      </c>
      <c r="C247" t="s">
        <v>279</v>
      </c>
      <c r="D247">
        <f t="shared" si="7"/>
        <v>243.66666666666666</v>
      </c>
      <c r="E247">
        <f t="shared" si="6"/>
        <v>4.0611111111111109</v>
      </c>
    </row>
    <row r="248" spans="1:32" x14ac:dyDescent="0.2">
      <c r="A248" s="1">
        <v>43159.501712962963</v>
      </c>
      <c r="B248">
        <v>0.85138889166410103</v>
      </c>
      <c r="C248" t="s">
        <v>280</v>
      </c>
      <c r="D248">
        <f t="shared" si="7"/>
        <v>244.66666666666666</v>
      </c>
      <c r="E248">
        <f t="shared" si="6"/>
        <v>4.0777777777777775</v>
      </c>
      <c r="I248">
        <v>400.28199999999998</v>
      </c>
    </row>
    <row r="249" spans="1:32" x14ac:dyDescent="0.2">
      <c r="A249" s="1">
        <v>43159.50240740741</v>
      </c>
      <c r="B249">
        <v>0.852083336110809</v>
      </c>
      <c r="C249" t="s">
        <v>281</v>
      </c>
      <c r="D249">
        <f t="shared" si="7"/>
        <v>245.66666666666666</v>
      </c>
      <c r="E249">
        <f t="shared" si="6"/>
        <v>4.0944444444444441</v>
      </c>
      <c r="I249">
        <v>399.142</v>
      </c>
    </row>
    <row r="250" spans="1:32" x14ac:dyDescent="0.2">
      <c r="A250" s="1">
        <v>43159.503101851849</v>
      </c>
      <c r="B250">
        <v>0.85277778055751696</v>
      </c>
      <c r="C250" t="s">
        <v>282</v>
      </c>
      <c r="D250">
        <f t="shared" si="7"/>
        <v>246.66666666666666</v>
      </c>
      <c r="E250">
        <f t="shared" si="6"/>
        <v>4.1111111111111107</v>
      </c>
    </row>
    <row r="251" spans="1:32" x14ac:dyDescent="0.2">
      <c r="A251" s="1">
        <v>43159.503796296296</v>
      </c>
      <c r="B251">
        <v>0.85347222500422504</v>
      </c>
      <c r="C251" t="s">
        <v>283</v>
      </c>
      <c r="D251">
        <f t="shared" si="7"/>
        <v>247.66666666666666</v>
      </c>
      <c r="E251">
        <f t="shared" si="6"/>
        <v>4.1277777777777773</v>
      </c>
      <c r="R251">
        <v>-669.73199999999997</v>
      </c>
    </row>
    <row r="252" spans="1:32" x14ac:dyDescent="0.2">
      <c r="A252" s="1">
        <v>43159.504490740743</v>
      </c>
      <c r="B252">
        <v>0.854166669450933</v>
      </c>
      <c r="C252" t="s">
        <v>284</v>
      </c>
      <c r="D252">
        <f t="shared" si="7"/>
        <v>248.66666666666666</v>
      </c>
      <c r="E252">
        <f t="shared" si="6"/>
        <v>4.1444444444444439</v>
      </c>
      <c r="U252">
        <v>41.933999999999997</v>
      </c>
    </row>
    <row r="253" spans="1:32" x14ac:dyDescent="0.2">
      <c r="A253" s="1">
        <v>43159.505185185182</v>
      </c>
      <c r="B253">
        <v>0.85486111389764097</v>
      </c>
      <c r="C253" t="s">
        <v>285</v>
      </c>
      <c r="D253">
        <f t="shared" si="7"/>
        <v>249.66666666666666</v>
      </c>
      <c r="E253">
        <f t="shared" si="6"/>
        <v>4.1611111111111105</v>
      </c>
      <c r="F253">
        <v>1007.973</v>
      </c>
      <c r="G253">
        <v>6.0890000000000004</v>
      </c>
      <c r="H253">
        <v>52.034999999999997</v>
      </c>
      <c r="I253">
        <v>399.36700000000002</v>
      </c>
      <c r="J253">
        <v>0</v>
      </c>
      <c r="K253">
        <v>1.9E-2</v>
      </c>
      <c r="L253">
        <v>0</v>
      </c>
      <c r="M253">
        <v>7.9539999999999997</v>
      </c>
      <c r="N253">
        <v>0</v>
      </c>
      <c r="O253">
        <v>0</v>
      </c>
      <c r="P253">
        <v>0</v>
      </c>
      <c r="Q253">
        <v>0</v>
      </c>
      <c r="R253">
        <v>-670.26400000000001</v>
      </c>
      <c r="S253">
        <v>0</v>
      </c>
      <c r="T253">
        <v>0.29599999999999999</v>
      </c>
      <c r="U253">
        <v>40.53</v>
      </c>
      <c r="V253">
        <v>0</v>
      </c>
      <c r="W253">
        <v>0</v>
      </c>
      <c r="X253">
        <v>0</v>
      </c>
      <c r="Y253">
        <v>0</v>
      </c>
      <c r="Z253">
        <v>6</v>
      </c>
      <c r="AA253">
        <v>52</v>
      </c>
      <c r="AB253">
        <v>3</v>
      </c>
      <c r="AC253">
        <v>0</v>
      </c>
      <c r="AD253">
        <v>3</v>
      </c>
      <c r="AE253">
        <v>3</v>
      </c>
      <c r="AF253">
        <v>0</v>
      </c>
    </row>
    <row r="254" spans="1:32" x14ac:dyDescent="0.2">
      <c r="A254" s="1">
        <v>43159.505879629629</v>
      </c>
      <c r="B254">
        <v>0.85555555834434904</v>
      </c>
      <c r="C254" t="s">
        <v>286</v>
      </c>
      <c r="D254">
        <f t="shared" si="7"/>
        <v>250.66666666666666</v>
      </c>
      <c r="E254">
        <f t="shared" si="6"/>
        <v>4.177777777777778</v>
      </c>
    </row>
    <row r="255" spans="1:32" x14ac:dyDescent="0.2">
      <c r="A255" s="1">
        <v>43159.506574074076</v>
      </c>
      <c r="B255">
        <v>0.85625000279105701</v>
      </c>
      <c r="C255" t="s">
        <v>287</v>
      </c>
      <c r="D255">
        <f t="shared" si="7"/>
        <v>251.66666666666666</v>
      </c>
      <c r="E255">
        <f t="shared" si="6"/>
        <v>4.1944444444444446</v>
      </c>
      <c r="I255">
        <v>398.43799999999999</v>
      </c>
    </row>
    <row r="256" spans="1:32" x14ac:dyDescent="0.2">
      <c r="A256" s="1">
        <v>43159.507268518515</v>
      </c>
      <c r="B256">
        <v>0.85694444723776497</v>
      </c>
      <c r="C256" t="s">
        <v>288</v>
      </c>
      <c r="D256">
        <f t="shared" si="7"/>
        <v>252.66666666666666</v>
      </c>
      <c r="E256">
        <f t="shared" si="6"/>
        <v>4.2111111111111112</v>
      </c>
      <c r="I256">
        <v>399.95699999999999</v>
      </c>
      <c r="U256">
        <v>39.749000000000002</v>
      </c>
    </row>
    <row r="257" spans="1:21" x14ac:dyDescent="0.2">
      <c r="A257" s="1">
        <v>43159.507962962962</v>
      </c>
      <c r="B257">
        <v>0.85763889168447305</v>
      </c>
      <c r="C257" t="s">
        <v>289</v>
      </c>
      <c r="D257">
        <f t="shared" si="7"/>
        <v>253.66666666666666</v>
      </c>
      <c r="E257">
        <f t="shared" si="6"/>
        <v>4.2277777777777779</v>
      </c>
      <c r="R257">
        <v>-670.95600000000002</v>
      </c>
      <c r="U257">
        <v>40.302</v>
      </c>
    </row>
    <row r="258" spans="1:21" x14ac:dyDescent="0.2">
      <c r="A258" s="1">
        <v>43159.508657407408</v>
      </c>
      <c r="B258">
        <v>0.85833333613118201</v>
      </c>
      <c r="C258" t="s">
        <v>290</v>
      </c>
      <c r="D258">
        <f t="shared" si="7"/>
        <v>254.66666666666666</v>
      </c>
      <c r="E258">
        <f t="shared" si="6"/>
        <v>4.2444444444444445</v>
      </c>
      <c r="I258">
        <v>401.24599999999998</v>
      </c>
    </row>
    <row r="259" spans="1:21" x14ac:dyDescent="0.2">
      <c r="A259" s="1">
        <v>43159.509351851855</v>
      </c>
      <c r="B259">
        <v>0.85902778057788998</v>
      </c>
      <c r="C259" t="s">
        <v>291</v>
      </c>
      <c r="D259">
        <f t="shared" si="7"/>
        <v>255.66666666666666</v>
      </c>
      <c r="E259">
        <f t="shared" si="6"/>
        <v>4.2611111111111111</v>
      </c>
      <c r="I259">
        <v>398.30700000000002</v>
      </c>
    </row>
    <row r="260" spans="1:21" x14ac:dyDescent="0.2">
      <c r="A260" s="1">
        <v>43159.510046296295</v>
      </c>
      <c r="B260">
        <v>0.85972222502459805</v>
      </c>
      <c r="C260" t="s">
        <v>292</v>
      </c>
      <c r="D260">
        <f t="shared" si="7"/>
        <v>256.66666666666663</v>
      </c>
      <c r="E260">
        <f t="shared" ref="E260:E323" si="8">D260/60</f>
        <v>4.2777777777777768</v>
      </c>
      <c r="I260">
        <v>398.92</v>
      </c>
    </row>
    <row r="261" spans="1:21" x14ac:dyDescent="0.2">
      <c r="A261" s="1">
        <v>43159.510740740741</v>
      </c>
      <c r="B261">
        <v>0.86041666947130602</v>
      </c>
      <c r="C261" t="s">
        <v>293</v>
      </c>
      <c r="D261">
        <f t="shared" si="7"/>
        <v>257.66666666666663</v>
      </c>
      <c r="E261">
        <f t="shared" si="8"/>
        <v>4.2944444444444434</v>
      </c>
      <c r="I261">
        <v>400.89800000000002</v>
      </c>
    </row>
    <row r="262" spans="1:21" x14ac:dyDescent="0.2">
      <c r="A262" s="1">
        <v>43159.511435185188</v>
      </c>
      <c r="B262">
        <v>0.86111111391801398</v>
      </c>
      <c r="C262" t="s">
        <v>294</v>
      </c>
      <c r="D262">
        <f t="shared" si="7"/>
        <v>258.66666666666663</v>
      </c>
      <c r="E262">
        <f t="shared" si="8"/>
        <v>4.3111111111111109</v>
      </c>
      <c r="U262">
        <v>41.296999999999997</v>
      </c>
    </row>
    <row r="263" spans="1:21" x14ac:dyDescent="0.2">
      <c r="A263" s="1">
        <v>43159.512129629627</v>
      </c>
      <c r="B263">
        <v>0.86180555836472195</v>
      </c>
      <c r="C263" t="s">
        <v>295</v>
      </c>
      <c r="D263">
        <f t="shared" si="7"/>
        <v>259.66666666666663</v>
      </c>
      <c r="E263">
        <f t="shared" si="8"/>
        <v>4.3277777777777775</v>
      </c>
      <c r="R263">
        <v>-671.84299999999996</v>
      </c>
      <c r="U263">
        <v>43.151000000000003</v>
      </c>
    </row>
    <row r="264" spans="1:21" x14ac:dyDescent="0.2">
      <c r="A264" s="1">
        <v>43159.512824074074</v>
      </c>
      <c r="B264">
        <v>0.86250000281143002</v>
      </c>
      <c r="C264" t="s">
        <v>296</v>
      </c>
      <c r="D264">
        <f t="shared" ref="D264:D327" si="9">D263+1</f>
        <v>260.66666666666663</v>
      </c>
      <c r="E264">
        <f t="shared" si="8"/>
        <v>4.3444444444444441</v>
      </c>
    </row>
    <row r="265" spans="1:21" x14ac:dyDescent="0.2">
      <c r="A265" s="1">
        <v>43159.513518518521</v>
      </c>
      <c r="B265">
        <v>0.86319444725813799</v>
      </c>
      <c r="C265" t="s">
        <v>297</v>
      </c>
      <c r="D265">
        <f t="shared" si="9"/>
        <v>261.66666666666663</v>
      </c>
      <c r="E265">
        <f t="shared" si="8"/>
        <v>4.3611111111111107</v>
      </c>
    </row>
    <row r="266" spans="1:21" x14ac:dyDescent="0.2">
      <c r="A266" s="1">
        <v>43159.51421296296</v>
      </c>
      <c r="B266">
        <v>0.86388889170484595</v>
      </c>
      <c r="C266" t="s">
        <v>298</v>
      </c>
      <c r="D266">
        <f t="shared" si="9"/>
        <v>262.66666666666663</v>
      </c>
      <c r="E266">
        <f t="shared" si="8"/>
        <v>4.3777777777777773</v>
      </c>
      <c r="I266">
        <v>398.74900000000002</v>
      </c>
    </row>
    <row r="267" spans="1:21" x14ac:dyDescent="0.2">
      <c r="A267" s="1">
        <v>43159.514907407407</v>
      </c>
      <c r="B267">
        <v>0.86458333615155403</v>
      </c>
      <c r="C267" t="s">
        <v>299</v>
      </c>
      <c r="D267">
        <f t="shared" si="9"/>
        <v>263.66666666666663</v>
      </c>
      <c r="E267">
        <f t="shared" si="8"/>
        <v>4.3944444444444439</v>
      </c>
      <c r="I267">
        <v>400.024</v>
      </c>
      <c r="U267">
        <v>41.935000000000002</v>
      </c>
    </row>
    <row r="268" spans="1:21" x14ac:dyDescent="0.2">
      <c r="A268" s="1">
        <v>43159.515601851854</v>
      </c>
      <c r="B268">
        <v>0.86527778059826199</v>
      </c>
      <c r="C268" t="s">
        <v>300</v>
      </c>
      <c r="D268">
        <f t="shared" si="9"/>
        <v>264.66666666666663</v>
      </c>
      <c r="E268">
        <f t="shared" si="8"/>
        <v>4.4111111111111105</v>
      </c>
    </row>
    <row r="269" spans="1:21" x14ac:dyDescent="0.2">
      <c r="A269" s="1">
        <v>43159.516296296293</v>
      </c>
      <c r="B269">
        <v>0.86597222504496996</v>
      </c>
      <c r="C269" t="s">
        <v>301</v>
      </c>
      <c r="D269">
        <f t="shared" si="9"/>
        <v>265.66666666666663</v>
      </c>
      <c r="E269">
        <f t="shared" si="8"/>
        <v>4.4277777777777771</v>
      </c>
    </row>
    <row r="270" spans="1:21" x14ac:dyDescent="0.2">
      <c r="A270" s="1">
        <v>43159.51699074074</v>
      </c>
      <c r="B270">
        <v>0.86666666949167803</v>
      </c>
      <c r="C270" t="s">
        <v>302</v>
      </c>
      <c r="D270">
        <f t="shared" si="9"/>
        <v>266.66666666666663</v>
      </c>
      <c r="E270">
        <f t="shared" si="8"/>
        <v>4.4444444444444438</v>
      </c>
      <c r="R270">
        <v>-673.23299999999995</v>
      </c>
    </row>
    <row r="271" spans="1:21" x14ac:dyDescent="0.2">
      <c r="A271" s="1">
        <v>43159.517685185187</v>
      </c>
      <c r="B271">
        <v>0.867361113938387</v>
      </c>
      <c r="C271" t="s">
        <v>303</v>
      </c>
      <c r="D271">
        <f t="shared" si="9"/>
        <v>267.66666666666663</v>
      </c>
      <c r="E271">
        <f t="shared" si="8"/>
        <v>4.4611111111111104</v>
      </c>
      <c r="G271">
        <v>6.048</v>
      </c>
    </row>
    <row r="272" spans="1:21" x14ac:dyDescent="0.2">
      <c r="A272" s="1">
        <v>43159.518379629626</v>
      </c>
      <c r="B272">
        <v>0.86805555838509496</v>
      </c>
      <c r="C272" t="s">
        <v>304</v>
      </c>
      <c r="D272">
        <f t="shared" si="9"/>
        <v>268.66666666666663</v>
      </c>
      <c r="E272">
        <f t="shared" si="8"/>
        <v>4.477777777777777</v>
      </c>
      <c r="U272">
        <v>41.500999999999998</v>
      </c>
    </row>
    <row r="273" spans="1:32" x14ac:dyDescent="0.2">
      <c r="A273" s="1">
        <v>43159.519074074073</v>
      </c>
      <c r="B273">
        <v>0.86875000283180304</v>
      </c>
      <c r="C273" t="s">
        <v>305</v>
      </c>
      <c r="D273">
        <f t="shared" si="9"/>
        <v>269.66666666666663</v>
      </c>
      <c r="E273">
        <f t="shared" si="8"/>
        <v>4.4944444444444436</v>
      </c>
      <c r="U273">
        <v>40.302</v>
      </c>
    </row>
    <row r="274" spans="1:32" x14ac:dyDescent="0.2">
      <c r="A274" s="1">
        <v>43159.519768518519</v>
      </c>
      <c r="B274">
        <v>0.869444447278511</v>
      </c>
      <c r="C274" t="s">
        <v>306</v>
      </c>
      <c r="D274">
        <f t="shared" si="9"/>
        <v>270.66666666666663</v>
      </c>
      <c r="E274">
        <f t="shared" si="8"/>
        <v>4.5111111111111102</v>
      </c>
      <c r="U274">
        <v>40.948</v>
      </c>
    </row>
    <row r="275" spans="1:32" x14ac:dyDescent="0.2">
      <c r="A275" s="1">
        <v>43159.520462962966</v>
      </c>
      <c r="B275">
        <v>0.87013889172521897</v>
      </c>
      <c r="C275" t="s">
        <v>307</v>
      </c>
      <c r="D275">
        <f t="shared" si="9"/>
        <v>271.66666666666663</v>
      </c>
      <c r="E275">
        <f t="shared" si="8"/>
        <v>4.5277777777777768</v>
      </c>
      <c r="R275">
        <v>-674.053</v>
      </c>
    </row>
    <row r="276" spans="1:32" x14ac:dyDescent="0.2">
      <c r="A276" s="1">
        <v>43159.521157407406</v>
      </c>
      <c r="B276">
        <v>0.87083333617192704</v>
      </c>
      <c r="C276" t="s">
        <v>308</v>
      </c>
      <c r="D276">
        <f t="shared" si="9"/>
        <v>272.66666666666663</v>
      </c>
      <c r="E276">
        <f t="shared" si="8"/>
        <v>4.5444444444444434</v>
      </c>
      <c r="U276">
        <v>42.814</v>
      </c>
    </row>
    <row r="277" spans="1:32" x14ac:dyDescent="0.2">
      <c r="A277" s="1">
        <v>43159.521851851852</v>
      </c>
      <c r="B277">
        <v>0.87152778061863501</v>
      </c>
      <c r="C277" t="s">
        <v>309</v>
      </c>
      <c r="D277">
        <f t="shared" si="9"/>
        <v>273.66666666666663</v>
      </c>
      <c r="E277">
        <f t="shared" si="8"/>
        <v>4.5611111111111109</v>
      </c>
    </row>
    <row r="278" spans="1:32" x14ac:dyDescent="0.2">
      <c r="A278" s="1">
        <v>43159.522546296299</v>
      </c>
      <c r="B278">
        <v>0.87222222506534297</v>
      </c>
      <c r="C278" t="s">
        <v>310</v>
      </c>
      <c r="D278">
        <f t="shared" si="9"/>
        <v>274.66666666666663</v>
      </c>
      <c r="E278">
        <f t="shared" si="8"/>
        <v>4.5777777777777775</v>
      </c>
    </row>
    <row r="279" spans="1:32" x14ac:dyDescent="0.2">
      <c r="A279" s="1">
        <v>43159.523240740738</v>
      </c>
      <c r="B279">
        <v>0.87291666951205105</v>
      </c>
      <c r="C279" t="s">
        <v>311</v>
      </c>
      <c r="D279">
        <f t="shared" si="9"/>
        <v>275.66666666666663</v>
      </c>
      <c r="E279">
        <f t="shared" si="8"/>
        <v>4.5944444444444441</v>
      </c>
    </row>
    <row r="280" spans="1:32" x14ac:dyDescent="0.2">
      <c r="A280" s="1">
        <v>43159.523935185185</v>
      </c>
      <c r="B280">
        <v>0.87361111395875901</v>
      </c>
      <c r="C280" t="s">
        <v>312</v>
      </c>
      <c r="D280">
        <f t="shared" si="9"/>
        <v>276.66666666666663</v>
      </c>
      <c r="E280">
        <f t="shared" si="8"/>
        <v>4.6111111111111107</v>
      </c>
      <c r="R280">
        <v>-675.245</v>
      </c>
    </row>
    <row r="281" spans="1:32" x14ac:dyDescent="0.2">
      <c r="A281" s="1">
        <v>43159.524629629632</v>
      </c>
      <c r="B281">
        <v>0.87430555840546698</v>
      </c>
      <c r="C281" t="s">
        <v>313</v>
      </c>
      <c r="D281">
        <f t="shared" si="9"/>
        <v>277.66666666666663</v>
      </c>
      <c r="E281">
        <f t="shared" si="8"/>
        <v>4.6277777777777773</v>
      </c>
      <c r="U281">
        <v>42.624000000000002</v>
      </c>
    </row>
    <row r="282" spans="1:32" x14ac:dyDescent="0.2">
      <c r="A282" s="1">
        <v>43159.525324074071</v>
      </c>
      <c r="B282">
        <v>0.87500000285217505</v>
      </c>
      <c r="C282" t="s">
        <v>314</v>
      </c>
      <c r="D282">
        <f t="shared" si="9"/>
        <v>278.66666666666663</v>
      </c>
      <c r="E282">
        <f t="shared" si="8"/>
        <v>4.6444444444444439</v>
      </c>
      <c r="U282">
        <v>41.472000000000001</v>
      </c>
    </row>
    <row r="283" spans="1:32" x14ac:dyDescent="0.2">
      <c r="A283" s="1">
        <v>43159.526018518518</v>
      </c>
      <c r="B283">
        <v>0.87569444729888302</v>
      </c>
      <c r="C283" t="s">
        <v>315</v>
      </c>
      <c r="D283">
        <f t="shared" si="9"/>
        <v>279.66666666666663</v>
      </c>
      <c r="E283">
        <f t="shared" si="8"/>
        <v>4.6611111111111105</v>
      </c>
      <c r="F283">
        <v>1007.973</v>
      </c>
      <c r="G283">
        <v>6.0140000000000002</v>
      </c>
      <c r="H283">
        <v>52.040999999999997</v>
      </c>
      <c r="I283">
        <v>400.56400000000002</v>
      </c>
      <c r="J283">
        <v>0</v>
      </c>
      <c r="K283">
        <v>1.9E-2</v>
      </c>
      <c r="L283">
        <v>0</v>
      </c>
      <c r="M283">
        <v>7.9539999999999997</v>
      </c>
      <c r="N283">
        <v>0</v>
      </c>
      <c r="O283">
        <v>0</v>
      </c>
      <c r="P283">
        <v>0</v>
      </c>
      <c r="Q283">
        <v>0</v>
      </c>
      <c r="R283">
        <v>-675.31600000000003</v>
      </c>
      <c r="S283">
        <v>0</v>
      </c>
      <c r="T283">
        <v>0.97399999999999998</v>
      </c>
      <c r="U283">
        <v>39.598999999999997</v>
      </c>
      <c r="V283">
        <v>0</v>
      </c>
      <c r="W283">
        <v>0</v>
      </c>
      <c r="X283">
        <v>0</v>
      </c>
      <c r="Y283">
        <v>0</v>
      </c>
      <c r="Z283">
        <v>6</v>
      </c>
      <c r="AA283">
        <v>52</v>
      </c>
      <c r="AB283">
        <v>3</v>
      </c>
      <c r="AC283">
        <v>0</v>
      </c>
      <c r="AD283">
        <v>3</v>
      </c>
      <c r="AE283">
        <v>3</v>
      </c>
      <c r="AF283">
        <v>0</v>
      </c>
    </row>
    <row r="284" spans="1:32" x14ac:dyDescent="0.2">
      <c r="A284" s="1">
        <v>43159.526712962965</v>
      </c>
      <c r="B284">
        <v>0.87638889174559198</v>
      </c>
      <c r="C284" t="s">
        <v>316</v>
      </c>
      <c r="D284">
        <f t="shared" si="9"/>
        <v>280.66666666666663</v>
      </c>
      <c r="E284">
        <f t="shared" si="8"/>
        <v>4.6777777777777771</v>
      </c>
      <c r="U284">
        <v>39.573</v>
      </c>
    </row>
    <row r="285" spans="1:32" x14ac:dyDescent="0.2">
      <c r="A285" s="1">
        <v>43159.527407407404</v>
      </c>
      <c r="B285">
        <v>0.87708333619229994</v>
      </c>
      <c r="C285" t="s">
        <v>317</v>
      </c>
      <c r="D285">
        <f t="shared" si="9"/>
        <v>281.66666666666663</v>
      </c>
      <c r="E285">
        <f t="shared" si="8"/>
        <v>4.6944444444444438</v>
      </c>
      <c r="R285">
        <v>-676.096</v>
      </c>
      <c r="U285">
        <v>40.662999999999997</v>
      </c>
    </row>
    <row r="286" spans="1:32" x14ac:dyDescent="0.2">
      <c r="A286" s="1">
        <v>43159.528101851851</v>
      </c>
      <c r="B286">
        <v>0.87777778063900802</v>
      </c>
      <c r="C286" t="s">
        <v>318</v>
      </c>
      <c r="D286">
        <f t="shared" si="9"/>
        <v>282.66666666666663</v>
      </c>
      <c r="E286">
        <f t="shared" si="8"/>
        <v>4.7111111111111104</v>
      </c>
      <c r="R286">
        <v>-674.11300000000006</v>
      </c>
      <c r="U286">
        <v>39.524999999999999</v>
      </c>
    </row>
    <row r="287" spans="1:32" x14ac:dyDescent="0.2">
      <c r="A287" s="1">
        <v>43159.528796296298</v>
      </c>
      <c r="B287">
        <v>0.87847222508571599</v>
      </c>
      <c r="C287" t="s">
        <v>319</v>
      </c>
      <c r="D287">
        <f t="shared" si="9"/>
        <v>283.66666666666663</v>
      </c>
      <c r="E287">
        <f t="shared" si="8"/>
        <v>4.727777777777777</v>
      </c>
      <c r="G287">
        <v>5.9969999999999999</v>
      </c>
      <c r="H287">
        <v>51.978000000000002</v>
      </c>
      <c r="R287">
        <v>-667.68200000000002</v>
      </c>
      <c r="AC287" s="2">
        <v>1.5104166666667199E-2</v>
      </c>
    </row>
    <row r="288" spans="1:32" x14ac:dyDescent="0.2">
      <c r="A288" s="1">
        <v>43159.529490740744</v>
      </c>
      <c r="B288">
        <v>0.87916666953242395</v>
      </c>
      <c r="C288" t="s">
        <v>320</v>
      </c>
      <c r="D288">
        <f t="shared" si="9"/>
        <v>284.66666666666663</v>
      </c>
      <c r="E288">
        <f t="shared" si="8"/>
        <v>4.7444444444444436</v>
      </c>
      <c r="R288">
        <v>-666.27200000000005</v>
      </c>
      <c r="AC288" s="2">
        <v>3.0657291666667801E-2</v>
      </c>
    </row>
    <row r="289" spans="1:29" x14ac:dyDescent="0.2">
      <c r="A289" s="1">
        <v>43159.530185185184</v>
      </c>
      <c r="B289">
        <v>0.87986111397913203</v>
      </c>
      <c r="C289" t="s">
        <v>321</v>
      </c>
      <c r="D289">
        <f t="shared" si="9"/>
        <v>285.66666666666663</v>
      </c>
      <c r="E289">
        <f t="shared" si="8"/>
        <v>4.7611111111111102</v>
      </c>
      <c r="AC289" s="2">
        <v>5.6760416666667299E-2</v>
      </c>
    </row>
    <row r="290" spans="1:29" x14ac:dyDescent="0.2">
      <c r="A290" s="1">
        <v>43159.53087962963</v>
      </c>
      <c r="B290">
        <v>0.88055555842583999</v>
      </c>
      <c r="C290" t="s">
        <v>322</v>
      </c>
      <c r="D290">
        <f t="shared" si="9"/>
        <v>286.66666666666663</v>
      </c>
      <c r="E290">
        <f t="shared" si="8"/>
        <v>4.7777777777777768</v>
      </c>
      <c r="AC290" s="2">
        <v>7.8390624999998396E-2</v>
      </c>
    </row>
    <row r="291" spans="1:29" x14ac:dyDescent="0.2">
      <c r="A291" s="1">
        <v>43159.531574074077</v>
      </c>
      <c r="B291">
        <v>0.88125000287254796</v>
      </c>
      <c r="C291" t="s">
        <v>323</v>
      </c>
      <c r="D291">
        <f t="shared" si="9"/>
        <v>287.66666666666663</v>
      </c>
      <c r="E291">
        <f t="shared" si="8"/>
        <v>4.7944444444444434</v>
      </c>
      <c r="I291">
        <v>399.928</v>
      </c>
      <c r="L291">
        <v>0</v>
      </c>
      <c r="AC291">
        <v>0.10048125000000099</v>
      </c>
    </row>
    <row r="292" spans="1:29" x14ac:dyDescent="0.2">
      <c r="A292" s="1">
        <v>43159.532268518517</v>
      </c>
      <c r="B292">
        <v>0.88194444731925603</v>
      </c>
      <c r="C292" t="s">
        <v>324</v>
      </c>
      <c r="D292">
        <f t="shared" si="9"/>
        <v>288.66666666666663</v>
      </c>
      <c r="E292">
        <f t="shared" si="8"/>
        <v>4.8111111111111109</v>
      </c>
      <c r="I292">
        <v>400.92399999999998</v>
      </c>
      <c r="L292">
        <v>0</v>
      </c>
      <c r="AC292">
        <v>0.12311354166666499</v>
      </c>
    </row>
    <row r="293" spans="1:29" x14ac:dyDescent="0.2">
      <c r="A293" s="1">
        <v>43159.532962962963</v>
      </c>
      <c r="B293">
        <v>0.882638891765964</v>
      </c>
      <c r="C293" t="s">
        <v>325</v>
      </c>
      <c r="D293">
        <f t="shared" si="9"/>
        <v>289.66666666666663</v>
      </c>
      <c r="E293">
        <f t="shared" si="8"/>
        <v>4.8277777777777775</v>
      </c>
      <c r="L293">
        <v>0</v>
      </c>
      <c r="R293">
        <v>-668.22900000000004</v>
      </c>
      <c r="AC293">
        <v>0.14636875000000099</v>
      </c>
    </row>
    <row r="294" spans="1:29" x14ac:dyDescent="0.2">
      <c r="A294" s="1">
        <v>43159.53365740741</v>
      </c>
      <c r="B294">
        <v>0.88333333621267196</v>
      </c>
      <c r="C294" t="s">
        <v>326</v>
      </c>
      <c r="D294">
        <f t="shared" si="9"/>
        <v>290.66666666666663</v>
      </c>
      <c r="E294">
        <f t="shared" si="8"/>
        <v>4.8444444444444441</v>
      </c>
      <c r="I294">
        <v>399.17500000000001</v>
      </c>
      <c r="L294">
        <v>0</v>
      </c>
      <c r="AC294">
        <v>0.19019583333333401</v>
      </c>
    </row>
    <row r="295" spans="1:29" x14ac:dyDescent="0.2">
      <c r="A295" s="1">
        <v>43159.534351851849</v>
      </c>
      <c r="B295">
        <v>0.88402778065938004</v>
      </c>
      <c r="C295" t="s">
        <v>327</v>
      </c>
      <c r="D295">
        <f t="shared" si="9"/>
        <v>291.66666666666663</v>
      </c>
      <c r="E295">
        <f t="shared" si="8"/>
        <v>4.8611111111111107</v>
      </c>
      <c r="L295">
        <v>0</v>
      </c>
      <c r="R295">
        <v>-669.28599999999994</v>
      </c>
      <c r="AC295">
        <v>0.214622916666665</v>
      </c>
    </row>
    <row r="296" spans="1:29" x14ac:dyDescent="0.2">
      <c r="A296" s="1">
        <v>43159.535046296296</v>
      </c>
      <c r="B296">
        <v>0.884722225106088</v>
      </c>
      <c r="C296" t="s">
        <v>328</v>
      </c>
      <c r="D296">
        <f t="shared" si="9"/>
        <v>292.66666666666663</v>
      </c>
      <c r="E296">
        <f t="shared" si="8"/>
        <v>4.8777777777777773</v>
      </c>
      <c r="L296">
        <v>0</v>
      </c>
      <c r="AC296">
        <v>0.23965312500000099</v>
      </c>
    </row>
    <row r="297" spans="1:29" x14ac:dyDescent="0.2">
      <c r="A297" s="1">
        <v>43159.535740740743</v>
      </c>
      <c r="B297">
        <v>0.88541666955279696</v>
      </c>
      <c r="C297" t="s">
        <v>329</v>
      </c>
      <c r="D297">
        <f t="shared" si="9"/>
        <v>293.66666666666663</v>
      </c>
      <c r="E297">
        <f t="shared" si="8"/>
        <v>4.8944444444444439</v>
      </c>
      <c r="L297">
        <v>0</v>
      </c>
      <c r="R297">
        <v>-670.96799999999996</v>
      </c>
      <c r="AC297">
        <v>0.26026770833333401</v>
      </c>
    </row>
    <row r="298" spans="1:29" x14ac:dyDescent="0.2">
      <c r="A298" s="1">
        <v>43159.536435185182</v>
      </c>
      <c r="B298">
        <v>0.88611111399950504</v>
      </c>
      <c r="C298" t="s">
        <v>330</v>
      </c>
      <c r="D298">
        <f t="shared" si="9"/>
        <v>294.66666666666663</v>
      </c>
      <c r="E298">
        <f t="shared" si="8"/>
        <v>4.9111111111111105</v>
      </c>
      <c r="L298">
        <v>1.43</v>
      </c>
      <c r="AC298">
        <v>0.29654583333333101</v>
      </c>
    </row>
    <row r="299" spans="1:29" x14ac:dyDescent="0.2">
      <c r="A299" s="1">
        <v>43159.537129629629</v>
      </c>
      <c r="B299">
        <v>0.886805558446213</v>
      </c>
      <c r="C299" t="s">
        <v>331</v>
      </c>
      <c r="D299">
        <f t="shared" si="9"/>
        <v>295.66666666666663</v>
      </c>
      <c r="E299">
        <f t="shared" si="8"/>
        <v>4.9277777777777771</v>
      </c>
      <c r="G299">
        <v>5.9409999999999998</v>
      </c>
      <c r="L299">
        <v>1.4370000000000001</v>
      </c>
      <c r="R299">
        <v>-672.25900000000001</v>
      </c>
      <c r="AC299">
        <v>0.33850520833333397</v>
      </c>
    </row>
    <row r="300" spans="1:29" x14ac:dyDescent="0.2">
      <c r="A300" s="1">
        <v>43159.537824074076</v>
      </c>
      <c r="B300">
        <v>0.88750000289292097</v>
      </c>
      <c r="C300" t="s">
        <v>332</v>
      </c>
      <c r="D300">
        <f t="shared" si="9"/>
        <v>296.66666666666663</v>
      </c>
      <c r="E300">
        <f t="shared" si="8"/>
        <v>4.9444444444444438</v>
      </c>
      <c r="L300">
        <v>0</v>
      </c>
      <c r="M300">
        <v>7.9859999999999998</v>
      </c>
      <c r="AC300">
        <v>0.36609687499999799</v>
      </c>
    </row>
    <row r="301" spans="1:29" x14ac:dyDescent="0.2">
      <c r="A301" s="1">
        <v>43159.538518518515</v>
      </c>
      <c r="B301">
        <v>0.88819444733962905</v>
      </c>
      <c r="C301" t="s">
        <v>333</v>
      </c>
      <c r="D301">
        <f t="shared" si="9"/>
        <v>297.66666666666663</v>
      </c>
      <c r="E301">
        <f t="shared" si="8"/>
        <v>4.9611111111111104</v>
      </c>
      <c r="L301">
        <v>1.444</v>
      </c>
      <c r="R301">
        <v>-673.25400000000002</v>
      </c>
      <c r="AC301">
        <v>0.399368749999998</v>
      </c>
    </row>
    <row r="302" spans="1:29" x14ac:dyDescent="0.2">
      <c r="A302" s="1">
        <v>43159.539212962962</v>
      </c>
      <c r="B302">
        <v>0.88888889178633701</v>
      </c>
      <c r="C302" t="s">
        <v>334</v>
      </c>
      <c r="D302">
        <f t="shared" si="9"/>
        <v>298.66666666666663</v>
      </c>
      <c r="E302">
        <f t="shared" si="8"/>
        <v>4.977777777777777</v>
      </c>
      <c r="H302">
        <v>52.027999999999999</v>
      </c>
      <c r="L302">
        <v>1.43</v>
      </c>
      <c r="AC302">
        <v>0.44335312500000101</v>
      </c>
    </row>
    <row r="303" spans="1:29" x14ac:dyDescent="0.2">
      <c r="A303" s="1">
        <v>43159.539907407408</v>
      </c>
      <c r="B303">
        <v>0.88958333623304497</v>
      </c>
      <c r="C303" t="s">
        <v>335</v>
      </c>
      <c r="D303">
        <f t="shared" si="9"/>
        <v>299.66666666666663</v>
      </c>
      <c r="E303">
        <f t="shared" si="8"/>
        <v>4.9944444444444436</v>
      </c>
      <c r="I303">
        <v>400.03500000000003</v>
      </c>
      <c r="L303">
        <v>1.4590000000000001</v>
      </c>
      <c r="AC303">
        <v>0.47800104166666701</v>
      </c>
    </row>
    <row r="304" spans="1:29" x14ac:dyDescent="0.2">
      <c r="A304" s="1">
        <v>43159.540601851855</v>
      </c>
      <c r="B304">
        <v>0.89027778067975305</v>
      </c>
      <c r="C304" t="s">
        <v>336</v>
      </c>
      <c r="D304">
        <f t="shared" si="9"/>
        <v>300.66666666666663</v>
      </c>
      <c r="E304">
        <f t="shared" si="8"/>
        <v>5.0111111111111102</v>
      </c>
      <c r="I304">
        <v>398.56</v>
      </c>
      <c r="L304">
        <v>0</v>
      </c>
      <c r="R304">
        <v>-674.25699999999995</v>
      </c>
      <c r="AC304">
        <v>0.52344583333333194</v>
      </c>
    </row>
    <row r="305" spans="1:32" x14ac:dyDescent="0.2">
      <c r="A305" s="1">
        <v>43159.541296296295</v>
      </c>
      <c r="B305">
        <v>0.89097222512646101</v>
      </c>
      <c r="C305" t="s">
        <v>337</v>
      </c>
      <c r="D305">
        <f t="shared" si="9"/>
        <v>301.66666666666663</v>
      </c>
      <c r="E305">
        <f t="shared" si="8"/>
        <v>5.0277777777777768</v>
      </c>
      <c r="L305">
        <v>0</v>
      </c>
      <c r="AC305">
        <v>0.55962083333333101</v>
      </c>
    </row>
    <row r="306" spans="1:32" x14ac:dyDescent="0.2">
      <c r="A306" s="1">
        <v>43159.541990740741</v>
      </c>
      <c r="B306">
        <v>0.89166666957316898</v>
      </c>
      <c r="C306" t="s">
        <v>338</v>
      </c>
      <c r="D306">
        <f t="shared" si="9"/>
        <v>302.66666666666663</v>
      </c>
      <c r="E306">
        <f t="shared" si="8"/>
        <v>5.0444444444444434</v>
      </c>
      <c r="I306">
        <v>400.28899999999999</v>
      </c>
      <c r="L306">
        <v>0</v>
      </c>
      <c r="U306">
        <v>41.524999999999999</v>
      </c>
      <c r="AC306">
        <v>0.60656354166666704</v>
      </c>
    </row>
    <row r="307" spans="1:32" x14ac:dyDescent="0.2">
      <c r="A307" s="1">
        <v>43159.542685185188</v>
      </c>
      <c r="B307">
        <v>0.89236111401987706</v>
      </c>
      <c r="C307" t="s">
        <v>339</v>
      </c>
      <c r="D307">
        <f t="shared" si="9"/>
        <v>303.66666666666663</v>
      </c>
      <c r="E307">
        <f t="shared" si="8"/>
        <v>5.0611111111111109</v>
      </c>
      <c r="L307">
        <v>1.379</v>
      </c>
      <c r="AC307">
        <v>0.64926979166666798</v>
      </c>
    </row>
    <row r="308" spans="1:32" x14ac:dyDescent="0.2">
      <c r="A308" s="1">
        <v>43159.543379629627</v>
      </c>
      <c r="B308">
        <v>0.89305555846658502</v>
      </c>
      <c r="C308" t="s">
        <v>340</v>
      </c>
      <c r="D308">
        <f t="shared" si="9"/>
        <v>304.66666666666663</v>
      </c>
      <c r="E308">
        <f t="shared" si="8"/>
        <v>5.0777777777777775</v>
      </c>
      <c r="G308">
        <v>5.8879999999999999</v>
      </c>
      <c r="I308">
        <v>399.553</v>
      </c>
      <c r="L308">
        <v>1.35</v>
      </c>
      <c r="AC308">
        <v>0.69284999999999897</v>
      </c>
    </row>
    <row r="309" spans="1:32" x14ac:dyDescent="0.2">
      <c r="A309" s="1">
        <v>43159.544074074074</v>
      </c>
      <c r="B309">
        <v>0.89375000291329298</v>
      </c>
      <c r="C309" t="s">
        <v>341</v>
      </c>
      <c r="D309">
        <f t="shared" si="9"/>
        <v>305.66666666666663</v>
      </c>
      <c r="E309">
        <f t="shared" si="8"/>
        <v>5.0944444444444441</v>
      </c>
      <c r="I309">
        <v>400.56700000000001</v>
      </c>
      <c r="L309">
        <v>0</v>
      </c>
      <c r="R309">
        <v>-675.25900000000001</v>
      </c>
      <c r="AC309">
        <v>0.74722812499999902</v>
      </c>
    </row>
    <row r="310" spans="1:32" x14ac:dyDescent="0.2">
      <c r="A310" s="1">
        <v>43159.544768518521</v>
      </c>
      <c r="B310">
        <v>0.89444444736000195</v>
      </c>
      <c r="C310" t="s">
        <v>342</v>
      </c>
      <c r="D310">
        <f t="shared" si="9"/>
        <v>306.66666666666663</v>
      </c>
      <c r="E310">
        <f t="shared" si="8"/>
        <v>5.1111111111111107</v>
      </c>
      <c r="L310">
        <v>1.3939999999999999</v>
      </c>
      <c r="AC310">
        <v>0.77744374999999999</v>
      </c>
    </row>
    <row r="311" spans="1:32" x14ac:dyDescent="0.2">
      <c r="A311" s="1">
        <v>43159.54546296296</v>
      </c>
      <c r="B311">
        <v>0.89513889180671002</v>
      </c>
      <c r="C311" t="s">
        <v>343</v>
      </c>
      <c r="D311">
        <f t="shared" si="9"/>
        <v>307.66666666666663</v>
      </c>
      <c r="E311">
        <f t="shared" si="8"/>
        <v>5.1277777777777773</v>
      </c>
      <c r="L311">
        <v>1.4510000000000001</v>
      </c>
      <c r="M311">
        <v>8.0950000000000006</v>
      </c>
      <c r="AC311">
        <v>0.72156874999999798</v>
      </c>
    </row>
    <row r="312" spans="1:32" x14ac:dyDescent="0.2">
      <c r="A312" s="1">
        <v>43159.546157407407</v>
      </c>
      <c r="B312">
        <v>0.89583333625341799</v>
      </c>
      <c r="C312" t="s">
        <v>344</v>
      </c>
      <c r="D312">
        <f t="shared" si="9"/>
        <v>308.66666666666663</v>
      </c>
      <c r="E312">
        <f t="shared" si="8"/>
        <v>5.1444444444444439</v>
      </c>
      <c r="I312">
        <v>401.10700000000003</v>
      </c>
      <c r="L312">
        <v>1.4590000000000001</v>
      </c>
      <c r="R312">
        <v>-677.25199999999995</v>
      </c>
      <c r="AC312">
        <v>0.77049375000000098</v>
      </c>
    </row>
    <row r="313" spans="1:32" x14ac:dyDescent="0.2">
      <c r="A313" s="1">
        <v>43159.546851851854</v>
      </c>
      <c r="B313">
        <v>0.89652778070012595</v>
      </c>
      <c r="C313" t="s">
        <v>345</v>
      </c>
      <c r="D313">
        <f t="shared" si="9"/>
        <v>309.66666666666663</v>
      </c>
      <c r="E313">
        <f t="shared" si="8"/>
        <v>5.1611111111111105</v>
      </c>
      <c r="F313">
        <v>1008.14</v>
      </c>
      <c r="G313">
        <v>5.8769999999999998</v>
      </c>
      <c r="H313">
        <v>52.031999999999996</v>
      </c>
      <c r="I313">
        <v>400.83100000000002</v>
      </c>
      <c r="J313">
        <v>0</v>
      </c>
      <c r="K313">
        <v>1.9E-2</v>
      </c>
      <c r="L313">
        <v>0</v>
      </c>
      <c r="M313">
        <v>8.1210000000000004</v>
      </c>
      <c r="N313">
        <v>0</v>
      </c>
      <c r="O313">
        <v>0</v>
      </c>
      <c r="P313">
        <v>0</v>
      </c>
      <c r="Q313">
        <v>0</v>
      </c>
      <c r="R313">
        <v>-677.26800000000003</v>
      </c>
      <c r="S313">
        <v>0</v>
      </c>
      <c r="T313">
        <v>0.93799999999999994</v>
      </c>
      <c r="U313">
        <v>40.177999999999997</v>
      </c>
      <c r="V313">
        <v>0</v>
      </c>
      <c r="W313">
        <v>0</v>
      </c>
      <c r="X313">
        <v>0</v>
      </c>
      <c r="Y313">
        <v>0</v>
      </c>
      <c r="Z313">
        <v>6</v>
      </c>
      <c r="AA313">
        <v>52</v>
      </c>
      <c r="AB313">
        <v>3</v>
      </c>
      <c r="AC313">
        <v>0.82527291666666802</v>
      </c>
      <c r="AD313">
        <v>3</v>
      </c>
      <c r="AE313">
        <v>3</v>
      </c>
      <c r="AF313">
        <v>0</v>
      </c>
    </row>
    <row r="314" spans="1:32" x14ac:dyDescent="0.2">
      <c r="A314" s="1">
        <v>43159.547546296293</v>
      </c>
      <c r="B314">
        <v>0.89722222514683403</v>
      </c>
      <c r="C314" t="s">
        <v>346</v>
      </c>
      <c r="D314">
        <f t="shared" si="9"/>
        <v>310.66666666666663</v>
      </c>
      <c r="E314">
        <f t="shared" si="8"/>
        <v>5.1777777777777771</v>
      </c>
      <c r="L314">
        <v>0</v>
      </c>
      <c r="AC314">
        <v>0.88103645833333599</v>
      </c>
    </row>
    <row r="315" spans="1:32" x14ac:dyDescent="0.2">
      <c r="A315" s="1">
        <v>43159.54824074074</v>
      </c>
      <c r="B315">
        <v>0.89791666959354199</v>
      </c>
      <c r="C315" t="s">
        <v>347</v>
      </c>
      <c r="D315">
        <f t="shared" si="9"/>
        <v>311.66666666666663</v>
      </c>
      <c r="E315">
        <f t="shared" si="8"/>
        <v>5.1944444444444438</v>
      </c>
      <c r="I315">
        <v>399.65</v>
      </c>
      <c r="L315">
        <v>1.43</v>
      </c>
      <c r="R315">
        <v>-678.44899999999996</v>
      </c>
      <c r="AC315">
        <v>0.83610416666666698</v>
      </c>
    </row>
    <row r="316" spans="1:32" x14ac:dyDescent="0.2">
      <c r="A316" s="1">
        <v>43159.548935185187</v>
      </c>
      <c r="B316">
        <v>0.89861111404024996</v>
      </c>
      <c r="C316" t="s">
        <v>348</v>
      </c>
      <c r="D316">
        <f t="shared" si="9"/>
        <v>312.66666666666663</v>
      </c>
      <c r="E316">
        <f t="shared" si="8"/>
        <v>5.2111111111111104</v>
      </c>
      <c r="L316">
        <v>1.4590000000000001</v>
      </c>
      <c r="R316">
        <v>-680.072</v>
      </c>
      <c r="AC316">
        <v>0.76989791666666696</v>
      </c>
    </row>
    <row r="317" spans="1:32" x14ac:dyDescent="0.2">
      <c r="A317" s="1">
        <v>43159.549629629626</v>
      </c>
      <c r="B317">
        <v>0.89930555848695803</v>
      </c>
      <c r="C317" t="s">
        <v>349</v>
      </c>
      <c r="D317">
        <f t="shared" si="9"/>
        <v>313.66666666666663</v>
      </c>
      <c r="E317">
        <f t="shared" si="8"/>
        <v>5.227777777777777</v>
      </c>
      <c r="I317">
        <v>399.39100000000002</v>
      </c>
      <c r="L317">
        <v>1.4730000000000001</v>
      </c>
      <c r="AC317">
        <v>0.82335729166666605</v>
      </c>
    </row>
    <row r="318" spans="1:32" x14ac:dyDescent="0.2">
      <c r="A318" s="1">
        <v>43159.550324074073</v>
      </c>
      <c r="B318">
        <v>0.900000002933666</v>
      </c>
      <c r="C318" t="s">
        <v>350</v>
      </c>
      <c r="D318">
        <f t="shared" si="9"/>
        <v>314.66666666666663</v>
      </c>
      <c r="E318">
        <f t="shared" si="8"/>
        <v>5.2444444444444436</v>
      </c>
      <c r="I318">
        <v>401.17599999999999</v>
      </c>
      <c r="L318">
        <v>0</v>
      </c>
      <c r="R318">
        <v>-681.28700000000003</v>
      </c>
      <c r="AC318">
        <v>0.87777604166666601</v>
      </c>
    </row>
    <row r="319" spans="1:32" x14ac:dyDescent="0.2">
      <c r="A319" s="1">
        <v>43159.551018518519</v>
      </c>
      <c r="B319">
        <v>0.90069444738037396</v>
      </c>
      <c r="C319" t="s">
        <v>351</v>
      </c>
      <c r="D319">
        <f t="shared" si="9"/>
        <v>315.66666666666663</v>
      </c>
      <c r="E319">
        <f t="shared" si="8"/>
        <v>5.2611111111111102</v>
      </c>
      <c r="L319">
        <v>1.423</v>
      </c>
      <c r="M319">
        <v>8.202</v>
      </c>
      <c r="AC319">
        <v>0.93312708333333305</v>
      </c>
    </row>
    <row r="320" spans="1:32" x14ac:dyDescent="0.2">
      <c r="A320" s="1">
        <v>43159.551712962966</v>
      </c>
      <c r="B320">
        <v>0.90138889182708204</v>
      </c>
      <c r="C320" t="s">
        <v>352</v>
      </c>
      <c r="D320">
        <f t="shared" si="9"/>
        <v>316.66666666666663</v>
      </c>
      <c r="E320">
        <f t="shared" si="8"/>
        <v>5.2777777777777768</v>
      </c>
      <c r="L320">
        <v>1.444</v>
      </c>
      <c r="AC320">
        <v>0.99960312499999804</v>
      </c>
    </row>
    <row r="321" spans="1:29" x14ac:dyDescent="0.2">
      <c r="A321" s="1">
        <v>43159.552407407406</v>
      </c>
      <c r="B321">
        <v>0.90208333627379</v>
      </c>
      <c r="C321" t="s">
        <v>353</v>
      </c>
      <c r="D321">
        <f t="shared" si="9"/>
        <v>317.66666666666663</v>
      </c>
      <c r="E321">
        <f t="shared" si="8"/>
        <v>5.2944444444444434</v>
      </c>
      <c r="I321">
        <v>399.44099999999997</v>
      </c>
      <c r="L321">
        <v>1.4590000000000001</v>
      </c>
      <c r="R321">
        <v>-683.01900000000001</v>
      </c>
      <c r="AC321">
        <v>0.99132291666666505</v>
      </c>
    </row>
    <row r="322" spans="1:29" x14ac:dyDescent="0.2">
      <c r="A322" s="1">
        <v>43159.553101851852</v>
      </c>
      <c r="B322">
        <v>0.90277778072049797</v>
      </c>
      <c r="C322" t="s">
        <v>354</v>
      </c>
      <c r="D322">
        <f t="shared" si="9"/>
        <v>318.66666666666663</v>
      </c>
      <c r="E322">
        <f t="shared" si="8"/>
        <v>5.3111111111111109</v>
      </c>
      <c r="L322">
        <v>1.466</v>
      </c>
      <c r="R322">
        <v>-684.23900000000003</v>
      </c>
      <c r="AC322">
        <v>0.86019166666666502</v>
      </c>
    </row>
    <row r="323" spans="1:29" x14ac:dyDescent="0.2">
      <c r="A323" s="1">
        <v>43159.553796296299</v>
      </c>
      <c r="B323">
        <v>0.90347222516720604</v>
      </c>
      <c r="C323" t="s">
        <v>355</v>
      </c>
      <c r="D323">
        <f t="shared" si="9"/>
        <v>319.66666666666663</v>
      </c>
      <c r="E323">
        <f t="shared" si="8"/>
        <v>5.3277777777777775</v>
      </c>
      <c r="L323">
        <v>1.415</v>
      </c>
      <c r="AC323">
        <v>0.91345624999999897</v>
      </c>
    </row>
    <row r="324" spans="1:29" x14ac:dyDescent="0.2">
      <c r="A324" s="1">
        <v>43159.554490740738</v>
      </c>
      <c r="B324">
        <v>0.90416666961391501</v>
      </c>
      <c r="C324" t="s">
        <v>356</v>
      </c>
      <c r="D324">
        <f t="shared" si="9"/>
        <v>320.66666666666663</v>
      </c>
      <c r="E324">
        <f t="shared" ref="E324:E387" si="10">D324/60</f>
        <v>5.3444444444444441</v>
      </c>
      <c r="L324">
        <v>1.4510000000000001</v>
      </c>
      <c r="R324">
        <v>-685.46299999999997</v>
      </c>
      <c r="U324">
        <v>40.21</v>
      </c>
      <c r="AC324">
        <v>0.97295416666666701</v>
      </c>
    </row>
    <row r="325" spans="1:29" x14ac:dyDescent="0.2">
      <c r="A325" s="1">
        <v>43159.555185185185</v>
      </c>
      <c r="B325">
        <v>0.90486111406062297</v>
      </c>
      <c r="C325" t="s">
        <v>357</v>
      </c>
      <c r="D325">
        <f t="shared" si="9"/>
        <v>321.66666666666663</v>
      </c>
      <c r="E325">
        <f t="shared" si="10"/>
        <v>5.3611111111111107</v>
      </c>
      <c r="I325">
        <v>400.67700000000002</v>
      </c>
      <c r="AC325">
        <v>1.0436062500000001</v>
      </c>
    </row>
    <row r="326" spans="1:29" x14ac:dyDescent="0.2">
      <c r="A326" s="1">
        <v>43159.555879629632</v>
      </c>
      <c r="B326">
        <v>0.90555555850733105</v>
      </c>
      <c r="C326" t="s">
        <v>358</v>
      </c>
      <c r="D326">
        <f t="shared" si="9"/>
        <v>322.66666666666663</v>
      </c>
      <c r="E326">
        <f t="shared" si="10"/>
        <v>5.3777777777777773</v>
      </c>
      <c r="M326">
        <v>8.3160000000000007</v>
      </c>
      <c r="AC326">
        <v>1.1004812500000001</v>
      </c>
    </row>
    <row r="327" spans="1:29" x14ac:dyDescent="0.2">
      <c r="A327" s="1">
        <v>43159.556574074071</v>
      </c>
      <c r="B327">
        <v>0.90625000295403901</v>
      </c>
      <c r="C327" t="s">
        <v>359</v>
      </c>
      <c r="D327">
        <f t="shared" si="9"/>
        <v>323.66666666666663</v>
      </c>
      <c r="E327">
        <f t="shared" si="10"/>
        <v>5.3944444444444439</v>
      </c>
      <c r="AC327">
        <v>1.1736520833333299</v>
      </c>
    </row>
    <row r="328" spans="1:29" x14ac:dyDescent="0.2">
      <c r="A328" s="1">
        <v>43159.557268518518</v>
      </c>
      <c r="B328">
        <v>0.90694444740074698</v>
      </c>
      <c r="C328" t="s">
        <v>360</v>
      </c>
      <c r="D328">
        <f t="shared" ref="D328:D391" si="11">D327+1</f>
        <v>324.66666666666663</v>
      </c>
      <c r="E328">
        <f t="shared" si="10"/>
        <v>5.4111111111111105</v>
      </c>
      <c r="L328">
        <v>1.4730000000000001</v>
      </c>
      <c r="R328">
        <v>-687.31299999999999</v>
      </c>
      <c r="AC328">
        <v>0.95684687499999699</v>
      </c>
    </row>
    <row r="329" spans="1:29" x14ac:dyDescent="0.2">
      <c r="A329" s="1">
        <v>43159.557962962965</v>
      </c>
      <c r="B329">
        <v>0.90763889184745505</v>
      </c>
      <c r="C329" t="s">
        <v>361</v>
      </c>
      <c r="D329">
        <f t="shared" si="11"/>
        <v>325.66666666666663</v>
      </c>
      <c r="E329">
        <f t="shared" si="10"/>
        <v>5.4277777777777771</v>
      </c>
      <c r="R329">
        <v>-688.36199999999997</v>
      </c>
      <c r="AC329">
        <v>1.0305833333333301</v>
      </c>
    </row>
    <row r="330" spans="1:29" x14ac:dyDescent="0.2">
      <c r="A330" s="1">
        <v>43159.558657407404</v>
      </c>
      <c r="B330">
        <v>0.90833333629416302</v>
      </c>
      <c r="C330" t="s">
        <v>362</v>
      </c>
      <c r="D330">
        <f t="shared" si="11"/>
        <v>326.66666666666663</v>
      </c>
      <c r="E330">
        <f t="shared" si="10"/>
        <v>5.4444444444444438</v>
      </c>
      <c r="I330">
        <v>400.69799999999998</v>
      </c>
      <c r="L330">
        <v>1.423</v>
      </c>
      <c r="AC330">
        <v>1.10559479166666</v>
      </c>
    </row>
    <row r="331" spans="1:29" x14ac:dyDescent="0.2">
      <c r="A331" s="1">
        <v>43159.559351851851</v>
      </c>
      <c r="B331">
        <v>0.90902778074087098</v>
      </c>
      <c r="C331" t="s">
        <v>363</v>
      </c>
      <c r="D331">
        <f t="shared" si="11"/>
        <v>327.66666666666663</v>
      </c>
      <c r="E331">
        <f t="shared" si="10"/>
        <v>5.4611111111111104</v>
      </c>
      <c r="I331">
        <v>400.25200000000001</v>
      </c>
      <c r="L331">
        <v>1.415</v>
      </c>
      <c r="R331">
        <v>-689.41800000000001</v>
      </c>
      <c r="AC331">
        <v>1.1218197916666599</v>
      </c>
    </row>
    <row r="332" spans="1:29" x14ac:dyDescent="0.2">
      <c r="A332" s="1">
        <v>43159.560046296298</v>
      </c>
      <c r="B332">
        <v>0.90972222518757895</v>
      </c>
      <c r="C332" t="s">
        <v>364</v>
      </c>
      <c r="D332">
        <f t="shared" si="11"/>
        <v>328.66666666666663</v>
      </c>
      <c r="E332">
        <f t="shared" si="10"/>
        <v>5.477777777777777</v>
      </c>
      <c r="L332">
        <v>0</v>
      </c>
      <c r="M332">
        <v>8.4220000000000006</v>
      </c>
      <c r="R332">
        <v>-691.428</v>
      </c>
      <c r="AC332">
        <v>0.959285416666663</v>
      </c>
    </row>
    <row r="333" spans="1:29" x14ac:dyDescent="0.2">
      <c r="A333" s="1">
        <v>43159.560740740744</v>
      </c>
      <c r="B333">
        <v>0.91041666963428702</v>
      </c>
      <c r="C333" t="s">
        <v>365</v>
      </c>
      <c r="D333">
        <f t="shared" si="11"/>
        <v>329.66666666666663</v>
      </c>
      <c r="E333">
        <f t="shared" si="10"/>
        <v>5.4944444444444436</v>
      </c>
      <c r="L333">
        <v>0</v>
      </c>
      <c r="R333">
        <v>-692.22500000000002</v>
      </c>
      <c r="AC333">
        <v>1.0213958333333299</v>
      </c>
    </row>
    <row r="334" spans="1:29" x14ac:dyDescent="0.2">
      <c r="A334" s="1">
        <v>43159.561435185184</v>
      </c>
      <c r="B334">
        <v>0.91111111408099499</v>
      </c>
      <c r="C334" t="s">
        <v>366</v>
      </c>
      <c r="D334">
        <f t="shared" si="11"/>
        <v>330.66666666666663</v>
      </c>
      <c r="E334">
        <f t="shared" si="10"/>
        <v>5.5111111111111102</v>
      </c>
      <c r="L334">
        <v>0</v>
      </c>
      <c r="U334">
        <v>40.887</v>
      </c>
      <c r="AC334">
        <v>1.09986875</v>
      </c>
    </row>
    <row r="335" spans="1:29" x14ac:dyDescent="0.2">
      <c r="A335" s="1">
        <v>43159.56212962963</v>
      </c>
      <c r="B335">
        <v>0.91180555852770295</v>
      </c>
      <c r="C335" t="s">
        <v>367</v>
      </c>
      <c r="D335">
        <f t="shared" si="11"/>
        <v>331.66666666666663</v>
      </c>
      <c r="E335">
        <f t="shared" si="10"/>
        <v>5.5277777777777768</v>
      </c>
      <c r="L335">
        <v>1.4370000000000001</v>
      </c>
      <c r="U335">
        <v>40.962000000000003</v>
      </c>
      <c r="AC335">
        <v>1.17487916666666</v>
      </c>
    </row>
    <row r="336" spans="1:29" x14ac:dyDescent="0.2">
      <c r="A336" s="1">
        <v>43159.562824074077</v>
      </c>
      <c r="B336">
        <v>0.91250000297441103</v>
      </c>
      <c r="C336" t="s">
        <v>368</v>
      </c>
      <c r="D336">
        <f t="shared" si="11"/>
        <v>332.66666666666663</v>
      </c>
      <c r="E336">
        <f t="shared" si="10"/>
        <v>5.5444444444444434</v>
      </c>
      <c r="L336">
        <v>1.401</v>
      </c>
      <c r="R336">
        <v>-692.67600000000004</v>
      </c>
      <c r="U336">
        <v>37.192999999999998</v>
      </c>
      <c r="AC336">
        <v>1.2162322916666599</v>
      </c>
    </row>
    <row r="337" spans="1:32" x14ac:dyDescent="0.2">
      <c r="A337" s="1">
        <v>43159.563518518517</v>
      </c>
      <c r="B337">
        <v>0.91319444742111999</v>
      </c>
      <c r="C337" t="s">
        <v>369</v>
      </c>
      <c r="D337">
        <f t="shared" si="11"/>
        <v>333.66666666666663</v>
      </c>
      <c r="E337">
        <f t="shared" si="10"/>
        <v>5.5611111111111109</v>
      </c>
      <c r="L337">
        <v>0</v>
      </c>
      <c r="R337">
        <v>-694.22199999999998</v>
      </c>
      <c r="AC337">
        <v>1.04421874999999</v>
      </c>
    </row>
    <row r="338" spans="1:32" x14ac:dyDescent="0.2">
      <c r="A338" s="1">
        <v>43159.564212962963</v>
      </c>
      <c r="B338">
        <v>0.91388889186782796</v>
      </c>
      <c r="C338" t="s">
        <v>370</v>
      </c>
      <c r="D338">
        <f t="shared" si="11"/>
        <v>334.66666666666663</v>
      </c>
      <c r="E338">
        <f t="shared" si="10"/>
        <v>5.5777777777777775</v>
      </c>
      <c r="L338">
        <v>1.444</v>
      </c>
      <c r="M338">
        <v>8.5340000000000007</v>
      </c>
      <c r="AC338">
        <v>1.1269416666666601</v>
      </c>
    </row>
    <row r="339" spans="1:32" x14ac:dyDescent="0.2">
      <c r="A339" s="1">
        <v>43159.56490740741</v>
      </c>
      <c r="B339">
        <v>0.91458333631453603</v>
      </c>
      <c r="C339" t="s">
        <v>371</v>
      </c>
      <c r="D339">
        <f t="shared" si="11"/>
        <v>335.66666666666663</v>
      </c>
      <c r="E339">
        <f t="shared" si="10"/>
        <v>5.5944444444444441</v>
      </c>
      <c r="R339">
        <v>-695.22</v>
      </c>
      <c r="U339">
        <v>42.061999999999998</v>
      </c>
      <c r="AC339">
        <v>1.2114083333333201</v>
      </c>
    </row>
    <row r="340" spans="1:32" x14ac:dyDescent="0.2">
      <c r="A340" s="1">
        <v>43159.565601851849</v>
      </c>
      <c r="B340">
        <v>0.915277780761244</v>
      </c>
      <c r="C340" t="s">
        <v>372</v>
      </c>
      <c r="D340">
        <f t="shared" si="11"/>
        <v>336.66666666666663</v>
      </c>
      <c r="E340">
        <f t="shared" si="10"/>
        <v>5.6111111111111107</v>
      </c>
      <c r="AC340">
        <v>1.28753645833332</v>
      </c>
    </row>
    <row r="341" spans="1:32" x14ac:dyDescent="0.2">
      <c r="A341" s="1">
        <v>43159.566296296296</v>
      </c>
      <c r="B341">
        <v>0.91597222520795196</v>
      </c>
      <c r="C341" t="s">
        <v>373</v>
      </c>
      <c r="D341">
        <f t="shared" si="11"/>
        <v>337.66666666666663</v>
      </c>
      <c r="E341">
        <f t="shared" si="10"/>
        <v>5.6277777777777773</v>
      </c>
      <c r="AC341">
        <v>1.35026458333332</v>
      </c>
    </row>
    <row r="342" spans="1:32" x14ac:dyDescent="0.2">
      <c r="A342" s="1">
        <v>43159.566990740743</v>
      </c>
      <c r="B342">
        <v>0.91666666965466004</v>
      </c>
      <c r="C342" t="s">
        <v>374</v>
      </c>
      <c r="D342">
        <f t="shared" si="11"/>
        <v>338.66666666666663</v>
      </c>
      <c r="E342">
        <f t="shared" si="10"/>
        <v>5.6444444444444439</v>
      </c>
      <c r="L342">
        <v>1.4510000000000001</v>
      </c>
      <c r="AC342">
        <v>1.3127645833333199</v>
      </c>
    </row>
    <row r="343" spans="1:32" x14ac:dyDescent="0.2">
      <c r="A343" s="1">
        <v>43159.567685185182</v>
      </c>
      <c r="B343">
        <v>0.917361114101368</v>
      </c>
      <c r="C343" t="s">
        <v>375</v>
      </c>
      <c r="D343">
        <f t="shared" si="11"/>
        <v>339.66666666666663</v>
      </c>
      <c r="E343">
        <f t="shared" si="10"/>
        <v>5.6611111111111105</v>
      </c>
      <c r="F343">
        <v>1008.654</v>
      </c>
      <c r="G343">
        <v>5.8890000000000002</v>
      </c>
      <c r="H343">
        <v>52.055</v>
      </c>
      <c r="I343">
        <v>399.53399999999999</v>
      </c>
      <c r="J343">
        <v>0</v>
      </c>
      <c r="K343">
        <v>1.9E-2</v>
      </c>
      <c r="L343">
        <v>1.4370000000000001</v>
      </c>
      <c r="M343">
        <v>8.6349999999999998</v>
      </c>
      <c r="N343">
        <v>0</v>
      </c>
      <c r="O343">
        <v>0</v>
      </c>
      <c r="P343">
        <v>0</v>
      </c>
      <c r="Q343">
        <v>0</v>
      </c>
      <c r="R343">
        <v>-697.21699999999998</v>
      </c>
      <c r="S343">
        <v>0</v>
      </c>
      <c r="T343">
        <v>0.52700000000000002</v>
      </c>
      <c r="U343">
        <v>40.302</v>
      </c>
      <c r="V343">
        <v>0</v>
      </c>
      <c r="W343">
        <v>0</v>
      </c>
      <c r="X343">
        <v>0</v>
      </c>
      <c r="Y343">
        <v>0</v>
      </c>
      <c r="Z343">
        <v>6</v>
      </c>
      <c r="AA343">
        <v>52</v>
      </c>
      <c r="AB343">
        <v>3</v>
      </c>
      <c r="AC343">
        <v>1.2158906249999899</v>
      </c>
      <c r="AD343">
        <v>3</v>
      </c>
      <c r="AE343">
        <v>3</v>
      </c>
      <c r="AF343">
        <v>0</v>
      </c>
    </row>
    <row r="344" spans="1:32" x14ac:dyDescent="0.2">
      <c r="A344" s="1">
        <v>43159.568379629629</v>
      </c>
      <c r="B344">
        <v>0.91805555854807597</v>
      </c>
      <c r="C344" t="s">
        <v>376</v>
      </c>
      <c r="D344">
        <f t="shared" si="11"/>
        <v>340.66666666666663</v>
      </c>
      <c r="E344">
        <f t="shared" si="10"/>
        <v>5.6777777777777771</v>
      </c>
      <c r="I344">
        <v>402.29399999999998</v>
      </c>
      <c r="L344">
        <v>1.4370000000000001</v>
      </c>
      <c r="R344">
        <v>-697.27099999999996</v>
      </c>
      <c r="AC344">
        <v>1.2908322916666599</v>
      </c>
    </row>
    <row r="345" spans="1:32" x14ac:dyDescent="0.2">
      <c r="A345" s="1">
        <v>43159.569074074076</v>
      </c>
      <c r="B345">
        <v>0.91875000299478404</v>
      </c>
      <c r="C345" t="s">
        <v>377</v>
      </c>
      <c r="D345">
        <f t="shared" si="11"/>
        <v>341.66666666666663</v>
      </c>
      <c r="E345">
        <f t="shared" si="10"/>
        <v>5.6944444444444438</v>
      </c>
      <c r="L345">
        <v>0</v>
      </c>
      <c r="R345">
        <v>-699.21299999999997</v>
      </c>
      <c r="AC345">
        <v>1.14295208333333</v>
      </c>
    </row>
    <row r="346" spans="1:32" x14ac:dyDescent="0.2">
      <c r="A346" s="1">
        <v>43159.569768518515</v>
      </c>
      <c r="B346">
        <v>0.91944444744149201</v>
      </c>
      <c r="C346" t="s">
        <v>378</v>
      </c>
      <c r="D346">
        <f t="shared" si="11"/>
        <v>342.66666666666663</v>
      </c>
      <c r="E346">
        <f t="shared" si="10"/>
        <v>5.7111111111111104</v>
      </c>
      <c r="F346">
        <v>1008.717</v>
      </c>
      <c r="L346">
        <v>1.4370000000000001</v>
      </c>
      <c r="AC346">
        <v>1.23520937499999</v>
      </c>
    </row>
    <row r="347" spans="1:32" x14ac:dyDescent="0.2">
      <c r="A347" s="1">
        <v>43159.570462962962</v>
      </c>
      <c r="B347">
        <v>0.92013889188819997</v>
      </c>
      <c r="C347" t="s">
        <v>379</v>
      </c>
      <c r="D347">
        <f t="shared" si="11"/>
        <v>343.66666666666663</v>
      </c>
      <c r="E347">
        <f t="shared" si="10"/>
        <v>5.727777777777777</v>
      </c>
      <c r="L347">
        <v>1.4510000000000001</v>
      </c>
      <c r="AC347">
        <v>1.3194270833333199</v>
      </c>
    </row>
    <row r="348" spans="1:32" x14ac:dyDescent="0.2">
      <c r="A348" s="1">
        <v>43159.571157407408</v>
      </c>
      <c r="B348">
        <v>0.92083333633490805</v>
      </c>
      <c r="C348" t="s">
        <v>380</v>
      </c>
      <c r="D348">
        <f t="shared" si="11"/>
        <v>344.66666666666663</v>
      </c>
      <c r="E348">
        <f t="shared" si="10"/>
        <v>5.7444444444444436</v>
      </c>
      <c r="L348">
        <v>1.4370000000000001</v>
      </c>
      <c r="M348">
        <v>8.7390000000000008</v>
      </c>
      <c r="AC348">
        <v>1.4206729166666501</v>
      </c>
    </row>
    <row r="349" spans="1:32" x14ac:dyDescent="0.2">
      <c r="A349" s="1">
        <v>43159.571851851855</v>
      </c>
      <c r="B349">
        <v>0.92152778078161601</v>
      </c>
      <c r="C349" t="s">
        <v>381</v>
      </c>
      <c r="D349">
        <f t="shared" si="11"/>
        <v>345.66666666666663</v>
      </c>
      <c r="E349">
        <f t="shared" si="10"/>
        <v>5.7611111111111102</v>
      </c>
      <c r="AC349">
        <v>1.5189520833333201</v>
      </c>
    </row>
    <row r="350" spans="1:32" x14ac:dyDescent="0.2">
      <c r="A350" s="1">
        <v>43159.572546296295</v>
      </c>
      <c r="B350">
        <v>0.92222222522832498</v>
      </c>
      <c r="C350" t="s">
        <v>382</v>
      </c>
      <c r="D350">
        <f t="shared" si="11"/>
        <v>346.66666666666663</v>
      </c>
      <c r="E350">
        <f t="shared" si="10"/>
        <v>5.7777777777777768</v>
      </c>
      <c r="R350">
        <v>-699.21299999999997</v>
      </c>
      <c r="AC350">
        <v>1.5385239583333199</v>
      </c>
    </row>
    <row r="351" spans="1:32" x14ac:dyDescent="0.2">
      <c r="A351" s="1">
        <v>43159.573240740741</v>
      </c>
      <c r="B351">
        <v>0.92291666967503305</v>
      </c>
      <c r="C351" t="s">
        <v>383</v>
      </c>
      <c r="D351">
        <f t="shared" si="11"/>
        <v>347.66666666666663</v>
      </c>
      <c r="E351">
        <f t="shared" si="10"/>
        <v>5.7944444444444434</v>
      </c>
      <c r="I351">
        <v>400.60700000000003</v>
      </c>
      <c r="R351">
        <v>-700.48800000000006</v>
      </c>
      <c r="AC351">
        <v>1.41925833333332</v>
      </c>
    </row>
    <row r="352" spans="1:32" x14ac:dyDescent="0.2">
      <c r="A352" s="1">
        <v>43159.573935185188</v>
      </c>
      <c r="B352">
        <v>0.92361111412174102</v>
      </c>
      <c r="C352" t="s">
        <v>384</v>
      </c>
      <c r="D352">
        <f t="shared" si="11"/>
        <v>348.66666666666663</v>
      </c>
      <c r="E352">
        <f t="shared" si="10"/>
        <v>5.8111111111111109</v>
      </c>
      <c r="AC352">
        <v>1.5012124999999801</v>
      </c>
    </row>
    <row r="353" spans="1:29" x14ac:dyDescent="0.2">
      <c r="A353" s="1">
        <v>43159.574629629627</v>
      </c>
      <c r="B353">
        <v>0.92430555856844898</v>
      </c>
      <c r="C353" t="s">
        <v>385</v>
      </c>
      <c r="D353">
        <f t="shared" si="11"/>
        <v>349.66666666666663</v>
      </c>
      <c r="E353">
        <f t="shared" si="10"/>
        <v>5.8277777777777775</v>
      </c>
      <c r="M353">
        <v>8.8559999999999999</v>
      </c>
      <c r="R353">
        <v>-702.20799999999997</v>
      </c>
      <c r="AC353">
        <v>1.3523885416666499</v>
      </c>
    </row>
    <row r="354" spans="1:29" x14ac:dyDescent="0.2">
      <c r="A354" s="1">
        <v>43159.575324074074</v>
      </c>
      <c r="B354">
        <v>0.92500000301515695</v>
      </c>
      <c r="C354" t="s">
        <v>386</v>
      </c>
      <c r="D354">
        <f t="shared" si="11"/>
        <v>350.66666666666663</v>
      </c>
      <c r="E354">
        <f t="shared" si="10"/>
        <v>5.8444444444444441</v>
      </c>
      <c r="I354">
        <v>399.05799999999999</v>
      </c>
      <c r="R354">
        <v>-702.88199999999995</v>
      </c>
      <c r="AC354">
        <v>1.4518437499999799</v>
      </c>
    </row>
    <row r="355" spans="1:29" x14ac:dyDescent="0.2">
      <c r="A355" s="1">
        <v>43159.576018518521</v>
      </c>
      <c r="B355">
        <v>0.92569444746186502</v>
      </c>
      <c r="C355" t="s">
        <v>387</v>
      </c>
      <c r="D355">
        <f t="shared" si="11"/>
        <v>351.66666666666663</v>
      </c>
      <c r="E355">
        <f t="shared" si="10"/>
        <v>5.8611111111111107</v>
      </c>
      <c r="I355">
        <v>400.79399999999998</v>
      </c>
      <c r="U355">
        <v>38.691000000000003</v>
      </c>
      <c r="AC355">
        <v>1.5685822916666501</v>
      </c>
    </row>
    <row r="356" spans="1:29" x14ac:dyDescent="0.2">
      <c r="A356" s="1">
        <v>43159.57671296296</v>
      </c>
      <c r="B356">
        <v>0.92638889190857299</v>
      </c>
      <c r="C356" t="s">
        <v>388</v>
      </c>
      <c r="D356">
        <f t="shared" si="11"/>
        <v>352.66666666666663</v>
      </c>
      <c r="E356">
        <f t="shared" si="10"/>
        <v>5.8777777777777773</v>
      </c>
      <c r="L356">
        <v>1.6539999999999999</v>
      </c>
      <c r="U356">
        <v>38.463999999999999</v>
      </c>
      <c r="AC356">
        <v>1.60702708333331</v>
      </c>
    </row>
    <row r="357" spans="1:29" x14ac:dyDescent="0.2">
      <c r="A357" s="1">
        <v>43159.577407407407</v>
      </c>
      <c r="B357">
        <v>0.92708333635528095</v>
      </c>
      <c r="C357" t="s">
        <v>389</v>
      </c>
      <c r="D357">
        <f t="shared" si="11"/>
        <v>353.66666666666663</v>
      </c>
      <c r="E357">
        <f t="shared" si="10"/>
        <v>5.8944444444444439</v>
      </c>
      <c r="I357">
        <v>399.06299999999999</v>
      </c>
      <c r="L357">
        <v>1.3939999999999999</v>
      </c>
      <c r="R357">
        <v>-704.32299999999998</v>
      </c>
      <c r="U357">
        <v>41.494999999999997</v>
      </c>
      <c r="AC357">
        <v>1.47822187499998</v>
      </c>
    </row>
    <row r="358" spans="1:29" x14ac:dyDescent="0.2">
      <c r="A358" s="1">
        <v>43159.578101851854</v>
      </c>
      <c r="B358">
        <v>0.92777778080198903</v>
      </c>
      <c r="C358" t="s">
        <v>390</v>
      </c>
      <c r="D358">
        <f t="shared" si="11"/>
        <v>354.66666666666663</v>
      </c>
      <c r="E358">
        <f t="shared" si="10"/>
        <v>5.9111111111111105</v>
      </c>
      <c r="M358">
        <v>8.9760000000000009</v>
      </c>
      <c r="AC358">
        <v>1.59427916666665</v>
      </c>
    </row>
    <row r="359" spans="1:29" x14ac:dyDescent="0.2">
      <c r="A359" s="1">
        <v>43159.578796296293</v>
      </c>
      <c r="B359">
        <v>0.92847222524869699</v>
      </c>
      <c r="C359" t="s">
        <v>391</v>
      </c>
      <c r="D359">
        <f t="shared" si="11"/>
        <v>355.66666666666663</v>
      </c>
      <c r="E359">
        <f t="shared" si="10"/>
        <v>5.9277777777777771</v>
      </c>
      <c r="L359">
        <v>1.6539999999999999</v>
      </c>
      <c r="R359">
        <v>-704.52499999999998</v>
      </c>
      <c r="AC359">
        <v>1.6173437499999801</v>
      </c>
    </row>
    <row r="360" spans="1:29" x14ac:dyDescent="0.2">
      <c r="A360" s="1">
        <v>43159.57949074074</v>
      </c>
      <c r="B360">
        <v>0.92916666969540496</v>
      </c>
      <c r="C360" t="s">
        <v>392</v>
      </c>
      <c r="D360">
        <f t="shared" si="11"/>
        <v>356.66666666666663</v>
      </c>
      <c r="E360">
        <f t="shared" si="10"/>
        <v>5.9444444444444438</v>
      </c>
      <c r="L360">
        <v>1.4730000000000001</v>
      </c>
      <c r="R360">
        <v>-706.04200000000003</v>
      </c>
      <c r="AC360">
        <v>1.50642083333332</v>
      </c>
    </row>
    <row r="361" spans="1:29" x14ac:dyDescent="0.2">
      <c r="A361" s="1">
        <v>43159.580185185187</v>
      </c>
      <c r="B361">
        <v>0.92986111414211303</v>
      </c>
      <c r="C361" t="s">
        <v>393</v>
      </c>
      <c r="D361">
        <f t="shared" si="11"/>
        <v>357.66666666666663</v>
      </c>
      <c r="E361">
        <f t="shared" si="10"/>
        <v>5.9611111111111104</v>
      </c>
      <c r="L361">
        <v>1.5960000000000001</v>
      </c>
      <c r="AC361">
        <v>1.6373052083333099</v>
      </c>
    </row>
    <row r="362" spans="1:29" x14ac:dyDescent="0.2">
      <c r="A362" s="1">
        <v>43159.580879629626</v>
      </c>
      <c r="B362">
        <v>0.930555558588821</v>
      </c>
      <c r="C362" t="s">
        <v>394</v>
      </c>
      <c r="D362">
        <f t="shared" si="11"/>
        <v>358.66666666666663</v>
      </c>
      <c r="E362">
        <f t="shared" si="10"/>
        <v>5.977777777777777</v>
      </c>
      <c r="L362">
        <v>1.7190000000000001</v>
      </c>
      <c r="M362">
        <v>9.077</v>
      </c>
      <c r="AC362">
        <v>1.76593229166665</v>
      </c>
    </row>
    <row r="363" spans="1:29" x14ac:dyDescent="0.2">
      <c r="A363" s="1">
        <v>43159.581574074073</v>
      </c>
      <c r="B363">
        <v>0.93125000303552996</v>
      </c>
      <c r="C363" t="s">
        <v>395</v>
      </c>
      <c r="D363">
        <f t="shared" si="11"/>
        <v>359.66666666666663</v>
      </c>
      <c r="E363">
        <f t="shared" si="10"/>
        <v>5.9944444444444436</v>
      </c>
      <c r="G363">
        <v>5.8179999999999996</v>
      </c>
      <c r="L363">
        <v>1.849</v>
      </c>
      <c r="AC363">
        <v>1.89728645833331</v>
      </c>
    </row>
    <row r="364" spans="1:29" x14ac:dyDescent="0.2">
      <c r="A364" s="1">
        <v>43159.582268518519</v>
      </c>
      <c r="B364">
        <v>0.93194444748223804</v>
      </c>
      <c r="C364" t="s">
        <v>396</v>
      </c>
      <c r="D364">
        <f t="shared" si="11"/>
        <v>360.66666666666663</v>
      </c>
      <c r="E364">
        <f t="shared" si="10"/>
        <v>6.0111111111111102</v>
      </c>
      <c r="L364">
        <v>1.964</v>
      </c>
      <c r="R364">
        <v>-704.20299999999997</v>
      </c>
      <c r="AC364">
        <v>2.0314260416666401</v>
      </c>
    </row>
    <row r="365" spans="1:29" x14ac:dyDescent="0.2">
      <c r="A365" s="1">
        <v>43159.582962962966</v>
      </c>
      <c r="B365">
        <v>0.932638891928946</v>
      </c>
      <c r="C365" t="s">
        <v>397</v>
      </c>
      <c r="D365">
        <f t="shared" si="11"/>
        <v>361.66666666666663</v>
      </c>
      <c r="E365">
        <f t="shared" si="10"/>
        <v>6.0277777777777768</v>
      </c>
      <c r="L365">
        <v>2.08</v>
      </c>
      <c r="AC365">
        <v>2.0979385416666401</v>
      </c>
    </row>
    <row r="366" spans="1:29" x14ac:dyDescent="0.2">
      <c r="A366" s="1">
        <v>43159.583657407406</v>
      </c>
      <c r="B366">
        <v>0.93333333637565397</v>
      </c>
      <c r="C366" t="s">
        <v>398</v>
      </c>
      <c r="D366">
        <f t="shared" si="11"/>
        <v>362.66666666666663</v>
      </c>
      <c r="E366">
        <f t="shared" si="10"/>
        <v>6.0444444444444434</v>
      </c>
      <c r="L366">
        <v>1.9350000000000001</v>
      </c>
      <c r="M366">
        <v>9.2070000000000007</v>
      </c>
      <c r="AC366">
        <v>1.9916468749999701</v>
      </c>
    </row>
    <row r="367" spans="1:29" x14ac:dyDescent="0.2">
      <c r="A367" s="1">
        <v>43159.584351851852</v>
      </c>
      <c r="B367">
        <v>0.93402778082236204</v>
      </c>
      <c r="C367" t="s">
        <v>399</v>
      </c>
      <c r="D367">
        <f t="shared" si="11"/>
        <v>363.66666666666663</v>
      </c>
      <c r="E367">
        <f t="shared" si="10"/>
        <v>6.0611111111111109</v>
      </c>
      <c r="R367">
        <v>-704.51599999999996</v>
      </c>
      <c r="AC367">
        <v>2.10124687499997</v>
      </c>
    </row>
    <row r="368" spans="1:29" x14ac:dyDescent="0.2">
      <c r="A368" s="1">
        <v>43159.585046296299</v>
      </c>
      <c r="B368">
        <v>0.93472222526907001</v>
      </c>
      <c r="C368" t="s">
        <v>400</v>
      </c>
      <c r="D368">
        <f t="shared" si="11"/>
        <v>364.66666666666663</v>
      </c>
      <c r="E368">
        <f t="shared" si="10"/>
        <v>6.0777777777777775</v>
      </c>
      <c r="I368">
        <v>398.899</v>
      </c>
      <c r="R368">
        <v>-706.17499999999995</v>
      </c>
      <c r="AC368">
        <v>1.9644802083333099</v>
      </c>
    </row>
    <row r="369" spans="1:32" x14ac:dyDescent="0.2">
      <c r="A369" s="1">
        <v>43159.585740740738</v>
      </c>
      <c r="B369">
        <v>0.93541666971577797</v>
      </c>
      <c r="C369" t="s">
        <v>401</v>
      </c>
      <c r="D369">
        <f t="shared" si="11"/>
        <v>365.66666666666663</v>
      </c>
      <c r="E369">
        <f t="shared" si="10"/>
        <v>6.0944444444444441</v>
      </c>
      <c r="I369">
        <v>400.82299999999998</v>
      </c>
      <c r="L369">
        <v>2.0870000000000002</v>
      </c>
      <c r="M369">
        <v>9.3070000000000004</v>
      </c>
      <c r="R369">
        <v>-706.20100000000002</v>
      </c>
      <c r="AC369">
        <v>2.1123541666666399</v>
      </c>
    </row>
    <row r="370" spans="1:32" x14ac:dyDescent="0.2">
      <c r="A370" s="1">
        <v>43159.586435185185</v>
      </c>
      <c r="B370">
        <v>0.93611111416248605</v>
      </c>
      <c r="C370" t="s">
        <v>402</v>
      </c>
      <c r="D370">
        <f t="shared" si="11"/>
        <v>366.66666666666663</v>
      </c>
      <c r="E370">
        <f t="shared" si="10"/>
        <v>6.1111111111111107</v>
      </c>
      <c r="I370">
        <v>397.98899999999998</v>
      </c>
      <c r="R370">
        <v>-707.78</v>
      </c>
      <c r="AC370">
        <v>1.9140614583333</v>
      </c>
    </row>
    <row r="371" spans="1:32" x14ac:dyDescent="0.2">
      <c r="A371" s="1">
        <v>43159.587129629632</v>
      </c>
      <c r="B371">
        <v>0.93680555860919401</v>
      </c>
      <c r="C371" t="s">
        <v>403</v>
      </c>
      <c r="D371">
        <f t="shared" si="11"/>
        <v>367.66666666666663</v>
      </c>
      <c r="E371">
        <f t="shared" si="10"/>
        <v>6.1277777777777773</v>
      </c>
      <c r="I371">
        <v>399.71</v>
      </c>
      <c r="AC371">
        <v>2.0547354166666398</v>
      </c>
    </row>
    <row r="372" spans="1:32" x14ac:dyDescent="0.2">
      <c r="A372" s="1">
        <v>43159.587824074071</v>
      </c>
      <c r="B372">
        <v>0.93750000305590198</v>
      </c>
      <c r="C372" t="s">
        <v>404</v>
      </c>
      <c r="D372">
        <f t="shared" si="11"/>
        <v>368.66666666666663</v>
      </c>
      <c r="E372">
        <f t="shared" si="10"/>
        <v>6.1444444444444439</v>
      </c>
      <c r="L372">
        <v>2.181</v>
      </c>
      <c r="AC372">
        <v>2.2033822916666401</v>
      </c>
    </row>
    <row r="373" spans="1:32" x14ac:dyDescent="0.2">
      <c r="A373" s="1">
        <v>43159.588518518518</v>
      </c>
      <c r="B373">
        <v>0.93819444750261005</v>
      </c>
      <c r="C373" t="s">
        <v>405</v>
      </c>
      <c r="D373">
        <f t="shared" si="11"/>
        <v>369.66666666666663</v>
      </c>
      <c r="E373">
        <f t="shared" si="10"/>
        <v>6.1611111111111105</v>
      </c>
      <c r="F373">
        <v>1009.4640000000001</v>
      </c>
      <c r="G373">
        <v>5.78</v>
      </c>
      <c r="H373">
        <v>52.067999999999998</v>
      </c>
      <c r="I373">
        <v>400.27499999999998</v>
      </c>
      <c r="J373">
        <v>0</v>
      </c>
      <c r="K373">
        <v>1.9E-2</v>
      </c>
      <c r="L373">
        <v>2.3319999999999999</v>
      </c>
      <c r="M373">
        <v>9.4450000000000003</v>
      </c>
      <c r="N373">
        <v>0</v>
      </c>
      <c r="O373">
        <v>0</v>
      </c>
      <c r="P373">
        <v>0</v>
      </c>
      <c r="Q373">
        <v>0</v>
      </c>
      <c r="R373">
        <v>-707.19600000000003</v>
      </c>
      <c r="S373">
        <v>0</v>
      </c>
      <c r="T373">
        <v>1.113</v>
      </c>
      <c r="U373">
        <v>40.136000000000003</v>
      </c>
      <c r="V373">
        <v>0</v>
      </c>
      <c r="W373">
        <v>0</v>
      </c>
      <c r="X373">
        <v>0</v>
      </c>
      <c r="Y373">
        <v>0</v>
      </c>
      <c r="Z373">
        <v>6</v>
      </c>
      <c r="AA373">
        <v>52</v>
      </c>
      <c r="AB373">
        <v>3</v>
      </c>
      <c r="AC373">
        <v>2.3300354166666399</v>
      </c>
      <c r="AD373">
        <v>3</v>
      </c>
      <c r="AE373">
        <v>3</v>
      </c>
      <c r="AF373">
        <v>0</v>
      </c>
    </row>
    <row r="374" spans="1:32" x14ac:dyDescent="0.2">
      <c r="A374" s="1">
        <v>43159.589212962965</v>
      </c>
      <c r="B374">
        <v>0.93888889194931802</v>
      </c>
      <c r="C374" t="s">
        <v>406</v>
      </c>
      <c r="D374">
        <f t="shared" si="11"/>
        <v>370.66666666666663</v>
      </c>
      <c r="E374">
        <f t="shared" si="10"/>
        <v>6.1777777777777771</v>
      </c>
      <c r="AC374">
        <v>2.1703458333333101</v>
      </c>
    </row>
    <row r="375" spans="1:32" x14ac:dyDescent="0.2">
      <c r="A375" s="1">
        <v>43159.589907407404</v>
      </c>
      <c r="B375">
        <v>0.93958333639602598</v>
      </c>
      <c r="C375" t="s">
        <v>407</v>
      </c>
      <c r="D375">
        <f t="shared" si="11"/>
        <v>371.66666666666663</v>
      </c>
      <c r="E375">
        <f t="shared" si="10"/>
        <v>6.1944444444444438</v>
      </c>
      <c r="R375">
        <v>-708.197</v>
      </c>
      <c r="AC375">
        <v>2.3151104166666401</v>
      </c>
    </row>
    <row r="376" spans="1:32" x14ac:dyDescent="0.2">
      <c r="A376" s="1">
        <v>43159.590601851851</v>
      </c>
      <c r="B376">
        <v>0.94027778084273494</v>
      </c>
      <c r="C376" t="s">
        <v>408</v>
      </c>
      <c r="D376">
        <f t="shared" si="11"/>
        <v>372.66666666666663</v>
      </c>
      <c r="E376">
        <f t="shared" si="10"/>
        <v>6.2111111111111104</v>
      </c>
      <c r="L376">
        <v>2.0870000000000002</v>
      </c>
      <c r="M376">
        <v>9.5570000000000004</v>
      </c>
      <c r="R376">
        <v>-710.14200000000005</v>
      </c>
      <c r="AC376">
        <v>2.1590010416666399</v>
      </c>
    </row>
    <row r="377" spans="1:32" x14ac:dyDescent="0.2">
      <c r="A377" s="1">
        <v>43159.591296296298</v>
      </c>
      <c r="B377">
        <v>0.94097222528944302</v>
      </c>
      <c r="C377" t="s">
        <v>409</v>
      </c>
      <c r="D377">
        <f t="shared" si="11"/>
        <v>373.66666666666663</v>
      </c>
      <c r="E377">
        <f t="shared" si="10"/>
        <v>6.227777777777777</v>
      </c>
      <c r="L377">
        <v>2.2389999999999999</v>
      </c>
      <c r="AC377">
        <v>2.3071364583333098</v>
      </c>
    </row>
    <row r="378" spans="1:32" x14ac:dyDescent="0.2">
      <c r="A378" s="1">
        <v>43159.591990740744</v>
      </c>
      <c r="B378">
        <v>0.94166666973615099</v>
      </c>
      <c r="C378" t="s">
        <v>410</v>
      </c>
      <c r="D378">
        <f t="shared" si="11"/>
        <v>374.66666666666663</v>
      </c>
      <c r="E378">
        <f t="shared" si="10"/>
        <v>6.2444444444444436</v>
      </c>
      <c r="L378">
        <v>2.3690000000000002</v>
      </c>
      <c r="R378">
        <v>-710.19399999999996</v>
      </c>
      <c r="AC378">
        <v>2.3525156249999699</v>
      </c>
    </row>
    <row r="379" spans="1:32" x14ac:dyDescent="0.2">
      <c r="A379" s="1">
        <v>43159.592685185184</v>
      </c>
      <c r="B379">
        <v>0.94236111418285895</v>
      </c>
      <c r="C379" t="s">
        <v>411</v>
      </c>
      <c r="D379">
        <f t="shared" si="11"/>
        <v>375.66666666666663</v>
      </c>
      <c r="E379">
        <f t="shared" si="10"/>
        <v>6.2611111111111102</v>
      </c>
      <c r="L379">
        <v>2.246</v>
      </c>
      <c r="M379">
        <v>9.67</v>
      </c>
      <c r="R379">
        <v>-712.04899999999998</v>
      </c>
      <c r="U379">
        <v>41.756999999999998</v>
      </c>
      <c r="AC379">
        <v>2.27938229166665</v>
      </c>
    </row>
    <row r="380" spans="1:32" x14ac:dyDescent="0.2">
      <c r="A380" s="1">
        <v>43159.59337962963</v>
      </c>
      <c r="B380">
        <v>0.94305555862956703</v>
      </c>
      <c r="C380" t="s">
        <v>412</v>
      </c>
      <c r="D380">
        <f t="shared" si="11"/>
        <v>376.66666666666663</v>
      </c>
      <c r="E380">
        <f t="shared" si="10"/>
        <v>6.2777777777777768</v>
      </c>
      <c r="F380">
        <v>1009.73</v>
      </c>
      <c r="L380">
        <v>2.3610000000000002</v>
      </c>
      <c r="R380">
        <v>-712.10599999999999</v>
      </c>
      <c r="U380">
        <v>37.914000000000001</v>
      </c>
      <c r="AC380">
        <v>2.3684499999999802</v>
      </c>
    </row>
    <row r="381" spans="1:32" x14ac:dyDescent="0.2">
      <c r="A381" s="1">
        <v>43159.594074074077</v>
      </c>
      <c r="B381">
        <v>0.94375000307627499</v>
      </c>
      <c r="C381" t="s">
        <v>413</v>
      </c>
      <c r="D381">
        <f t="shared" si="11"/>
        <v>377.66666666666663</v>
      </c>
      <c r="E381">
        <f t="shared" si="10"/>
        <v>6.2944444444444434</v>
      </c>
      <c r="I381">
        <v>401.33100000000002</v>
      </c>
      <c r="L381">
        <v>2.1949999999999998</v>
      </c>
      <c r="R381">
        <v>-713.23199999999997</v>
      </c>
      <c r="AC381">
        <v>2.2646781249999801</v>
      </c>
    </row>
    <row r="382" spans="1:32" x14ac:dyDescent="0.2">
      <c r="A382" s="1">
        <v>43159.594768518517</v>
      </c>
      <c r="B382">
        <v>0.94444444752298295</v>
      </c>
      <c r="C382" t="s">
        <v>414</v>
      </c>
      <c r="D382">
        <f t="shared" si="11"/>
        <v>378.66666666666663</v>
      </c>
      <c r="E382">
        <f t="shared" si="10"/>
        <v>6.3111111111111109</v>
      </c>
      <c r="L382">
        <v>2.3690000000000002</v>
      </c>
      <c r="M382">
        <v>9.7850000000000001</v>
      </c>
      <c r="R382">
        <v>-713.85599999999999</v>
      </c>
      <c r="U382">
        <v>38.618000000000002</v>
      </c>
      <c r="AC382">
        <v>2.3421999999999801</v>
      </c>
    </row>
    <row r="383" spans="1:32" x14ac:dyDescent="0.2">
      <c r="A383" s="1">
        <v>43159.595462962963</v>
      </c>
      <c r="B383">
        <v>0.94513889196969103</v>
      </c>
      <c r="C383" t="s">
        <v>415</v>
      </c>
      <c r="D383">
        <f t="shared" si="11"/>
        <v>379.66666666666663</v>
      </c>
      <c r="E383">
        <f t="shared" si="10"/>
        <v>6.3277777777777775</v>
      </c>
      <c r="H383">
        <v>52.081000000000003</v>
      </c>
      <c r="L383">
        <v>2.21</v>
      </c>
      <c r="R383">
        <v>-715.18</v>
      </c>
      <c r="U383">
        <v>40.417999999999999</v>
      </c>
      <c r="AC383">
        <v>2.2570562499999798</v>
      </c>
    </row>
    <row r="384" spans="1:32" x14ac:dyDescent="0.2">
      <c r="A384" s="1">
        <v>43159.59615740741</v>
      </c>
      <c r="B384">
        <v>0.945833336416399</v>
      </c>
      <c r="C384" t="s">
        <v>416</v>
      </c>
      <c r="D384">
        <f t="shared" si="11"/>
        <v>380.66666666666663</v>
      </c>
      <c r="E384">
        <f t="shared" si="10"/>
        <v>6.3444444444444441</v>
      </c>
      <c r="L384">
        <v>2.4049999999999998</v>
      </c>
      <c r="U384">
        <v>37.122</v>
      </c>
      <c r="AC384">
        <v>2.4137979166666499</v>
      </c>
    </row>
    <row r="385" spans="1:29" x14ac:dyDescent="0.2">
      <c r="A385" s="1">
        <v>43159.596851851849</v>
      </c>
      <c r="B385">
        <v>0.94652778086310696</v>
      </c>
      <c r="C385" t="s">
        <v>417</v>
      </c>
      <c r="D385">
        <f t="shared" si="11"/>
        <v>381.66666666666663</v>
      </c>
      <c r="E385">
        <f t="shared" si="10"/>
        <v>6.3611111111111107</v>
      </c>
      <c r="M385">
        <v>9.9039999999999999</v>
      </c>
      <c r="U385">
        <v>40.326000000000001</v>
      </c>
      <c r="AC385">
        <v>2.2108218749999802</v>
      </c>
    </row>
    <row r="386" spans="1:29" x14ac:dyDescent="0.2">
      <c r="A386" s="1">
        <v>43159.597546296296</v>
      </c>
      <c r="B386">
        <v>0.94722222530981504</v>
      </c>
      <c r="C386" t="s">
        <v>418</v>
      </c>
      <c r="D386">
        <f t="shared" si="11"/>
        <v>382.66666666666663</v>
      </c>
      <c r="E386">
        <f t="shared" si="10"/>
        <v>6.3777777777777773</v>
      </c>
      <c r="I386">
        <v>398.89699999999999</v>
      </c>
      <c r="R386">
        <v>-716.73699999999997</v>
      </c>
      <c r="AC386">
        <v>2.38063958333331</v>
      </c>
    </row>
    <row r="387" spans="1:29" x14ac:dyDescent="0.2">
      <c r="A387" s="1">
        <v>43159.598240740743</v>
      </c>
      <c r="B387">
        <v>0.947916669756523</v>
      </c>
      <c r="C387" t="s">
        <v>419</v>
      </c>
      <c r="D387">
        <f t="shared" si="11"/>
        <v>383.66666666666663</v>
      </c>
      <c r="E387">
        <f t="shared" si="10"/>
        <v>6.3944444444444439</v>
      </c>
      <c r="I387">
        <v>399.37900000000002</v>
      </c>
      <c r="R387">
        <v>-718.18</v>
      </c>
      <c r="AC387">
        <v>2.2449093749999798</v>
      </c>
    </row>
    <row r="388" spans="1:29" x14ac:dyDescent="0.2">
      <c r="A388" s="1">
        <v>43159.598935185182</v>
      </c>
      <c r="B388">
        <v>0.94861111420323097</v>
      </c>
      <c r="C388" t="s">
        <v>420</v>
      </c>
      <c r="D388">
        <f t="shared" si="11"/>
        <v>384.66666666666663</v>
      </c>
      <c r="E388">
        <f t="shared" ref="E388:E451" si="12">D388/60</f>
        <v>6.4111111111111105</v>
      </c>
      <c r="M388">
        <v>10.019</v>
      </c>
      <c r="AC388">
        <v>2.3992114583333102</v>
      </c>
    </row>
    <row r="389" spans="1:29" x14ac:dyDescent="0.2">
      <c r="A389" s="1">
        <v>43159.599629629629</v>
      </c>
      <c r="B389">
        <v>0.94930555864993904</v>
      </c>
      <c r="C389" t="s">
        <v>421</v>
      </c>
      <c r="D389">
        <f t="shared" si="11"/>
        <v>385.66666666666663</v>
      </c>
      <c r="E389">
        <f t="shared" si="12"/>
        <v>6.4277777777777771</v>
      </c>
      <c r="AC389">
        <v>2.2303010416666398</v>
      </c>
    </row>
    <row r="390" spans="1:29" x14ac:dyDescent="0.2">
      <c r="A390" s="1">
        <v>43159.600324074076</v>
      </c>
      <c r="B390">
        <v>0.950000003096648</v>
      </c>
      <c r="C390" t="s">
        <v>422</v>
      </c>
      <c r="D390">
        <f t="shared" si="11"/>
        <v>386.66666666666663</v>
      </c>
      <c r="E390">
        <f t="shared" si="12"/>
        <v>6.4444444444444438</v>
      </c>
      <c r="I390">
        <v>398.98599999999999</v>
      </c>
      <c r="R390">
        <v>-719.322</v>
      </c>
      <c r="AC390">
        <v>2.3884864583333099</v>
      </c>
    </row>
    <row r="391" spans="1:29" x14ac:dyDescent="0.2">
      <c r="A391" s="1">
        <v>43159.601018518515</v>
      </c>
      <c r="B391">
        <v>0.95069444754335597</v>
      </c>
      <c r="C391" t="s">
        <v>423</v>
      </c>
      <c r="D391">
        <f t="shared" si="11"/>
        <v>387.66666666666663</v>
      </c>
      <c r="E391">
        <f t="shared" si="12"/>
        <v>6.4611111111111104</v>
      </c>
      <c r="M391">
        <v>10.138</v>
      </c>
      <c r="AC391">
        <v>2.2530718749999701</v>
      </c>
    </row>
    <row r="392" spans="1:29" x14ac:dyDescent="0.2">
      <c r="A392" s="1">
        <v>43159.601712962962</v>
      </c>
      <c r="B392">
        <v>0.95138889199006405</v>
      </c>
      <c r="C392" t="s">
        <v>424</v>
      </c>
      <c r="D392">
        <f t="shared" ref="D392:D455" si="13">D391+1</f>
        <v>388.66666666666663</v>
      </c>
      <c r="E392">
        <f t="shared" si="12"/>
        <v>6.477777777777777</v>
      </c>
      <c r="L392">
        <v>2.3319999999999999</v>
      </c>
      <c r="R392">
        <v>-720.60699999999997</v>
      </c>
      <c r="AC392">
        <v>2.42072291666664</v>
      </c>
    </row>
    <row r="393" spans="1:29" x14ac:dyDescent="0.2">
      <c r="A393" s="1">
        <v>43159.602407407408</v>
      </c>
      <c r="B393">
        <v>0.95208333643677201</v>
      </c>
      <c r="C393" t="s">
        <v>425</v>
      </c>
      <c r="D393">
        <f t="shared" si="13"/>
        <v>389.66666666666663</v>
      </c>
      <c r="E393">
        <f t="shared" si="12"/>
        <v>6.4944444444444436</v>
      </c>
      <c r="L393">
        <v>2.4409999999999998</v>
      </c>
      <c r="AC393">
        <v>2.4460249999999699</v>
      </c>
    </row>
    <row r="394" spans="1:29" x14ac:dyDescent="0.2">
      <c r="A394" s="1">
        <v>43159.603101851855</v>
      </c>
      <c r="B394">
        <v>0.95277778088347997</v>
      </c>
      <c r="C394" t="s">
        <v>426</v>
      </c>
      <c r="D394">
        <f t="shared" si="13"/>
        <v>390.66666666666663</v>
      </c>
      <c r="E394">
        <f t="shared" si="12"/>
        <v>6.5111111111111102</v>
      </c>
      <c r="M394">
        <v>10.257</v>
      </c>
      <c r="R394">
        <v>-721.92</v>
      </c>
      <c r="AC394">
        <v>2.4282916666666301</v>
      </c>
    </row>
    <row r="395" spans="1:29" x14ac:dyDescent="0.2">
      <c r="A395" s="1">
        <v>43159.603796296295</v>
      </c>
      <c r="B395">
        <v>0.95347222533018805</v>
      </c>
      <c r="C395" t="s">
        <v>427</v>
      </c>
      <c r="D395">
        <f t="shared" si="13"/>
        <v>391.66666666666663</v>
      </c>
      <c r="E395">
        <f t="shared" si="12"/>
        <v>6.5277777777777768</v>
      </c>
      <c r="AC395">
        <v>2.50341666666663</v>
      </c>
    </row>
    <row r="396" spans="1:29" x14ac:dyDescent="0.2">
      <c r="A396" s="1">
        <v>43159.604490740741</v>
      </c>
      <c r="B396">
        <v>0.95416666977689601</v>
      </c>
      <c r="C396" t="s">
        <v>428</v>
      </c>
      <c r="D396">
        <f t="shared" si="13"/>
        <v>392.66666666666663</v>
      </c>
      <c r="E396">
        <f t="shared" si="12"/>
        <v>6.5444444444444434</v>
      </c>
      <c r="AC396">
        <v>2.45092291666663</v>
      </c>
    </row>
    <row r="397" spans="1:29" x14ac:dyDescent="0.2">
      <c r="A397" s="1">
        <v>43159.605185185188</v>
      </c>
      <c r="B397">
        <v>0.95486111422360398</v>
      </c>
      <c r="C397" t="s">
        <v>429</v>
      </c>
      <c r="D397">
        <f t="shared" si="13"/>
        <v>393.66666666666663</v>
      </c>
      <c r="E397">
        <f t="shared" si="12"/>
        <v>6.5611111111111109</v>
      </c>
      <c r="M397">
        <v>10.38</v>
      </c>
      <c r="R397">
        <v>-723.60900000000004</v>
      </c>
      <c r="AC397">
        <v>2.3801499999999698</v>
      </c>
    </row>
    <row r="398" spans="1:29" x14ac:dyDescent="0.2">
      <c r="A398" s="1">
        <v>43159.605879629627</v>
      </c>
      <c r="B398">
        <v>0.95555555867031206</v>
      </c>
      <c r="C398" t="s">
        <v>430</v>
      </c>
      <c r="D398">
        <f t="shared" si="13"/>
        <v>394.66666666666663</v>
      </c>
      <c r="E398">
        <f t="shared" si="12"/>
        <v>6.5777777777777775</v>
      </c>
      <c r="AC398">
        <v>2.47652812499997</v>
      </c>
    </row>
    <row r="399" spans="1:29" x14ac:dyDescent="0.2">
      <c r="A399" s="1">
        <v>43159.606574074074</v>
      </c>
      <c r="B399">
        <v>0.95625000311702002</v>
      </c>
      <c r="C399" t="s">
        <v>431</v>
      </c>
      <c r="D399">
        <f t="shared" si="13"/>
        <v>395.66666666666663</v>
      </c>
      <c r="E399">
        <f t="shared" si="12"/>
        <v>6.5944444444444441</v>
      </c>
      <c r="AC399">
        <v>2.51061979166664</v>
      </c>
    </row>
    <row r="400" spans="1:29" x14ac:dyDescent="0.2">
      <c r="A400" s="1">
        <v>43159.607268518521</v>
      </c>
      <c r="B400">
        <v>0.95694444756372798</v>
      </c>
      <c r="C400" t="s">
        <v>432</v>
      </c>
      <c r="D400">
        <f t="shared" si="13"/>
        <v>396.66666666666663</v>
      </c>
      <c r="E400">
        <f t="shared" si="12"/>
        <v>6.6111111111111107</v>
      </c>
      <c r="M400">
        <v>10.500999999999999</v>
      </c>
      <c r="R400">
        <v>-724.37900000000002</v>
      </c>
      <c r="AC400">
        <v>2.4968124999999701</v>
      </c>
    </row>
    <row r="401" spans="1:32" x14ac:dyDescent="0.2">
      <c r="A401" s="1">
        <v>43159.60796296296</v>
      </c>
      <c r="B401">
        <v>0.95763889201043595</v>
      </c>
      <c r="C401" t="s">
        <v>433</v>
      </c>
      <c r="D401">
        <f t="shared" si="13"/>
        <v>397.66666666666663</v>
      </c>
      <c r="E401">
        <f t="shared" si="12"/>
        <v>6.6277777777777773</v>
      </c>
      <c r="L401">
        <v>2.5640000000000001</v>
      </c>
      <c r="AC401">
        <v>2.5608770833333101</v>
      </c>
    </row>
    <row r="402" spans="1:32" x14ac:dyDescent="0.2">
      <c r="A402" s="1">
        <v>43159.608657407407</v>
      </c>
      <c r="B402">
        <v>0.95833333645714402</v>
      </c>
      <c r="C402" t="s">
        <v>434</v>
      </c>
      <c r="D402">
        <f t="shared" si="13"/>
        <v>398.66666666666663</v>
      </c>
      <c r="E402">
        <f t="shared" si="12"/>
        <v>6.6444444444444439</v>
      </c>
      <c r="L402">
        <v>2.4550000000000001</v>
      </c>
      <c r="AC402">
        <v>2.5171937499999699</v>
      </c>
    </row>
    <row r="403" spans="1:32" x14ac:dyDescent="0.2">
      <c r="A403" s="1">
        <v>43159.609351851854</v>
      </c>
      <c r="B403">
        <v>0.95902778090385299</v>
      </c>
      <c r="C403" t="s">
        <v>435</v>
      </c>
      <c r="D403">
        <f t="shared" si="13"/>
        <v>399.66666666666663</v>
      </c>
      <c r="E403">
        <f t="shared" si="12"/>
        <v>6.6611111111111105</v>
      </c>
      <c r="F403">
        <v>1010.646</v>
      </c>
      <c r="G403">
        <v>5.8840000000000003</v>
      </c>
      <c r="H403">
        <v>52.079000000000001</v>
      </c>
      <c r="I403">
        <v>399.392</v>
      </c>
      <c r="J403">
        <v>0</v>
      </c>
      <c r="K403">
        <v>1.9E-2</v>
      </c>
      <c r="L403">
        <v>2.6139999999999999</v>
      </c>
      <c r="M403">
        <v>10.627000000000001</v>
      </c>
      <c r="N403">
        <v>0</v>
      </c>
      <c r="O403">
        <v>0</v>
      </c>
      <c r="P403">
        <v>0</v>
      </c>
      <c r="Q403">
        <v>0</v>
      </c>
      <c r="R403">
        <v>-726.06600000000003</v>
      </c>
      <c r="S403">
        <v>0</v>
      </c>
      <c r="T403">
        <v>1.2010000000000001</v>
      </c>
      <c r="U403">
        <v>40.268000000000001</v>
      </c>
      <c r="V403">
        <v>0</v>
      </c>
      <c r="W403">
        <v>0</v>
      </c>
      <c r="X403">
        <v>0</v>
      </c>
      <c r="Y403">
        <v>0</v>
      </c>
      <c r="Z403">
        <v>6</v>
      </c>
      <c r="AA403">
        <v>52</v>
      </c>
      <c r="AB403">
        <v>3</v>
      </c>
      <c r="AC403">
        <v>2.4157635416666299</v>
      </c>
      <c r="AD403">
        <v>3</v>
      </c>
      <c r="AE403">
        <v>3</v>
      </c>
      <c r="AF403">
        <v>0</v>
      </c>
    </row>
    <row r="404" spans="1:32" x14ac:dyDescent="0.2">
      <c r="A404" s="1">
        <v>43159.610046296293</v>
      </c>
      <c r="B404">
        <v>0.95972222535056095</v>
      </c>
      <c r="C404" t="s">
        <v>436</v>
      </c>
      <c r="D404">
        <f t="shared" si="13"/>
        <v>400.66666666666663</v>
      </c>
      <c r="E404">
        <f t="shared" si="12"/>
        <v>6.6777777777777771</v>
      </c>
      <c r="R404">
        <v>-726.16600000000005</v>
      </c>
      <c r="AC404">
        <v>2.5466114583333002</v>
      </c>
    </row>
    <row r="405" spans="1:32" x14ac:dyDescent="0.2">
      <c r="A405" s="1">
        <v>43159.61074074074</v>
      </c>
      <c r="B405">
        <v>0.96041666979726903</v>
      </c>
      <c r="C405" t="s">
        <v>437</v>
      </c>
      <c r="D405">
        <f t="shared" si="13"/>
        <v>401.66666666666663</v>
      </c>
      <c r="E405">
        <f t="shared" si="12"/>
        <v>6.6944444444444438</v>
      </c>
      <c r="F405">
        <v>1010.731</v>
      </c>
      <c r="AC405">
        <v>2.6100697916666298</v>
      </c>
    </row>
    <row r="406" spans="1:32" x14ac:dyDescent="0.2">
      <c r="A406" s="1">
        <v>43159.611435185187</v>
      </c>
      <c r="B406">
        <v>0.96111111424397699</v>
      </c>
      <c r="C406" t="s">
        <v>438</v>
      </c>
      <c r="D406">
        <f t="shared" si="13"/>
        <v>402.66666666666663</v>
      </c>
      <c r="E406">
        <f t="shared" si="12"/>
        <v>6.7111111111111104</v>
      </c>
      <c r="M406">
        <v>10.753</v>
      </c>
      <c r="R406">
        <v>-727.16700000000003</v>
      </c>
      <c r="AC406">
        <v>2.5706895833333001</v>
      </c>
    </row>
    <row r="407" spans="1:32" x14ac:dyDescent="0.2">
      <c r="A407" s="1">
        <v>43159.612129629626</v>
      </c>
      <c r="B407">
        <v>0.96180555869068496</v>
      </c>
      <c r="C407" t="s">
        <v>439</v>
      </c>
      <c r="D407">
        <f t="shared" si="13"/>
        <v>403.66666666666663</v>
      </c>
      <c r="E407">
        <f t="shared" si="12"/>
        <v>6.727777777777777</v>
      </c>
      <c r="G407">
        <v>5.8929999999999998</v>
      </c>
      <c r="I407">
        <v>399.37599999999998</v>
      </c>
      <c r="AC407">
        <v>2.4916677083333001</v>
      </c>
    </row>
    <row r="408" spans="1:32" x14ac:dyDescent="0.2">
      <c r="A408" s="1">
        <v>43159.612824074073</v>
      </c>
      <c r="B408">
        <v>0.96250000313739303</v>
      </c>
      <c r="C408" t="s">
        <v>440</v>
      </c>
      <c r="D408">
        <f t="shared" si="13"/>
        <v>404.66666666666663</v>
      </c>
      <c r="E408">
        <f t="shared" si="12"/>
        <v>6.7444444444444436</v>
      </c>
      <c r="I408">
        <v>401.25900000000001</v>
      </c>
      <c r="R408">
        <v>-728.16200000000003</v>
      </c>
      <c r="U408">
        <v>40.457000000000001</v>
      </c>
      <c r="AC408">
        <v>2.6019489583333</v>
      </c>
    </row>
    <row r="409" spans="1:32" x14ac:dyDescent="0.2">
      <c r="A409" s="1">
        <v>43159.613518518519</v>
      </c>
      <c r="B409">
        <v>0.963194447584101</v>
      </c>
      <c r="C409" t="s">
        <v>441</v>
      </c>
      <c r="D409">
        <f t="shared" si="13"/>
        <v>405.66666666666663</v>
      </c>
      <c r="E409">
        <f t="shared" si="12"/>
        <v>6.7611111111111102</v>
      </c>
      <c r="I409">
        <v>399.702</v>
      </c>
      <c r="M409">
        <v>10.88</v>
      </c>
      <c r="AC409">
        <v>2.4596343749999798</v>
      </c>
    </row>
    <row r="410" spans="1:32" x14ac:dyDescent="0.2">
      <c r="A410" s="1">
        <v>43159.614212962966</v>
      </c>
      <c r="B410">
        <v>0.96388889203080896</v>
      </c>
      <c r="C410" t="s">
        <v>442</v>
      </c>
      <c r="D410">
        <f t="shared" si="13"/>
        <v>406.66666666666663</v>
      </c>
      <c r="E410">
        <f t="shared" si="12"/>
        <v>6.7777777777777768</v>
      </c>
      <c r="H410">
        <v>52.085000000000001</v>
      </c>
      <c r="I410">
        <v>399.11700000000002</v>
      </c>
      <c r="R410">
        <v>-728.29899999999998</v>
      </c>
      <c r="AC410">
        <v>2.6450093749999799</v>
      </c>
    </row>
    <row r="411" spans="1:32" x14ac:dyDescent="0.2">
      <c r="A411" s="1">
        <v>43159.614907407406</v>
      </c>
      <c r="B411">
        <v>0.96458333647751704</v>
      </c>
      <c r="C411" t="s">
        <v>443</v>
      </c>
      <c r="D411">
        <f t="shared" si="13"/>
        <v>407.66666666666663</v>
      </c>
      <c r="E411">
        <f t="shared" si="12"/>
        <v>6.7944444444444434</v>
      </c>
      <c r="H411">
        <v>52.000999999999998</v>
      </c>
      <c r="I411">
        <v>400.13200000000001</v>
      </c>
      <c r="R411">
        <v>-718.952</v>
      </c>
      <c r="AC411">
        <v>2.4823583333333099</v>
      </c>
    </row>
    <row r="412" spans="1:32" x14ac:dyDescent="0.2">
      <c r="A412" s="1">
        <v>43159.615601851852</v>
      </c>
      <c r="B412">
        <v>0.965277780924225</v>
      </c>
      <c r="C412" t="s">
        <v>444</v>
      </c>
      <c r="D412">
        <f t="shared" si="13"/>
        <v>408.66666666666663</v>
      </c>
      <c r="E412">
        <f t="shared" si="12"/>
        <v>6.8111111111111109</v>
      </c>
      <c r="I412">
        <v>398.41300000000001</v>
      </c>
      <c r="M412">
        <v>11.012</v>
      </c>
      <c r="R412">
        <v>-716.21500000000003</v>
      </c>
      <c r="AC412">
        <v>2.6878447916666501</v>
      </c>
    </row>
    <row r="413" spans="1:32" x14ac:dyDescent="0.2">
      <c r="A413" s="1">
        <v>43159.616296296299</v>
      </c>
      <c r="B413">
        <v>0.96597222537093297</v>
      </c>
      <c r="C413" t="s">
        <v>445</v>
      </c>
      <c r="D413">
        <f t="shared" si="13"/>
        <v>409.66666666666663</v>
      </c>
      <c r="E413">
        <f t="shared" si="12"/>
        <v>6.8277777777777775</v>
      </c>
      <c r="I413">
        <v>401.79</v>
      </c>
      <c r="AC413">
        <v>2.52755624999998</v>
      </c>
    </row>
    <row r="414" spans="1:32" x14ac:dyDescent="0.2">
      <c r="A414" s="1">
        <v>43159.616990740738</v>
      </c>
      <c r="B414">
        <v>0.96666666981764104</v>
      </c>
      <c r="C414" t="s">
        <v>446</v>
      </c>
      <c r="D414">
        <f t="shared" si="13"/>
        <v>410.66666666666663</v>
      </c>
      <c r="E414">
        <f t="shared" si="12"/>
        <v>6.8444444444444441</v>
      </c>
      <c r="L414">
        <v>2.629</v>
      </c>
      <c r="R414">
        <v>-718.18</v>
      </c>
      <c r="AC414">
        <v>2.7079562499999899</v>
      </c>
    </row>
    <row r="415" spans="1:32" x14ac:dyDescent="0.2">
      <c r="A415" s="1">
        <v>43159.617685185185</v>
      </c>
      <c r="B415">
        <v>0.96736111426434901</v>
      </c>
      <c r="C415" t="s">
        <v>447</v>
      </c>
      <c r="D415">
        <f t="shared" si="13"/>
        <v>411.66666666666663</v>
      </c>
      <c r="E415">
        <f t="shared" si="12"/>
        <v>6.8611111111111107</v>
      </c>
      <c r="L415">
        <v>2.802</v>
      </c>
      <c r="M415">
        <v>11.144</v>
      </c>
      <c r="R415">
        <v>-719.178</v>
      </c>
      <c r="AC415">
        <v>2.8069791666666601</v>
      </c>
    </row>
    <row r="416" spans="1:32" x14ac:dyDescent="0.2">
      <c r="A416" s="1">
        <v>43159.618379629632</v>
      </c>
      <c r="B416">
        <v>0.96805555871105797</v>
      </c>
      <c r="C416" t="s">
        <v>448</v>
      </c>
      <c r="D416">
        <f t="shared" si="13"/>
        <v>412.66666666666663</v>
      </c>
      <c r="E416">
        <f t="shared" si="12"/>
        <v>6.8777777777777773</v>
      </c>
      <c r="I416">
        <v>402.77199999999999</v>
      </c>
      <c r="R416">
        <v>-721.221</v>
      </c>
      <c r="AC416">
        <v>2.73924270833332</v>
      </c>
    </row>
    <row r="417" spans="1:29" x14ac:dyDescent="0.2">
      <c r="A417" s="1">
        <v>43159.619074074071</v>
      </c>
      <c r="B417">
        <v>0.96875000315776605</v>
      </c>
      <c r="C417" t="s">
        <v>449</v>
      </c>
      <c r="D417">
        <f t="shared" si="13"/>
        <v>413.66666666666663</v>
      </c>
      <c r="E417">
        <f t="shared" si="12"/>
        <v>6.8944444444444439</v>
      </c>
      <c r="I417">
        <v>400.64100000000002</v>
      </c>
      <c r="R417">
        <v>-722.173</v>
      </c>
      <c r="AC417">
        <v>2.8380343749999901</v>
      </c>
    </row>
    <row r="418" spans="1:29" x14ac:dyDescent="0.2">
      <c r="A418" s="1">
        <v>43159.619768518518</v>
      </c>
      <c r="B418">
        <v>0.96944444760447401</v>
      </c>
      <c r="C418" t="s">
        <v>450</v>
      </c>
      <c r="D418">
        <f t="shared" si="13"/>
        <v>414.66666666666663</v>
      </c>
      <c r="E418">
        <f t="shared" si="12"/>
        <v>6.9111111111111105</v>
      </c>
      <c r="H418">
        <v>52.064</v>
      </c>
      <c r="M418">
        <v>11.284000000000001</v>
      </c>
      <c r="R418">
        <v>-724.16899999999998</v>
      </c>
      <c r="AC418">
        <v>2.7401531249999902</v>
      </c>
    </row>
    <row r="419" spans="1:29" x14ac:dyDescent="0.2">
      <c r="A419" s="1">
        <v>43159.620462962965</v>
      </c>
      <c r="B419">
        <v>0.97013889205118198</v>
      </c>
      <c r="C419" t="s">
        <v>451</v>
      </c>
      <c r="D419">
        <f t="shared" si="13"/>
        <v>415.66666666666663</v>
      </c>
      <c r="E419">
        <f t="shared" si="12"/>
        <v>6.9277777777777771</v>
      </c>
      <c r="R419">
        <v>-725.16800000000001</v>
      </c>
      <c r="AC419">
        <v>2.86344270833332</v>
      </c>
    </row>
    <row r="420" spans="1:29" x14ac:dyDescent="0.2">
      <c r="A420" s="1">
        <v>43159.621157407404</v>
      </c>
      <c r="B420">
        <v>0.97083333649789005</v>
      </c>
      <c r="C420" t="s">
        <v>452</v>
      </c>
      <c r="D420">
        <f t="shared" si="13"/>
        <v>416.66666666666663</v>
      </c>
      <c r="E420">
        <f t="shared" si="12"/>
        <v>6.9444444444444438</v>
      </c>
      <c r="R420">
        <v>-727.16300000000001</v>
      </c>
      <c r="AC420">
        <v>2.77525104166665</v>
      </c>
    </row>
    <row r="421" spans="1:29" x14ac:dyDescent="0.2">
      <c r="A421" s="1">
        <v>43159.621851851851</v>
      </c>
      <c r="B421">
        <v>0.97152778094459802</v>
      </c>
      <c r="C421" t="s">
        <v>453</v>
      </c>
      <c r="D421">
        <f t="shared" si="13"/>
        <v>417.66666666666663</v>
      </c>
      <c r="E421">
        <f t="shared" si="12"/>
        <v>6.9611111111111104</v>
      </c>
      <c r="I421">
        <v>401.64800000000002</v>
      </c>
      <c r="M421">
        <v>11.423999999999999</v>
      </c>
      <c r="R421">
        <v>-727.47400000000005</v>
      </c>
      <c r="AC421">
        <v>2.85188958333331</v>
      </c>
    </row>
    <row r="422" spans="1:29" x14ac:dyDescent="0.2">
      <c r="A422" s="1">
        <v>43159.622546296298</v>
      </c>
      <c r="B422">
        <v>0.97222222539130598</v>
      </c>
      <c r="C422" t="s">
        <v>454</v>
      </c>
      <c r="D422">
        <f t="shared" si="13"/>
        <v>418.66666666666663</v>
      </c>
      <c r="E422">
        <f t="shared" si="12"/>
        <v>6.977777777777777</v>
      </c>
      <c r="I422">
        <v>398.86599999999999</v>
      </c>
      <c r="R422">
        <v>-729.04600000000005</v>
      </c>
      <c r="AC422">
        <v>2.7838927083332998</v>
      </c>
    </row>
    <row r="423" spans="1:29" x14ac:dyDescent="0.2">
      <c r="A423" s="1">
        <v>43159.623240740744</v>
      </c>
      <c r="B423">
        <v>0.97291666983801395</v>
      </c>
      <c r="C423" t="s">
        <v>455</v>
      </c>
      <c r="D423">
        <f t="shared" si="13"/>
        <v>419.66666666666663</v>
      </c>
      <c r="E423">
        <f t="shared" si="12"/>
        <v>6.9944444444444436</v>
      </c>
      <c r="I423">
        <v>402.50099999999998</v>
      </c>
      <c r="R423">
        <v>-729.66600000000005</v>
      </c>
      <c r="AC423">
        <v>2.8912364583332999</v>
      </c>
    </row>
    <row r="424" spans="1:29" x14ac:dyDescent="0.2">
      <c r="A424" s="1">
        <v>43159.623935185184</v>
      </c>
      <c r="B424">
        <v>0.97361111428472202</v>
      </c>
      <c r="C424" t="s">
        <v>456</v>
      </c>
      <c r="D424">
        <f t="shared" si="13"/>
        <v>420.66666666666663</v>
      </c>
      <c r="E424">
        <f t="shared" si="12"/>
        <v>7.0111111111111102</v>
      </c>
      <c r="I424">
        <v>398.59800000000001</v>
      </c>
      <c r="M424">
        <v>11.566000000000001</v>
      </c>
      <c r="R424">
        <v>-730.98099999999999</v>
      </c>
      <c r="AC424">
        <v>2.82176249999997</v>
      </c>
    </row>
    <row r="425" spans="1:29" x14ac:dyDescent="0.2">
      <c r="A425" s="1">
        <v>43159.62462962963</v>
      </c>
      <c r="B425">
        <v>0.97430555873142999</v>
      </c>
      <c r="C425" t="s">
        <v>457</v>
      </c>
      <c r="D425">
        <f t="shared" si="13"/>
        <v>421.66666666666663</v>
      </c>
      <c r="E425">
        <f t="shared" si="12"/>
        <v>7.0277777777777768</v>
      </c>
      <c r="I425">
        <v>406.68799999999999</v>
      </c>
      <c r="AC425">
        <v>2.8988708333333002</v>
      </c>
    </row>
    <row r="426" spans="1:29" x14ac:dyDescent="0.2">
      <c r="A426" s="1">
        <v>43159.625324074077</v>
      </c>
      <c r="B426">
        <v>0.97500000317813795</v>
      </c>
      <c r="C426" t="s">
        <v>458</v>
      </c>
      <c r="D426">
        <f t="shared" si="13"/>
        <v>422.66666666666663</v>
      </c>
      <c r="E426">
        <f t="shared" si="12"/>
        <v>7.0444444444444434</v>
      </c>
      <c r="I426">
        <v>399.79500000000002</v>
      </c>
      <c r="R426">
        <v>-732.26800000000003</v>
      </c>
      <c r="AC426">
        <v>2.86883958333329</v>
      </c>
    </row>
    <row r="427" spans="1:29" x14ac:dyDescent="0.2">
      <c r="A427" s="1">
        <v>43159.626018518517</v>
      </c>
      <c r="B427">
        <v>0.97569444762484603</v>
      </c>
      <c r="C427" t="s">
        <v>459</v>
      </c>
      <c r="D427">
        <f t="shared" si="13"/>
        <v>423.66666666666663</v>
      </c>
      <c r="E427">
        <f t="shared" si="12"/>
        <v>7.0611111111111109</v>
      </c>
      <c r="L427">
        <v>2.9249999999999998</v>
      </c>
      <c r="M427">
        <v>11.709</v>
      </c>
      <c r="AC427">
        <v>2.93123020833329</v>
      </c>
    </row>
    <row r="428" spans="1:29" x14ac:dyDescent="0.2">
      <c r="A428" s="1">
        <v>43159.626712962963</v>
      </c>
      <c r="B428">
        <v>0.97638889207155399</v>
      </c>
      <c r="C428" t="s">
        <v>460</v>
      </c>
      <c r="D428">
        <f t="shared" si="13"/>
        <v>424.66666666666663</v>
      </c>
      <c r="E428">
        <f t="shared" si="12"/>
        <v>7.0777777777777775</v>
      </c>
      <c r="F428">
        <v>1011.777</v>
      </c>
      <c r="L428">
        <v>2.8519999999999999</v>
      </c>
      <c r="R428">
        <v>-733.154</v>
      </c>
      <c r="AC428">
        <v>2.8113770833332801</v>
      </c>
    </row>
    <row r="429" spans="1:29" x14ac:dyDescent="0.2">
      <c r="A429" s="1">
        <v>43159.62740740741</v>
      </c>
      <c r="B429">
        <v>0.97708333651826296</v>
      </c>
      <c r="C429" t="s">
        <v>461</v>
      </c>
      <c r="D429">
        <f t="shared" si="13"/>
        <v>425.66666666666663</v>
      </c>
      <c r="E429">
        <f t="shared" si="12"/>
        <v>7.0944444444444441</v>
      </c>
      <c r="L429">
        <v>2.7080000000000002</v>
      </c>
      <c r="AC429">
        <v>2.74929687499995</v>
      </c>
    </row>
    <row r="430" spans="1:29" x14ac:dyDescent="0.2">
      <c r="A430" s="1">
        <v>43159.628101851849</v>
      </c>
      <c r="B430">
        <v>0.97777778096497103</v>
      </c>
      <c r="C430" t="s">
        <v>462</v>
      </c>
      <c r="D430">
        <f t="shared" si="13"/>
        <v>426.66666666666663</v>
      </c>
      <c r="E430">
        <f t="shared" si="12"/>
        <v>7.1111111111111107</v>
      </c>
      <c r="L430">
        <v>2.8450000000000002</v>
      </c>
      <c r="M430">
        <v>11.85</v>
      </c>
      <c r="AC430">
        <v>2.9335614583332799</v>
      </c>
    </row>
    <row r="431" spans="1:29" x14ac:dyDescent="0.2">
      <c r="A431" s="1">
        <v>43159.628796296296</v>
      </c>
      <c r="B431">
        <v>0.978472225411679</v>
      </c>
      <c r="C431" t="s">
        <v>463</v>
      </c>
      <c r="D431">
        <f t="shared" si="13"/>
        <v>427.66666666666663</v>
      </c>
      <c r="E431">
        <f t="shared" si="12"/>
        <v>7.1277777777777773</v>
      </c>
      <c r="L431">
        <v>3.1120000000000001</v>
      </c>
      <c r="U431">
        <v>38.774000000000001</v>
      </c>
      <c r="AC431">
        <v>3.13216249999995</v>
      </c>
    </row>
    <row r="432" spans="1:29" x14ac:dyDescent="0.2">
      <c r="A432" s="1">
        <v>43159.629490740743</v>
      </c>
      <c r="B432">
        <v>0.97916666985838696</v>
      </c>
      <c r="C432" t="s">
        <v>464</v>
      </c>
      <c r="D432">
        <f t="shared" si="13"/>
        <v>428.66666666666663</v>
      </c>
      <c r="E432">
        <f t="shared" si="12"/>
        <v>7.1444444444444439</v>
      </c>
      <c r="M432">
        <v>11.952</v>
      </c>
      <c r="AC432">
        <v>2.9921322916666102</v>
      </c>
    </row>
    <row r="433" spans="1:32" x14ac:dyDescent="0.2">
      <c r="A433" s="1">
        <v>43159.630185185182</v>
      </c>
      <c r="B433">
        <v>0.97986111430509504</v>
      </c>
      <c r="C433" t="s">
        <v>465</v>
      </c>
      <c r="D433">
        <f t="shared" si="13"/>
        <v>429.66666666666663</v>
      </c>
      <c r="E433">
        <f t="shared" si="12"/>
        <v>7.1611111111111105</v>
      </c>
      <c r="F433">
        <v>1012.022</v>
      </c>
      <c r="G433">
        <v>5.8319999999999999</v>
      </c>
      <c r="H433">
        <v>52.09</v>
      </c>
      <c r="I433">
        <v>399.56799999999998</v>
      </c>
      <c r="J433">
        <v>0</v>
      </c>
      <c r="K433">
        <v>1.9E-2</v>
      </c>
      <c r="L433">
        <v>3.1560000000000001</v>
      </c>
      <c r="M433">
        <v>12.003</v>
      </c>
      <c r="N433">
        <v>0</v>
      </c>
      <c r="O433">
        <v>0</v>
      </c>
      <c r="P433">
        <v>0</v>
      </c>
      <c r="Q433">
        <v>0</v>
      </c>
      <c r="R433">
        <v>-733.04300000000001</v>
      </c>
      <c r="S433">
        <v>0</v>
      </c>
      <c r="T433">
        <v>1.4770000000000001</v>
      </c>
      <c r="U433">
        <v>40.811</v>
      </c>
      <c r="V433">
        <v>0</v>
      </c>
      <c r="W433">
        <v>0</v>
      </c>
      <c r="X433">
        <v>0</v>
      </c>
      <c r="Y433">
        <v>0</v>
      </c>
      <c r="Z433">
        <v>6</v>
      </c>
      <c r="AA433">
        <v>52</v>
      </c>
      <c r="AB433">
        <v>3</v>
      </c>
      <c r="AC433">
        <v>3.1761333333332802</v>
      </c>
      <c r="AD433">
        <v>3</v>
      </c>
      <c r="AE433">
        <v>3</v>
      </c>
      <c r="AF433">
        <v>0</v>
      </c>
    </row>
    <row r="434" spans="1:32" x14ac:dyDescent="0.2">
      <c r="A434" s="1">
        <v>43159.630879629629</v>
      </c>
      <c r="B434">
        <v>0.980555558751803</v>
      </c>
      <c r="C434" t="s">
        <v>466</v>
      </c>
      <c r="D434">
        <f t="shared" si="13"/>
        <v>430.66666666666663</v>
      </c>
      <c r="E434">
        <f t="shared" si="12"/>
        <v>7.1777777777777771</v>
      </c>
      <c r="M434">
        <v>12.055999999999999</v>
      </c>
      <c r="AC434">
        <v>3.0305135416666098</v>
      </c>
    </row>
    <row r="435" spans="1:32" x14ac:dyDescent="0.2">
      <c r="A435" s="1">
        <v>43159.631574074076</v>
      </c>
      <c r="B435">
        <v>0.98125000319851097</v>
      </c>
      <c r="C435" t="s">
        <v>467</v>
      </c>
      <c r="D435">
        <f t="shared" si="13"/>
        <v>431.66666666666663</v>
      </c>
      <c r="E435">
        <f t="shared" si="12"/>
        <v>7.1944444444444438</v>
      </c>
      <c r="AC435">
        <v>3.1939906249999401</v>
      </c>
    </row>
    <row r="436" spans="1:32" x14ac:dyDescent="0.2">
      <c r="A436" s="1">
        <v>43159.632268518515</v>
      </c>
      <c r="B436">
        <v>0.98194444764521904</v>
      </c>
      <c r="C436" t="s">
        <v>468</v>
      </c>
      <c r="D436">
        <f t="shared" si="13"/>
        <v>432.66666666666663</v>
      </c>
      <c r="E436">
        <f t="shared" si="12"/>
        <v>7.2111111111111104</v>
      </c>
      <c r="L436">
        <v>3.0110000000000001</v>
      </c>
      <c r="M436">
        <v>12.16</v>
      </c>
      <c r="AC436">
        <v>3.0830541666665998</v>
      </c>
    </row>
    <row r="437" spans="1:32" x14ac:dyDescent="0.2">
      <c r="A437" s="1">
        <v>43159.632962962962</v>
      </c>
      <c r="B437">
        <v>0.98263889209192701</v>
      </c>
      <c r="C437" t="s">
        <v>469</v>
      </c>
      <c r="D437">
        <f t="shared" si="13"/>
        <v>433.66666666666663</v>
      </c>
      <c r="E437">
        <f t="shared" si="12"/>
        <v>7.227777777777777</v>
      </c>
      <c r="L437">
        <v>3.1850000000000001</v>
      </c>
      <c r="R437">
        <v>-734.16499999999996</v>
      </c>
      <c r="AC437">
        <v>3.1870458333332699</v>
      </c>
    </row>
    <row r="438" spans="1:32" x14ac:dyDescent="0.2">
      <c r="A438" s="1">
        <v>43159.633657407408</v>
      </c>
      <c r="B438">
        <v>0.98333333653863497</v>
      </c>
      <c r="C438" t="s">
        <v>470</v>
      </c>
      <c r="D438">
        <f t="shared" si="13"/>
        <v>434.66666666666663</v>
      </c>
      <c r="E438">
        <f t="shared" si="12"/>
        <v>7.2444444444444436</v>
      </c>
      <c r="M438">
        <v>12.268000000000001</v>
      </c>
      <c r="AC438">
        <v>3.1492687499999299</v>
      </c>
    </row>
    <row r="439" spans="1:32" x14ac:dyDescent="0.2">
      <c r="A439" s="1">
        <v>43159.634351851855</v>
      </c>
      <c r="B439">
        <v>0.98402778098534305</v>
      </c>
      <c r="C439" t="s">
        <v>471</v>
      </c>
      <c r="D439">
        <f t="shared" si="13"/>
        <v>435.66666666666663</v>
      </c>
      <c r="E439">
        <f t="shared" si="12"/>
        <v>7.2611111111111102</v>
      </c>
      <c r="I439">
        <v>400.27300000000002</v>
      </c>
      <c r="AC439">
        <v>3.2185062499999302</v>
      </c>
    </row>
    <row r="440" spans="1:32" x14ac:dyDescent="0.2">
      <c r="A440" s="1">
        <v>43159.635046296295</v>
      </c>
      <c r="B440">
        <v>0.98472222543205101</v>
      </c>
      <c r="C440" t="s">
        <v>472</v>
      </c>
      <c r="D440">
        <f t="shared" si="13"/>
        <v>436.66666666666663</v>
      </c>
      <c r="E440">
        <f t="shared" si="12"/>
        <v>7.2777777777777768</v>
      </c>
      <c r="I440">
        <v>402.12400000000002</v>
      </c>
      <c r="M440">
        <v>12.372999999999999</v>
      </c>
      <c r="R440">
        <v>-736.00099999999998</v>
      </c>
      <c r="AC440">
        <v>3.22071458333326</v>
      </c>
    </row>
    <row r="441" spans="1:32" x14ac:dyDescent="0.2">
      <c r="A441" s="1">
        <v>43159.635740740741</v>
      </c>
      <c r="B441">
        <v>0.98541666987875898</v>
      </c>
      <c r="C441" t="s">
        <v>473</v>
      </c>
      <c r="D441">
        <f t="shared" si="13"/>
        <v>437.66666666666663</v>
      </c>
      <c r="E441">
        <f t="shared" si="12"/>
        <v>7.2944444444444434</v>
      </c>
      <c r="I441">
        <v>396.76299999999998</v>
      </c>
      <c r="AC441">
        <v>3.1290374999999302</v>
      </c>
    </row>
    <row r="442" spans="1:32" x14ac:dyDescent="0.2">
      <c r="A442" s="1">
        <v>43159.636435185188</v>
      </c>
      <c r="B442">
        <v>0.98611111432546805</v>
      </c>
      <c r="C442" t="s">
        <v>474</v>
      </c>
      <c r="D442">
        <f t="shared" si="13"/>
        <v>438.66666666666663</v>
      </c>
      <c r="E442">
        <f t="shared" si="12"/>
        <v>7.3111111111111109</v>
      </c>
      <c r="M442">
        <v>12.48</v>
      </c>
      <c r="AC442">
        <v>3.2065322916665999</v>
      </c>
    </row>
    <row r="443" spans="1:32" x14ac:dyDescent="0.2">
      <c r="A443" s="1">
        <v>43159.637129629627</v>
      </c>
      <c r="B443">
        <v>0.98680555877217602</v>
      </c>
      <c r="C443" t="s">
        <v>475</v>
      </c>
      <c r="D443">
        <f t="shared" si="13"/>
        <v>439.66666666666663</v>
      </c>
      <c r="E443">
        <f t="shared" si="12"/>
        <v>7.3277777777777775</v>
      </c>
      <c r="R443">
        <v>-737.14700000000005</v>
      </c>
      <c r="AC443">
        <v>3.1720624999999401</v>
      </c>
    </row>
    <row r="444" spans="1:32" x14ac:dyDescent="0.2">
      <c r="A444" s="1">
        <v>43159.637824074074</v>
      </c>
      <c r="B444">
        <v>0.98750000321888398</v>
      </c>
      <c r="C444" t="s">
        <v>476</v>
      </c>
      <c r="D444">
        <f t="shared" si="13"/>
        <v>440.66666666666663</v>
      </c>
      <c r="E444">
        <f t="shared" si="12"/>
        <v>7.3444444444444441</v>
      </c>
      <c r="M444">
        <v>12.587</v>
      </c>
      <c r="U444">
        <v>39.389000000000003</v>
      </c>
      <c r="AC444">
        <v>3.2801812499999299</v>
      </c>
    </row>
    <row r="445" spans="1:32" x14ac:dyDescent="0.2">
      <c r="A445" s="1">
        <v>43159.638518518521</v>
      </c>
      <c r="B445">
        <v>0.98819444766559195</v>
      </c>
      <c r="C445" t="s">
        <v>477</v>
      </c>
      <c r="D445">
        <f t="shared" si="13"/>
        <v>441.66666666666663</v>
      </c>
      <c r="E445">
        <f t="shared" si="12"/>
        <v>7.3611111111111107</v>
      </c>
      <c r="U445">
        <v>42.604999999999997</v>
      </c>
      <c r="AC445">
        <v>3.2366302083332501</v>
      </c>
    </row>
    <row r="446" spans="1:32" x14ac:dyDescent="0.2">
      <c r="A446" s="1">
        <v>43159.63921296296</v>
      </c>
      <c r="B446">
        <v>0.98888889211230002</v>
      </c>
      <c r="C446" t="s">
        <v>478</v>
      </c>
      <c r="D446">
        <f t="shared" si="13"/>
        <v>442.66666666666663</v>
      </c>
      <c r="E446">
        <f t="shared" si="12"/>
        <v>7.3777777777777773</v>
      </c>
      <c r="M446">
        <v>12.696</v>
      </c>
      <c r="U446">
        <v>41.552999999999997</v>
      </c>
      <c r="AC446">
        <v>3.2581906249999202</v>
      </c>
    </row>
    <row r="447" spans="1:32" x14ac:dyDescent="0.2">
      <c r="A447" s="1">
        <v>43159.639907407407</v>
      </c>
      <c r="B447">
        <v>0.98958333655900799</v>
      </c>
      <c r="C447" t="s">
        <v>479</v>
      </c>
      <c r="D447">
        <f t="shared" si="13"/>
        <v>443.66666666666663</v>
      </c>
      <c r="E447">
        <f t="shared" si="12"/>
        <v>7.3944444444444439</v>
      </c>
      <c r="AC447">
        <v>3.28438541666659</v>
      </c>
    </row>
    <row r="448" spans="1:32" x14ac:dyDescent="0.2">
      <c r="A448" s="1">
        <v>43159.640601851854</v>
      </c>
      <c r="B448">
        <v>0.99027778100571595</v>
      </c>
      <c r="C448" t="s">
        <v>480</v>
      </c>
      <c r="D448">
        <f t="shared" si="13"/>
        <v>444.66666666666663</v>
      </c>
      <c r="E448">
        <f t="shared" si="12"/>
        <v>7.4111111111111105</v>
      </c>
      <c r="F448">
        <v>1012.822</v>
      </c>
      <c r="M448">
        <v>12.803000000000001</v>
      </c>
      <c r="R448">
        <v>-738.93799999999999</v>
      </c>
      <c r="AC448">
        <v>3.21507604166659</v>
      </c>
    </row>
    <row r="449" spans="1:32" x14ac:dyDescent="0.2">
      <c r="A449" s="1">
        <v>43159.641296296293</v>
      </c>
      <c r="B449">
        <v>0.99097222545242403</v>
      </c>
      <c r="C449" t="s">
        <v>481</v>
      </c>
      <c r="D449">
        <f t="shared" si="13"/>
        <v>445.66666666666663</v>
      </c>
      <c r="E449">
        <f t="shared" si="12"/>
        <v>7.4277777777777771</v>
      </c>
      <c r="L449">
        <v>3.286</v>
      </c>
      <c r="U449">
        <v>41.189</v>
      </c>
      <c r="AC449">
        <v>3.3120302083332498</v>
      </c>
    </row>
    <row r="450" spans="1:32" x14ac:dyDescent="0.2">
      <c r="A450" s="1">
        <v>43159.64199074074</v>
      </c>
      <c r="B450">
        <v>0.99166666989913199</v>
      </c>
      <c r="C450" t="s">
        <v>482</v>
      </c>
      <c r="D450">
        <f t="shared" si="13"/>
        <v>446.66666666666663</v>
      </c>
      <c r="E450">
        <f t="shared" si="12"/>
        <v>7.4444444444444438</v>
      </c>
      <c r="I450">
        <v>402.97</v>
      </c>
      <c r="M450">
        <v>12.909000000000001</v>
      </c>
      <c r="U450">
        <v>41.582000000000001</v>
      </c>
      <c r="AC450">
        <v>3.29232395833324</v>
      </c>
    </row>
    <row r="451" spans="1:32" x14ac:dyDescent="0.2">
      <c r="A451" s="1">
        <v>43159.642685185187</v>
      </c>
      <c r="B451">
        <v>0.99236111434583996</v>
      </c>
      <c r="C451" t="s">
        <v>483</v>
      </c>
      <c r="D451">
        <f t="shared" si="13"/>
        <v>447.66666666666663</v>
      </c>
      <c r="E451">
        <f t="shared" si="12"/>
        <v>7.4611111111111104</v>
      </c>
      <c r="I451">
        <v>400.41199999999998</v>
      </c>
      <c r="U451">
        <v>39.264000000000003</v>
      </c>
      <c r="AC451">
        <v>3.2347583333332501</v>
      </c>
    </row>
    <row r="452" spans="1:32" x14ac:dyDescent="0.2">
      <c r="A452" s="1">
        <v>43159.643379629626</v>
      </c>
      <c r="B452">
        <v>0.99305555879254803</v>
      </c>
      <c r="C452" t="s">
        <v>484</v>
      </c>
      <c r="D452">
        <f t="shared" si="13"/>
        <v>448.66666666666663</v>
      </c>
      <c r="E452">
        <f t="shared" ref="E452:E515" si="14">D452/60</f>
        <v>7.477777777777777</v>
      </c>
      <c r="I452">
        <v>401.471</v>
      </c>
      <c r="M452">
        <v>13.023999999999999</v>
      </c>
      <c r="U452">
        <v>38.046999999999997</v>
      </c>
      <c r="AC452">
        <v>3.3453218749999101</v>
      </c>
    </row>
    <row r="453" spans="1:32" x14ac:dyDescent="0.2">
      <c r="A453" s="1">
        <v>43159.644074074073</v>
      </c>
      <c r="B453">
        <v>0.993750003239256</v>
      </c>
      <c r="C453" t="s">
        <v>485</v>
      </c>
      <c r="D453">
        <f t="shared" si="13"/>
        <v>449.66666666666663</v>
      </c>
      <c r="E453">
        <f t="shared" si="14"/>
        <v>7.4944444444444436</v>
      </c>
      <c r="I453">
        <v>400.89299999999997</v>
      </c>
      <c r="R453">
        <v>-740.04</v>
      </c>
      <c r="U453">
        <v>43.045999999999999</v>
      </c>
      <c r="AC453">
        <v>3.2856208333332302</v>
      </c>
    </row>
    <row r="454" spans="1:32" x14ac:dyDescent="0.2">
      <c r="A454" s="1">
        <v>43159.644768518519</v>
      </c>
      <c r="B454">
        <v>0.99444444768596396</v>
      </c>
      <c r="C454" t="s">
        <v>486</v>
      </c>
      <c r="D454">
        <f t="shared" si="13"/>
        <v>450.66666666666663</v>
      </c>
      <c r="E454">
        <f t="shared" si="14"/>
        <v>7.5111111111111102</v>
      </c>
      <c r="M454">
        <v>13.131</v>
      </c>
      <c r="U454">
        <v>40.567</v>
      </c>
      <c r="AC454">
        <v>3.2915572916665599</v>
      </c>
    </row>
    <row r="455" spans="1:32" x14ac:dyDescent="0.2">
      <c r="A455" s="1">
        <v>43159.645462962966</v>
      </c>
      <c r="B455">
        <v>0.99513889213267204</v>
      </c>
      <c r="C455" t="s">
        <v>487</v>
      </c>
      <c r="D455">
        <f t="shared" si="13"/>
        <v>451.66666666666663</v>
      </c>
      <c r="E455">
        <f t="shared" si="14"/>
        <v>7.5277777777777768</v>
      </c>
      <c r="I455">
        <v>399.04500000000002</v>
      </c>
      <c r="AC455">
        <v>3.36178020833322</v>
      </c>
    </row>
    <row r="456" spans="1:32" x14ac:dyDescent="0.2">
      <c r="A456" s="1">
        <v>43159.646157407406</v>
      </c>
      <c r="B456">
        <v>0.995833336579381</v>
      </c>
      <c r="C456" t="s">
        <v>488</v>
      </c>
      <c r="D456">
        <f t="shared" ref="D456:D519" si="15">D455+1</f>
        <v>452.66666666666663</v>
      </c>
      <c r="E456">
        <f t="shared" si="14"/>
        <v>7.5444444444444434</v>
      </c>
      <c r="I456">
        <v>399.9</v>
      </c>
      <c r="L456">
        <v>3.4009999999999998</v>
      </c>
      <c r="M456">
        <v>13.244</v>
      </c>
      <c r="AC456">
        <v>3.42410624999988</v>
      </c>
    </row>
    <row r="457" spans="1:32" x14ac:dyDescent="0.2">
      <c r="A457" s="1">
        <v>43159.646851851852</v>
      </c>
      <c r="B457">
        <v>0.99652778102608897</v>
      </c>
      <c r="C457" t="s">
        <v>489</v>
      </c>
      <c r="D457">
        <f t="shared" si="15"/>
        <v>453.66666666666663</v>
      </c>
      <c r="E457">
        <f t="shared" si="14"/>
        <v>7.5611111111111109</v>
      </c>
      <c r="I457">
        <v>398.84</v>
      </c>
      <c r="L457">
        <v>3.3940000000000001</v>
      </c>
      <c r="AC457">
        <v>3.3906937499998699</v>
      </c>
    </row>
    <row r="458" spans="1:32" x14ac:dyDescent="0.2">
      <c r="A458" s="1">
        <v>43159.647546296299</v>
      </c>
      <c r="B458">
        <v>0.99722222547279704</v>
      </c>
      <c r="C458" t="s">
        <v>490</v>
      </c>
      <c r="D458">
        <f t="shared" si="15"/>
        <v>454.66666666666663</v>
      </c>
      <c r="E458">
        <f t="shared" si="14"/>
        <v>7.5777777777777775</v>
      </c>
      <c r="I458">
        <v>400.52600000000001</v>
      </c>
      <c r="L458">
        <v>3.25</v>
      </c>
      <c r="M458">
        <v>13.356999999999999</v>
      </c>
      <c r="R458">
        <v>-741.00099999999998</v>
      </c>
      <c r="AC458">
        <v>3.34481145833321</v>
      </c>
    </row>
    <row r="459" spans="1:32" x14ac:dyDescent="0.2">
      <c r="A459" s="1">
        <v>43159.648240740738</v>
      </c>
      <c r="B459">
        <v>0.99791666991950501</v>
      </c>
      <c r="C459" t="s">
        <v>491</v>
      </c>
      <c r="D459">
        <f t="shared" si="15"/>
        <v>455.66666666666663</v>
      </c>
      <c r="E459">
        <f t="shared" si="14"/>
        <v>7.5944444444444441</v>
      </c>
      <c r="L459">
        <v>3.4449999999999998</v>
      </c>
      <c r="AC459">
        <v>3.4411989583331999</v>
      </c>
    </row>
    <row r="460" spans="1:32" x14ac:dyDescent="0.2">
      <c r="A460" s="1">
        <v>43159.648935185185</v>
      </c>
      <c r="B460">
        <v>0.99861111436621297</v>
      </c>
      <c r="C460" t="s">
        <v>492</v>
      </c>
      <c r="D460">
        <f t="shared" si="15"/>
        <v>456.66666666666663</v>
      </c>
      <c r="E460">
        <f t="shared" si="14"/>
        <v>7.6111111111111107</v>
      </c>
      <c r="M460">
        <v>13.47</v>
      </c>
      <c r="AC460">
        <v>3.3355687499998701</v>
      </c>
    </row>
    <row r="461" spans="1:32" x14ac:dyDescent="0.2">
      <c r="A461" s="1">
        <v>43159.649629629632</v>
      </c>
      <c r="B461">
        <v>0.99930555881292105</v>
      </c>
      <c r="C461" t="s">
        <v>493</v>
      </c>
      <c r="D461">
        <f t="shared" si="15"/>
        <v>457.66666666666663</v>
      </c>
      <c r="E461">
        <f t="shared" si="14"/>
        <v>7.6277777777777773</v>
      </c>
      <c r="AC461">
        <v>3.37520416666653</v>
      </c>
    </row>
    <row r="462" spans="1:32" x14ac:dyDescent="0.2">
      <c r="A462" s="1">
        <v>43159.650324074071</v>
      </c>
      <c r="B462">
        <v>1.0000000032596299</v>
      </c>
      <c r="C462" t="s">
        <v>494</v>
      </c>
      <c r="D462">
        <f t="shared" si="15"/>
        <v>458.66666666666663</v>
      </c>
      <c r="E462">
        <f t="shared" si="14"/>
        <v>7.6444444444444439</v>
      </c>
      <c r="M462">
        <v>13.587999999999999</v>
      </c>
      <c r="AC462">
        <v>3.5065552083331899</v>
      </c>
    </row>
    <row r="463" spans="1:32" x14ac:dyDescent="0.2">
      <c r="A463" s="1">
        <v>43159.651018518518</v>
      </c>
      <c r="B463">
        <v>1.00069444770634</v>
      </c>
      <c r="C463" t="s">
        <v>495</v>
      </c>
      <c r="D463">
        <f t="shared" si="15"/>
        <v>459.66666666666663</v>
      </c>
      <c r="E463">
        <f t="shared" si="14"/>
        <v>7.6611111111111105</v>
      </c>
      <c r="F463">
        <v>1013.665</v>
      </c>
      <c r="G463">
        <v>5.8689999999999998</v>
      </c>
      <c r="H463">
        <v>52.081000000000003</v>
      </c>
      <c r="I463">
        <v>400.76600000000002</v>
      </c>
      <c r="J463">
        <v>0</v>
      </c>
      <c r="K463">
        <v>1.9E-2</v>
      </c>
      <c r="L463">
        <v>3.4079999999999999</v>
      </c>
      <c r="M463">
        <v>13.646000000000001</v>
      </c>
      <c r="N463">
        <v>0</v>
      </c>
      <c r="O463">
        <v>0</v>
      </c>
      <c r="P463">
        <v>0</v>
      </c>
      <c r="Q463">
        <v>0</v>
      </c>
      <c r="R463">
        <v>-741.30700000000002</v>
      </c>
      <c r="S463">
        <v>0</v>
      </c>
      <c r="T463">
        <v>0.39800000000000002</v>
      </c>
      <c r="U463">
        <v>38.756</v>
      </c>
      <c r="V463">
        <v>0</v>
      </c>
      <c r="W463">
        <v>0</v>
      </c>
      <c r="X463">
        <v>0</v>
      </c>
      <c r="Y463">
        <v>0</v>
      </c>
      <c r="Z463">
        <v>6</v>
      </c>
      <c r="AA463">
        <v>52</v>
      </c>
      <c r="AB463">
        <v>3</v>
      </c>
      <c r="AC463">
        <v>3.4717208333331802</v>
      </c>
      <c r="AD463">
        <v>3</v>
      </c>
      <c r="AE463">
        <v>3</v>
      </c>
      <c r="AF463">
        <v>0</v>
      </c>
    </row>
    <row r="464" spans="1:32" x14ac:dyDescent="0.2">
      <c r="A464" s="1">
        <v>43159.651712962965</v>
      </c>
      <c r="B464">
        <v>1.00138889215305</v>
      </c>
      <c r="C464" t="s">
        <v>496</v>
      </c>
      <c r="D464">
        <f t="shared" si="15"/>
        <v>460.66666666666663</v>
      </c>
      <c r="E464">
        <f t="shared" si="14"/>
        <v>7.6777777777777771</v>
      </c>
      <c r="M464">
        <v>13.7</v>
      </c>
      <c r="U464">
        <v>42.343000000000004</v>
      </c>
      <c r="AC464">
        <v>3.3717520833331802</v>
      </c>
    </row>
    <row r="465" spans="1:29" x14ac:dyDescent="0.2">
      <c r="A465" s="1">
        <v>43159.652407407404</v>
      </c>
      <c r="B465">
        <v>1.0020833365997499</v>
      </c>
      <c r="C465" t="s">
        <v>497</v>
      </c>
      <c r="D465">
        <f t="shared" si="15"/>
        <v>461.66666666666663</v>
      </c>
      <c r="E465">
        <f t="shared" si="14"/>
        <v>7.6944444444444438</v>
      </c>
      <c r="U465">
        <v>41.198999999999998</v>
      </c>
      <c r="AC465">
        <v>3.5525333333331699</v>
      </c>
    </row>
    <row r="466" spans="1:29" x14ac:dyDescent="0.2">
      <c r="A466" s="1">
        <v>43159.653101851851</v>
      </c>
      <c r="B466">
        <v>1.00277778104646</v>
      </c>
      <c r="C466" t="s">
        <v>498</v>
      </c>
      <c r="D466">
        <f t="shared" si="15"/>
        <v>462.66666666666663</v>
      </c>
      <c r="E466">
        <f t="shared" si="14"/>
        <v>7.7111111111111104</v>
      </c>
      <c r="F466">
        <v>1013.838</v>
      </c>
      <c r="M466">
        <v>13.819000000000001</v>
      </c>
      <c r="R466">
        <v>-742.13800000000003</v>
      </c>
      <c r="U466">
        <v>39.156999999999996</v>
      </c>
      <c r="AC466">
        <v>3.5176260416664999</v>
      </c>
    </row>
    <row r="467" spans="1:29" x14ac:dyDescent="0.2">
      <c r="A467" s="1">
        <v>43159.653796296298</v>
      </c>
      <c r="B467">
        <v>1.0034722254931701</v>
      </c>
      <c r="C467" t="s">
        <v>499</v>
      </c>
      <c r="D467">
        <f t="shared" si="15"/>
        <v>463.66666666666663</v>
      </c>
      <c r="E467">
        <f t="shared" si="14"/>
        <v>7.727777777777777</v>
      </c>
      <c r="L467">
        <v>3.38</v>
      </c>
      <c r="AC467">
        <v>3.4313979166665001</v>
      </c>
    </row>
    <row r="468" spans="1:29" x14ac:dyDescent="0.2">
      <c r="A468" s="1">
        <v>43159.654490740744</v>
      </c>
      <c r="B468">
        <v>1.0041666699398799</v>
      </c>
      <c r="C468" t="s">
        <v>500</v>
      </c>
      <c r="D468">
        <f t="shared" si="15"/>
        <v>464.66666666666663</v>
      </c>
      <c r="E468">
        <f t="shared" si="14"/>
        <v>7.7444444444444436</v>
      </c>
      <c r="L468">
        <v>3.5529999999999999</v>
      </c>
      <c r="M468">
        <v>13.935</v>
      </c>
      <c r="AC468">
        <v>3.6523645833331702</v>
      </c>
    </row>
    <row r="469" spans="1:29" x14ac:dyDescent="0.2">
      <c r="A469" s="1">
        <v>43159.655185185184</v>
      </c>
      <c r="B469">
        <v>1.00486111438659</v>
      </c>
      <c r="C469" t="s">
        <v>501</v>
      </c>
      <c r="D469">
        <f t="shared" si="15"/>
        <v>465.66666666666663</v>
      </c>
      <c r="E469">
        <f t="shared" si="14"/>
        <v>7.7611111111111102</v>
      </c>
      <c r="U469">
        <v>41.576999999999998</v>
      </c>
      <c r="AC469">
        <v>3.57902291666651</v>
      </c>
    </row>
    <row r="470" spans="1:29" x14ac:dyDescent="0.2">
      <c r="A470" s="1">
        <v>43159.65587962963</v>
      </c>
      <c r="B470">
        <v>1.0055555588332901</v>
      </c>
      <c r="C470" t="s">
        <v>502</v>
      </c>
      <c r="D470">
        <f t="shared" si="15"/>
        <v>466.66666666666663</v>
      </c>
      <c r="E470">
        <f t="shared" si="14"/>
        <v>7.7777777777777768</v>
      </c>
      <c r="M470">
        <v>14.055999999999999</v>
      </c>
      <c r="AC470">
        <v>3.4750583333331799</v>
      </c>
    </row>
    <row r="471" spans="1:29" x14ac:dyDescent="0.2">
      <c r="A471" s="1">
        <v>43159.656574074077</v>
      </c>
      <c r="B471">
        <v>1.0062500032799999</v>
      </c>
      <c r="C471" t="s">
        <v>503</v>
      </c>
      <c r="D471">
        <f t="shared" si="15"/>
        <v>467.66666666666663</v>
      </c>
      <c r="E471">
        <f t="shared" si="14"/>
        <v>7.7944444444444434</v>
      </c>
      <c r="AC471">
        <v>3.7112374999998399</v>
      </c>
    </row>
    <row r="472" spans="1:29" x14ac:dyDescent="0.2">
      <c r="A472" s="1">
        <v>43159.657268518517</v>
      </c>
      <c r="B472">
        <v>1.00694444772671</v>
      </c>
      <c r="C472" t="s">
        <v>504</v>
      </c>
      <c r="D472">
        <f t="shared" si="15"/>
        <v>468.66666666666663</v>
      </c>
      <c r="E472">
        <f t="shared" si="14"/>
        <v>7.8111111111111109</v>
      </c>
      <c r="L472">
        <v>3.5459999999999998</v>
      </c>
      <c r="M472">
        <v>14.177</v>
      </c>
      <c r="AC472">
        <v>3.5938041666664899</v>
      </c>
    </row>
    <row r="473" spans="1:29" x14ac:dyDescent="0.2">
      <c r="A473" s="1">
        <v>43159.657962962963</v>
      </c>
      <c r="B473">
        <v>1.0076388921734201</v>
      </c>
      <c r="C473" t="s">
        <v>505</v>
      </c>
      <c r="D473">
        <f t="shared" si="15"/>
        <v>469.66666666666663</v>
      </c>
      <c r="E473">
        <f t="shared" si="14"/>
        <v>7.8277777777777775</v>
      </c>
      <c r="AC473">
        <v>3.5442052083331599</v>
      </c>
    </row>
    <row r="474" spans="1:29" x14ac:dyDescent="0.2">
      <c r="A474" s="1">
        <v>43159.65865740741</v>
      </c>
      <c r="B474">
        <v>1.0083333366201299</v>
      </c>
      <c r="C474" t="s">
        <v>506</v>
      </c>
      <c r="D474">
        <f t="shared" si="15"/>
        <v>470.66666666666663</v>
      </c>
      <c r="E474">
        <f t="shared" si="14"/>
        <v>7.8444444444444441</v>
      </c>
      <c r="M474">
        <v>14.297000000000001</v>
      </c>
      <c r="AC474">
        <v>3.7305604166664899</v>
      </c>
    </row>
    <row r="475" spans="1:29" x14ac:dyDescent="0.2">
      <c r="A475" s="1">
        <v>43159.659351851849</v>
      </c>
      <c r="B475">
        <v>1.00902778106683</v>
      </c>
      <c r="C475" t="s">
        <v>507</v>
      </c>
      <c r="D475">
        <f t="shared" si="15"/>
        <v>471.66666666666663</v>
      </c>
      <c r="E475">
        <f t="shared" si="14"/>
        <v>7.8611111111111107</v>
      </c>
      <c r="U475">
        <v>38.875</v>
      </c>
      <c r="AC475">
        <v>3.6220802083331498</v>
      </c>
    </row>
    <row r="476" spans="1:29" x14ac:dyDescent="0.2">
      <c r="A476" s="1">
        <v>43159.660046296296</v>
      </c>
      <c r="B476">
        <v>1.0097222255135401</v>
      </c>
      <c r="C476" t="s">
        <v>508</v>
      </c>
      <c r="D476">
        <f t="shared" si="15"/>
        <v>472.66666666666663</v>
      </c>
      <c r="E476">
        <f t="shared" si="14"/>
        <v>7.8777777777777773</v>
      </c>
      <c r="M476">
        <v>14.420999999999999</v>
      </c>
      <c r="R476">
        <v>-743.27</v>
      </c>
      <c r="U476">
        <v>39.201000000000001</v>
      </c>
      <c r="AC476">
        <v>3.59828749999981</v>
      </c>
    </row>
    <row r="477" spans="1:29" x14ac:dyDescent="0.2">
      <c r="A477" s="1">
        <v>43159.660740740743</v>
      </c>
      <c r="B477">
        <v>1.0104166699602499</v>
      </c>
      <c r="C477" t="s">
        <v>509</v>
      </c>
      <c r="D477">
        <f t="shared" si="15"/>
        <v>473.66666666666663</v>
      </c>
      <c r="E477">
        <f t="shared" si="14"/>
        <v>7.8944444444444439</v>
      </c>
      <c r="U477">
        <v>42.624000000000002</v>
      </c>
      <c r="AC477">
        <v>3.7597031249998101</v>
      </c>
    </row>
    <row r="478" spans="1:29" x14ac:dyDescent="0.2">
      <c r="A478" s="1">
        <v>43159.661435185182</v>
      </c>
      <c r="B478">
        <v>1.01111111440696</v>
      </c>
      <c r="C478" t="s">
        <v>510</v>
      </c>
      <c r="D478">
        <f t="shared" si="15"/>
        <v>474.66666666666663</v>
      </c>
      <c r="E478">
        <f t="shared" si="14"/>
        <v>7.9111111111111105</v>
      </c>
      <c r="M478">
        <v>14.544</v>
      </c>
      <c r="U478">
        <v>40.701999999999998</v>
      </c>
      <c r="AC478">
        <v>3.7455083333331398</v>
      </c>
    </row>
    <row r="479" spans="1:29" x14ac:dyDescent="0.2">
      <c r="A479" s="1">
        <v>43159.662129629629</v>
      </c>
      <c r="B479">
        <v>1.0118055588536701</v>
      </c>
      <c r="C479" t="s">
        <v>511</v>
      </c>
      <c r="D479">
        <f t="shared" si="15"/>
        <v>475.66666666666663</v>
      </c>
      <c r="E479">
        <f t="shared" si="14"/>
        <v>7.9277777777777771</v>
      </c>
      <c r="L479">
        <v>3.6030000000000002</v>
      </c>
      <c r="AC479">
        <v>3.6700937499998001</v>
      </c>
    </row>
    <row r="480" spans="1:29" x14ac:dyDescent="0.2">
      <c r="A480" s="1">
        <v>43159.662824074076</v>
      </c>
      <c r="B480">
        <v>1.0125000033003699</v>
      </c>
      <c r="C480" t="s">
        <v>512</v>
      </c>
      <c r="D480">
        <f t="shared" si="15"/>
        <v>476.66666666666663</v>
      </c>
      <c r="E480">
        <f t="shared" si="14"/>
        <v>7.9444444444444438</v>
      </c>
      <c r="L480">
        <v>3.806</v>
      </c>
      <c r="M480">
        <v>14.669</v>
      </c>
      <c r="AC480">
        <v>3.8018645833331299</v>
      </c>
    </row>
    <row r="481" spans="1:32" x14ac:dyDescent="0.2">
      <c r="A481" s="1">
        <v>43159.663518518515</v>
      </c>
      <c r="B481">
        <v>1.01319444774708</v>
      </c>
      <c r="C481" t="s">
        <v>513</v>
      </c>
      <c r="D481">
        <f t="shared" si="15"/>
        <v>477.66666666666663</v>
      </c>
      <c r="E481">
        <f t="shared" si="14"/>
        <v>7.9611111111111104</v>
      </c>
      <c r="AC481">
        <v>3.8025906249997998</v>
      </c>
    </row>
    <row r="482" spans="1:32" x14ac:dyDescent="0.2">
      <c r="A482" s="1">
        <v>43159.664212962962</v>
      </c>
      <c r="B482">
        <v>1.0138888921937901</v>
      </c>
      <c r="C482" t="s">
        <v>514</v>
      </c>
      <c r="D482">
        <f t="shared" si="15"/>
        <v>478.66666666666663</v>
      </c>
      <c r="E482">
        <f t="shared" si="14"/>
        <v>7.977777777777777</v>
      </c>
      <c r="M482">
        <v>14.798</v>
      </c>
      <c r="R482">
        <v>-744.28200000000004</v>
      </c>
      <c r="U482">
        <v>39.716000000000001</v>
      </c>
      <c r="AC482">
        <v>3.7530822916664501</v>
      </c>
    </row>
    <row r="483" spans="1:32" x14ac:dyDescent="0.2">
      <c r="A483" s="1">
        <v>43159.664907407408</v>
      </c>
      <c r="B483">
        <v>1.0145833366404999</v>
      </c>
      <c r="C483" t="s">
        <v>515</v>
      </c>
      <c r="D483">
        <f t="shared" si="15"/>
        <v>479.66666666666663</v>
      </c>
      <c r="E483">
        <f t="shared" si="14"/>
        <v>7.9944444444444436</v>
      </c>
      <c r="F483">
        <v>1014.881</v>
      </c>
      <c r="U483">
        <v>42.857999999999997</v>
      </c>
      <c r="AC483">
        <v>3.69476458333311</v>
      </c>
    </row>
    <row r="484" spans="1:32" x14ac:dyDescent="0.2">
      <c r="A484" s="1">
        <v>43159.665601851855</v>
      </c>
      <c r="B484">
        <v>1.01527778108721</v>
      </c>
      <c r="C484" t="s">
        <v>516</v>
      </c>
      <c r="D484">
        <f t="shared" si="15"/>
        <v>480.66666666666663</v>
      </c>
      <c r="E484">
        <f t="shared" si="14"/>
        <v>8.0111111111111111</v>
      </c>
      <c r="M484">
        <v>14.925000000000001</v>
      </c>
      <c r="U484">
        <v>42.161999999999999</v>
      </c>
      <c r="AC484">
        <v>3.8657020833331099</v>
      </c>
    </row>
    <row r="485" spans="1:32" x14ac:dyDescent="0.2">
      <c r="A485" s="1">
        <v>43159.666296296295</v>
      </c>
      <c r="B485">
        <v>1.0159722255339101</v>
      </c>
      <c r="C485" t="s">
        <v>517</v>
      </c>
      <c r="D485">
        <f t="shared" si="15"/>
        <v>481.66666666666663</v>
      </c>
      <c r="E485">
        <f t="shared" si="14"/>
        <v>8.0277777777777768</v>
      </c>
      <c r="U485">
        <v>41.08</v>
      </c>
      <c r="AC485">
        <v>3.8613781249997698</v>
      </c>
    </row>
    <row r="486" spans="1:32" x14ac:dyDescent="0.2">
      <c r="A486" s="1">
        <v>43159.666990740741</v>
      </c>
      <c r="B486">
        <v>1.0166666699806199</v>
      </c>
      <c r="C486" t="s">
        <v>518</v>
      </c>
      <c r="D486">
        <f t="shared" si="15"/>
        <v>482.66666666666663</v>
      </c>
      <c r="E486">
        <f t="shared" si="14"/>
        <v>8.0444444444444443</v>
      </c>
      <c r="L486">
        <v>3.8919999999999999</v>
      </c>
      <c r="M486">
        <v>15.055</v>
      </c>
      <c r="AC486">
        <v>3.7531812499997601</v>
      </c>
    </row>
    <row r="487" spans="1:32" x14ac:dyDescent="0.2">
      <c r="A487" s="1">
        <v>43159.667685185188</v>
      </c>
      <c r="B487">
        <v>1.01736111442733</v>
      </c>
      <c r="C487" t="s">
        <v>519</v>
      </c>
      <c r="D487">
        <f t="shared" si="15"/>
        <v>483.66666666666663</v>
      </c>
      <c r="E487">
        <f t="shared" si="14"/>
        <v>8.06111111111111</v>
      </c>
      <c r="AC487">
        <v>3.9196083333330898</v>
      </c>
    </row>
    <row r="488" spans="1:32" x14ac:dyDescent="0.2">
      <c r="A488" s="1">
        <v>43159.668379629627</v>
      </c>
      <c r="B488">
        <v>1.0180555588740401</v>
      </c>
      <c r="C488" t="s">
        <v>520</v>
      </c>
      <c r="D488">
        <f t="shared" si="15"/>
        <v>484.66666666666663</v>
      </c>
      <c r="E488">
        <f t="shared" si="14"/>
        <v>8.0777777777777775</v>
      </c>
      <c r="M488">
        <v>15.18</v>
      </c>
      <c r="AC488">
        <v>3.9105541666664201</v>
      </c>
    </row>
    <row r="489" spans="1:32" x14ac:dyDescent="0.2">
      <c r="A489" s="1">
        <v>43159.669074074074</v>
      </c>
      <c r="B489">
        <v>1.0187500033207499</v>
      </c>
      <c r="C489" t="s">
        <v>521</v>
      </c>
      <c r="D489">
        <f t="shared" si="15"/>
        <v>485.66666666666663</v>
      </c>
      <c r="E489">
        <f t="shared" si="14"/>
        <v>8.0944444444444432</v>
      </c>
      <c r="R489">
        <v>-746.06100000000004</v>
      </c>
      <c r="AC489">
        <v>3.8666343749997498</v>
      </c>
    </row>
    <row r="490" spans="1:32" x14ac:dyDescent="0.2">
      <c r="A490" s="1">
        <v>43159.669768518521</v>
      </c>
      <c r="B490">
        <v>1.01944444776746</v>
      </c>
      <c r="C490" t="s">
        <v>522</v>
      </c>
      <c r="D490">
        <f t="shared" si="15"/>
        <v>486.66666666666663</v>
      </c>
      <c r="E490">
        <f t="shared" si="14"/>
        <v>8.1111111111111107</v>
      </c>
      <c r="M490">
        <v>15.314</v>
      </c>
      <c r="AC490">
        <v>3.81275416666641</v>
      </c>
    </row>
    <row r="491" spans="1:32" x14ac:dyDescent="0.2">
      <c r="A491" s="1">
        <v>43159.67046296296</v>
      </c>
      <c r="B491">
        <v>1.0201388922141601</v>
      </c>
      <c r="C491" t="s">
        <v>523</v>
      </c>
      <c r="D491">
        <f t="shared" si="15"/>
        <v>487.66666666666663</v>
      </c>
      <c r="E491">
        <f t="shared" si="14"/>
        <v>8.1277777777777764</v>
      </c>
      <c r="AC491">
        <v>3.98390729166641</v>
      </c>
    </row>
    <row r="492" spans="1:32" x14ac:dyDescent="0.2">
      <c r="A492" s="1">
        <v>43159.671157407407</v>
      </c>
      <c r="B492">
        <v>1.0208333366608699</v>
      </c>
      <c r="C492" t="s">
        <v>524</v>
      </c>
      <c r="D492">
        <f t="shared" si="15"/>
        <v>488.66666666666663</v>
      </c>
      <c r="E492">
        <f t="shared" si="14"/>
        <v>8.1444444444444439</v>
      </c>
      <c r="M492">
        <v>15.445</v>
      </c>
      <c r="AC492">
        <v>3.9458114583330701</v>
      </c>
    </row>
    <row r="493" spans="1:32" x14ac:dyDescent="0.2">
      <c r="A493" s="1">
        <v>43159.671851851854</v>
      </c>
      <c r="B493">
        <v>1.02152778110758</v>
      </c>
      <c r="C493" t="s">
        <v>525</v>
      </c>
      <c r="D493">
        <f t="shared" si="15"/>
        <v>489.66666666666663</v>
      </c>
      <c r="E493">
        <f t="shared" si="14"/>
        <v>8.1611111111111097</v>
      </c>
      <c r="F493">
        <v>1015.528</v>
      </c>
      <c r="G493">
        <v>5.8780000000000001</v>
      </c>
      <c r="H493">
        <v>52.072000000000003</v>
      </c>
      <c r="I493">
        <v>400.83300000000003</v>
      </c>
      <c r="J493">
        <v>0</v>
      </c>
      <c r="K493">
        <v>1.9E-2</v>
      </c>
      <c r="L493">
        <v>3.8490000000000002</v>
      </c>
      <c r="M493">
        <v>15.509</v>
      </c>
      <c r="N493">
        <v>0</v>
      </c>
      <c r="O493">
        <v>0</v>
      </c>
      <c r="P493">
        <v>0</v>
      </c>
      <c r="Q493">
        <v>0</v>
      </c>
      <c r="R493">
        <v>-747.12900000000002</v>
      </c>
      <c r="S493">
        <v>0</v>
      </c>
      <c r="T493">
        <v>0.36</v>
      </c>
      <c r="U493">
        <v>40.383000000000003</v>
      </c>
      <c r="V493">
        <v>0</v>
      </c>
      <c r="W493">
        <v>0</v>
      </c>
      <c r="X493">
        <v>0</v>
      </c>
      <c r="Y493">
        <v>0</v>
      </c>
      <c r="Z493">
        <v>6</v>
      </c>
      <c r="AA493">
        <v>52</v>
      </c>
      <c r="AB493">
        <v>3</v>
      </c>
      <c r="AC493">
        <v>3.9104052083330698</v>
      </c>
      <c r="AD493">
        <v>3</v>
      </c>
      <c r="AE493">
        <v>3</v>
      </c>
      <c r="AF493">
        <v>0</v>
      </c>
    </row>
    <row r="494" spans="1:32" x14ac:dyDescent="0.2">
      <c r="A494" s="1">
        <v>43159.672546296293</v>
      </c>
      <c r="B494">
        <v>1.0222222255542901</v>
      </c>
      <c r="C494" t="s">
        <v>526</v>
      </c>
      <c r="D494">
        <f t="shared" si="15"/>
        <v>490.66666666666663</v>
      </c>
      <c r="E494">
        <f t="shared" si="14"/>
        <v>8.1777777777777771</v>
      </c>
      <c r="M494">
        <v>15.576000000000001</v>
      </c>
      <c r="AC494">
        <v>3.8514624999997298</v>
      </c>
    </row>
    <row r="495" spans="1:32" x14ac:dyDescent="0.2">
      <c r="A495" s="1">
        <v>43159.67324074074</v>
      </c>
      <c r="B495">
        <v>1.022916670001</v>
      </c>
      <c r="C495" t="s">
        <v>527</v>
      </c>
      <c r="D495">
        <f t="shared" si="15"/>
        <v>491.66666666666663</v>
      </c>
      <c r="E495">
        <f t="shared" si="14"/>
        <v>8.1944444444444446</v>
      </c>
      <c r="AC495">
        <v>3.9868635416663998</v>
      </c>
    </row>
    <row r="496" spans="1:32" x14ac:dyDescent="0.2">
      <c r="A496" s="1">
        <v>43159.673935185187</v>
      </c>
      <c r="B496">
        <v>1.0236111144477</v>
      </c>
      <c r="C496" t="s">
        <v>528</v>
      </c>
      <c r="D496">
        <f t="shared" si="15"/>
        <v>492.66666666666663</v>
      </c>
      <c r="E496">
        <f t="shared" si="14"/>
        <v>8.2111111111111104</v>
      </c>
      <c r="M496">
        <v>15.707000000000001</v>
      </c>
      <c r="AC496">
        <v>4.0415760416664002</v>
      </c>
    </row>
    <row r="497" spans="1:29" x14ac:dyDescent="0.2">
      <c r="A497" s="1">
        <v>43159.674629629626</v>
      </c>
      <c r="B497">
        <v>1.0243055588944101</v>
      </c>
      <c r="C497" t="s">
        <v>529</v>
      </c>
      <c r="D497">
        <f t="shared" si="15"/>
        <v>493.66666666666663</v>
      </c>
      <c r="E497">
        <f t="shared" si="14"/>
        <v>8.2277777777777779</v>
      </c>
      <c r="U497">
        <v>40.53</v>
      </c>
      <c r="AC497">
        <v>3.9120249999997201</v>
      </c>
    </row>
    <row r="498" spans="1:29" x14ac:dyDescent="0.2">
      <c r="A498" s="1">
        <v>43159.675324074073</v>
      </c>
      <c r="B498">
        <v>1.02500000334112</v>
      </c>
      <c r="C498" t="s">
        <v>530</v>
      </c>
      <c r="D498">
        <f t="shared" si="15"/>
        <v>494.66666666666663</v>
      </c>
      <c r="E498">
        <f t="shared" si="14"/>
        <v>8.2444444444444436</v>
      </c>
      <c r="M498">
        <v>15.843999999999999</v>
      </c>
      <c r="R498">
        <v>-748.67399999999998</v>
      </c>
      <c r="U498">
        <v>42.392000000000003</v>
      </c>
      <c r="AC498">
        <v>3.93618854166639</v>
      </c>
    </row>
    <row r="499" spans="1:29" x14ac:dyDescent="0.2">
      <c r="A499" s="1">
        <v>43159.676018518519</v>
      </c>
      <c r="B499">
        <v>1.02569444778783</v>
      </c>
      <c r="C499" t="s">
        <v>531</v>
      </c>
      <c r="D499">
        <f t="shared" si="15"/>
        <v>495.66666666666663</v>
      </c>
      <c r="E499">
        <f t="shared" si="14"/>
        <v>8.2611111111111111</v>
      </c>
      <c r="F499">
        <v>1015.924</v>
      </c>
      <c r="L499">
        <v>3.82</v>
      </c>
      <c r="U499">
        <v>41.500999999999998</v>
      </c>
      <c r="AC499">
        <v>3.87346145833305</v>
      </c>
    </row>
    <row r="500" spans="1:29" x14ac:dyDescent="0.2">
      <c r="A500" s="1">
        <v>43159.676712962966</v>
      </c>
      <c r="B500">
        <v>1.0263888922345401</v>
      </c>
      <c r="C500" t="s">
        <v>532</v>
      </c>
      <c r="D500">
        <f t="shared" si="15"/>
        <v>496.66666666666663</v>
      </c>
      <c r="E500">
        <f t="shared" si="14"/>
        <v>8.2777777777777768</v>
      </c>
      <c r="L500">
        <v>4.0730000000000004</v>
      </c>
      <c r="M500">
        <v>15.975</v>
      </c>
      <c r="R500">
        <v>-747.96799999999996</v>
      </c>
      <c r="AC500">
        <v>4.1232520833330497</v>
      </c>
    </row>
    <row r="501" spans="1:29" x14ac:dyDescent="0.2">
      <c r="A501" s="1">
        <v>43159.677407407406</v>
      </c>
      <c r="B501">
        <v>1.02708333668124</v>
      </c>
      <c r="C501" t="s">
        <v>533</v>
      </c>
      <c r="D501">
        <f t="shared" si="15"/>
        <v>497.66666666666663</v>
      </c>
      <c r="E501">
        <f t="shared" si="14"/>
        <v>8.2944444444444443</v>
      </c>
      <c r="L501">
        <v>4.21</v>
      </c>
      <c r="R501">
        <v>-746.21100000000001</v>
      </c>
      <c r="AC501">
        <v>4.2523218749997298</v>
      </c>
    </row>
    <row r="502" spans="1:29" x14ac:dyDescent="0.2">
      <c r="A502" s="1">
        <v>43159.678101851852</v>
      </c>
      <c r="B502">
        <v>1.02777778112795</v>
      </c>
      <c r="C502" t="s">
        <v>534</v>
      </c>
      <c r="D502">
        <f t="shared" si="15"/>
        <v>498.66666666666663</v>
      </c>
      <c r="E502">
        <f t="shared" si="14"/>
        <v>8.31111111111111</v>
      </c>
      <c r="I502">
        <v>402.673</v>
      </c>
      <c r="M502">
        <v>16.114999999999998</v>
      </c>
      <c r="AC502">
        <v>4.2063468749997197</v>
      </c>
    </row>
    <row r="503" spans="1:29" x14ac:dyDescent="0.2">
      <c r="A503" s="1">
        <v>43159.678796296299</v>
      </c>
      <c r="B503">
        <v>1.0284722255746599</v>
      </c>
      <c r="C503" t="s">
        <v>535</v>
      </c>
      <c r="D503">
        <f t="shared" si="15"/>
        <v>499.66666666666663</v>
      </c>
      <c r="E503">
        <f t="shared" si="14"/>
        <v>8.3277777777777775</v>
      </c>
      <c r="I503">
        <v>395.60599999999999</v>
      </c>
      <c r="L503">
        <v>4.1669999999999998</v>
      </c>
      <c r="AC503">
        <v>4.2605802083330504</v>
      </c>
    </row>
    <row r="504" spans="1:29" x14ac:dyDescent="0.2">
      <c r="A504" s="1">
        <v>43159.679490740738</v>
      </c>
      <c r="B504">
        <v>1.02916667002137</v>
      </c>
      <c r="C504" t="s">
        <v>536</v>
      </c>
      <c r="D504">
        <f t="shared" si="15"/>
        <v>500.66666666666663</v>
      </c>
      <c r="E504">
        <f t="shared" si="14"/>
        <v>8.3444444444444432</v>
      </c>
      <c r="I504">
        <v>399.96699999999998</v>
      </c>
      <c r="L504">
        <v>4.1589999999999998</v>
      </c>
      <c r="M504">
        <v>16.257000000000001</v>
      </c>
      <c r="U504">
        <v>40.906999999999996</v>
      </c>
      <c r="AC504">
        <v>4.21041666666639</v>
      </c>
    </row>
    <row r="505" spans="1:29" x14ac:dyDescent="0.2">
      <c r="A505" s="1">
        <v>43159.680185185185</v>
      </c>
      <c r="B505">
        <v>1.02986111446808</v>
      </c>
      <c r="C505" t="s">
        <v>537</v>
      </c>
      <c r="D505">
        <f t="shared" si="15"/>
        <v>501.66666666666663</v>
      </c>
      <c r="E505">
        <f t="shared" si="14"/>
        <v>8.3611111111111107</v>
      </c>
      <c r="AC505">
        <v>4.33032604166638</v>
      </c>
    </row>
    <row r="506" spans="1:29" x14ac:dyDescent="0.2">
      <c r="A506" s="1">
        <v>43159.680879629632</v>
      </c>
      <c r="B506">
        <v>1.0305555589147799</v>
      </c>
      <c r="C506" t="s">
        <v>538</v>
      </c>
      <c r="D506">
        <f t="shared" si="15"/>
        <v>502.66666666666663</v>
      </c>
      <c r="E506">
        <f t="shared" si="14"/>
        <v>8.3777777777777764</v>
      </c>
      <c r="M506">
        <v>16.399999999999999</v>
      </c>
      <c r="AC506">
        <v>4.3491739583330498</v>
      </c>
    </row>
    <row r="507" spans="1:29" x14ac:dyDescent="0.2">
      <c r="A507" s="1">
        <v>43159.681574074071</v>
      </c>
      <c r="B507">
        <v>1.03125000336149</v>
      </c>
      <c r="C507" t="s">
        <v>539</v>
      </c>
      <c r="D507">
        <f t="shared" si="15"/>
        <v>503.66666666666663</v>
      </c>
      <c r="E507">
        <f t="shared" si="14"/>
        <v>8.3944444444444439</v>
      </c>
      <c r="I507">
        <v>399.85899999999998</v>
      </c>
      <c r="R507">
        <v>-748.12699999999995</v>
      </c>
      <c r="U507">
        <v>41.576999999999998</v>
      </c>
      <c r="AC507">
        <v>4.3477833333330498</v>
      </c>
    </row>
    <row r="508" spans="1:29" x14ac:dyDescent="0.2">
      <c r="A508" s="1">
        <v>43159.682268518518</v>
      </c>
      <c r="B508">
        <v>1.0319444478082</v>
      </c>
      <c r="C508" t="s">
        <v>540</v>
      </c>
      <c r="D508">
        <f t="shared" si="15"/>
        <v>504.66666666666663</v>
      </c>
      <c r="E508">
        <f t="shared" si="14"/>
        <v>8.4111111111111097</v>
      </c>
      <c r="I508">
        <v>399.08300000000003</v>
      </c>
      <c r="M508">
        <v>16.542000000000002</v>
      </c>
      <c r="AC508">
        <v>4.2960927083330498</v>
      </c>
    </row>
    <row r="509" spans="1:29" x14ac:dyDescent="0.2">
      <c r="A509" s="1">
        <v>43159.682962962965</v>
      </c>
      <c r="B509">
        <v>1.0326388922549099</v>
      </c>
      <c r="C509" t="s">
        <v>541</v>
      </c>
      <c r="D509">
        <f t="shared" si="15"/>
        <v>505.66666666666663</v>
      </c>
      <c r="E509">
        <f t="shared" si="14"/>
        <v>8.4277777777777771</v>
      </c>
      <c r="I509">
        <v>401.35599999999999</v>
      </c>
      <c r="AC509">
        <v>4.2494593749997298</v>
      </c>
    </row>
    <row r="510" spans="1:29" x14ac:dyDescent="0.2">
      <c r="A510" s="1">
        <v>43159.683657407404</v>
      </c>
      <c r="B510">
        <v>1.03333333670162</v>
      </c>
      <c r="C510" t="s">
        <v>542</v>
      </c>
      <c r="D510">
        <f t="shared" si="15"/>
        <v>506.66666666666663</v>
      </c>
      <c r="E510">
        <f t="shared" si="14"/>
        <v>8.4444444444444446</v>
      </c>
      <c r="I510">
        <v>397.18400000000003</v>
      </c>
      <c r="M510">
        <v>16.687999999999999</v>
      </c>
      <c r="R510">
        <v>-750.09799999999996</v>
      </c>
      <c r="AC510">
        <v>4.2578510416663899</v>
      </c>
    </row>
    <row r="511" spans="1:29" x14ac:dyDescent="0.2">
      <c r="A511" s="1">
        <v>43159.684351851851</v>
      </c>
      <c r="B511">
        <v>1.0340277811483201</v>
      </c>
      <c r="C511" t="s">
        <v>543</v>
      </c>
      <c r="D511">
        <f t="shared" si="15"/>
        <v>507.66666666666663</v>
      </c>
      <c r="E511">
        <f t="shared" si="14"/>
        <v>8.4611111111111104</v>
      </c>
      <c r="I511">
        <v>404.32100000000003</v>
      </c>
      <c r="AC511">
        <v>4.3551718749997299</v>
      </c>
    </row>
    <row r="512" spans="1:29" x14ac:dyDescent="0.2">
      <c r="A512" s="1">
        <v>43159.685046296298</v>
      </c>
      <c r="B512">
        <v>1.0347222255950299</v>
      </c>
      <c r="C512" t="s">
        <v>544</v>
      </c>
      <c r="D512">
        <f t="shared" si="15"/>
        <v>508.66666666666663</v>
      </c>
      <c r="E512">
        <f t="shared" si="14"/>
        <v>8.4777777777777779</v>
      </c>
      <c r="L512">
        <v>4.2169999999999996</v>
      </c>
      <c r="M512">
        <v>16.832000000000001</v>
      </c>
      <c r="AC512">
        <v>4.39699895833306</v>
      </c>
    </row>
    <row r="513" spans="1:32" x14ac:dyDescent="0.2">
      <c r="A513" s="1">
        <v>43159.685740740744</v>
      </c>
      <c r="B513">
        <v>1.03541667004174</v>
      </c>
      <c r="C513" t="s">
        <v>545</v>
      </c>
      <c r="D513">
        <f t="shared" si="15"/>
        <v>509.66666666666663</v>
      </c>
      <c r="E513">
        <f t="shared" si="14"/>
        <v>8.4944444444444436</v>
      </c>
      <c r="I513">
        <v>403.53</v>
      </c>
      <c r="L513">
        <v>4.3689999999999998</v>
      </c>
      <c r="R513">
        <v>-751.00400000000002</v>
      </c>
      <c r="AC513">
        <v>4.40065208333304</v>
      </c>
    </row>
    <row r="514" spans="1:32" x14ac:dyDescent="0.2">
      <c r="A514" s="1">
        <v>43159.686435185184</v>
      </c>
      <c r="B514">
        <v>1.0361111144884501</v>
      </c>
      <c r="C514" t="s">
        <v>546</v>
      </c>
      <c r="D514">
        <f t="shared" si="15"/>
        <v>510.66666666666663</v>
      </c>
      <c r="E514">
        <f t="shared" si="14"/>
        <v>8.5111111111111111</v>
      </c>
      <c r="F514">
        <v>1017.002</v>
      </c>
      <c r="I514">
        <v>401.209</v>
      </c>
      <c r="M514">
        <v>16.983000000000001</v>
      </c>
      <c r="AC514">
        <v>4.3686562499997201</v>
      </c>
    </row>
    <row r="515" spans="1:32" x14ac:dyDescent="0.2">
      <c r="A515" s="1">
        <v>43159.68712962963</v>
      </c>
      <c r="B515">
        <v>1.0368055589351599</v>
      </c>
      <c r="C515" t="s">
        <v>547</v>
      </c>
      <c r="D515">
        <f t="shared" si="15"/>
        <v>511.66666666666663</v>
      </c>
      <c r="E515">
        <f t="shared" si="14"/>
        <v>8.5277777777777768</v>
      </c>
      <c r="I515">
        <v>401.79300000000001</v>
      </c>
      <c r="R515">
        <v>-752.19799999999998</v>
      </c>
      <c r="AC515">
        <v>4.2896406249997101</v>
      </c>
    </row>
    <row r="516" spans="1:32" x14ac:dyDescent="0.2">
      <c r="A516" s="1">
        <v>43159.687824074077</v>
      </c>
      <c r="B516">
        <v>1.03750000338187</v>
      </c>
      <c r="C516" t="s">
        <v>548</v>
      </c>
      <c r="D516">
        <f t="shared" si="15"/>
        <v>512.66666666666663</v>
      </c>
      <c r="E516">
        <f t="shared" ref="E516:E579" si="16">D516/60</f>
        <v>8.5444444444444443</v>
      </c>
      <c r="I516">
        <v>396.27</v>
      </c>
      <c r="M516">
        <v>17.13</v>
      </c>
      <c r="U516">
        <v>40.643999999999998</v>
      </c>
      <c r="AC516">
        <v>4.2355833333330404</v>
      </c>
    </row>
    <row r="517" spans="1:32" x14ac:dyDescent="0.2">
      <c r="A517" s="1">
        <v>43159.688518518517</v>
      </c>
      <c r="B517">
        <v>1.0381944478285701</v>
      </c>
      <c r="C517" t="s">
        <v>549</v>
      </c>
      <c r="D517">
        <f t="shared" si="15"/>
        <v>513.66666666666663</v>
      </c>
      <c r="E517">
        <f t="shared" si="16"/>
        <v>8.56111111111111</v>
      </c>
      <c r="I517">
        <v>400.10199999999998</v>
      </c>
      <c r="U517">
        <v>42.392000000000003</v>
      </c>
      <c r="AC517">
        <v>4.4217354166663698</v>
      </c>
    </row>
    <row r="518" spans="1:32" x14ac:dyDescent="0.2">
      <c r="A518" s="1">
        <v>43159.689212962963</v>
      </c>
      <c r="B518">
        <v>1.0388888922752799</v>
      </c>
      <c r="C518" t="s">
        <v>550</v>
      </c>
      <c r="D518">
        <f t="shared" si="15"/>
        <v>514.66666666666663</v>
      </c>
      <c r="E518">
        <f t="shared" si="16"/>
        <v>8.5777777777777775</v>
      </c>
      <c r="M518">
        <v>17.274999999999999</v>
      </c>
      <c r="U518">
        <v>41.448</v>
      </c>
      <c r="AC518">
        <v>4.44267708333303</v>
      </c>
    </row>
    <row r="519" spans="1:32" x14ac:dyDescent="0.2">
      <c r="A519" s="1">
        <v>43159.68990740741</v>
      </c>
      <c r="B519">
        <v>1.03958333672199</v>
      </c>
      <c r="C519" t="s">
        <v>551</v>
      </c>
      <c r="D519">
        <f t="shared" si="15"/>
        <v>515.66666666666663</v>
      </c>
      <c r="E519">
        <f t="shared" si="16"/>
        <v>8.5944444444444432</v>
      </c>
      <c r="I519">
        <v>401.20400000000001</v>
      </c>
      <c r="R519">
        <v>-754.07100000000003</v>
      </c>
      <c r="AC519">
        <v>4.4286822916663597</v>
      </c>
    </row>
    <row r="520" spans="1:32" x14ac:dyDescent="0.2">
      <c r="A520" s="1">
        <v>43159.690601851849</v>
      </c>
      <c r="B520">
        <v>1.0402777811687001</v>
      </c>
      <c r="C520" t="s">
        <v>552</v>
      </c>
      <c r="D520">
        <f t="shared" ref="D520:D583" si="17">D519+1</f>
        <v>516.66666666666663</v>
      </c>
      <c r="E520">
        <f t="shared" si="16"/>
        <v>8.6111111111111107</v>
      </c>
      <c r="I520">
        <v>397.303</v>
      </c>
      <c r="M520">
        <v>17.423999999999999</v>
      </c>
      <c r="AC520">
        <v>4.4357177083330104</v>
      </c>
    </row>
    <row r="521" spans="1:32" x14ac:dyDescent="0.2">
      <c r="A521" s="1">
        <v>43159.691296296296</v>
      </c>
      <c r="B521">
        <v>1.0409722256154099</v>
      </c>
      <c r="C521" t="s">
        <v>553</v>
      </c>
      <c r="D521">
        <f t="shared" si="17"/>
        <v>517.66666666666663</v>
      </c>
      <c r="E521">
        <f t="shared" si="16"/>
        <v>8.6277777777777764</v>
      </c>
      <c r="I521">
        <v>399.11700000000002</v>
      </c>
      <c r="AC521">
        <v>4.3660864583330197</v>
      </c>
    </row>
    <row r="522" spans="1:32" x14ac:dyDescent="0.2">
      <c r="A522" s="1">
        <v>43159.691990740743</v>
      </c>
      <c r="B522">
        <v>1.04166667006211</v>
      </c>
      <c r="C522" t="s">
        <v>554</v>
      </c>
      <c r="D522">
        <f t="shared" si="17"/>
        <v>518.66666666666663</v>
      </c>
      <c r="E522">
        <f t="shared" si="16"/>
        <v>8.6444444444444439</v>
      </c>
      <c r="M522">
        <v>17.571000000000002</v>
      </c>
      <c r="R522">
        <v>-755.81899999999996</v>
      </c>
      <c r="AC522">
        <v>4.3216124999996897</v>
      </c>
    </row>
    <row r="523" spans="1:32" x14ac:dyDescent="0.2">
      <c r="A523" s="1">
        <v>43159.692685185182</v>
      </c>
      <c r="B523">
        <v>1.0423611145088201</v>
      </c>
      <c r="C523" t="s">
        <v>555</v>
      </c>
      <c r="D523">
        <f t="shared" si="17"/>
        <v>519.66666666666663</v>
      </c>
      <c r="E523">
        <f t="shared" si="16"/>
        <v>8.6611111111111097</v>
      </c>
      <c r="F523">
        <v>1017.664</v>
      </c>
      <c r="G523">
        <v>5.8689999999999998</v>
      </c>
      <c r="H523">
        <v>52.073999999999998</v>
      </c>
      <c r="I523">
        <v>399.65499999999997</v>
      </c>
      <c r="J523">
        <v>0</v>
      </c>
      <c r="K523">
        <v>1.9E-2</v>
      </c>
      <c r="L523">
        <v>4.5060000000000002</v>
      </c>
      <c r="M523">
        <v>17.645</v>
      </c>
      <c r="N523">
        <v>0</v>
      </c>
      <c r="O523">
        <v>0</v>
      </c>
      <c r="P523">
        <v>0</v>
      </c>
      <c r="Q523">
        <v>0</v>
      </c>
      <c r="R523">
        <v>-755.298</v>
      </c>
      <c r="S523">
        <v>0</v>
      </c>
      <c r="T523">
        <v>1.264</v>
      </c>
      <c r="U523">
        <v>42.139000000000003</v>
      </c>
      <c r="V523">
        <v>0</v>
      </c>
      <c r="W523">
        <v>0</v>
      </c>
      <c r="X523">
        <v>0</v>
      </c>
      <c r="Y523">
        <v>0</v>
      </c>
      <c r="Z523">
        <v>6</v>
      </c>
      <c r="AA523">
        <v>52</v>
      </c>
      <c r="AB523">
        <v>3</v>
      </c>
      <c r="AC523">
        <v>4.4769979166663596</v>
      </c>
      <c r="AD523">
        <v>3</v>
      </c>
      <c r="AE523">
        <v>3</v>
      </c>
      <c r="AF523">
        <v>0</v>
      </c>
    </row>
    <row r="524" spans="1:32" x14ac:dyDescent="0.2">
      <c r="A524" s="1">
        <v>43159.693379629629</v>
      </c>
      <c r="B524">
        <v>1.0430555589555299</v>
      </c>
      <c r="C524" t="s">
        <v>556</v>
      </c>
      <c r="D524">
        <f t="shared" si="17"/>
        <v>520.66666666666663</v>
      </c>
      <c r="E524">
        <f t="shared" si="16"/>
        <v>8.6777777777777771</v>
      </c>
      <c r="M524">
        <v>17.719000000000001</v>
      </c>
      <c r="AC524">
        <v>4.4921218749997003</v>
      </c>
    </row>
    <row r="525" spans="1:32" x14ac:dyDescent="0.2">
      <c r="A525" s="1">
        <v>43159.694074074076</v>
      </c>
      <c r="B525">
        <v>1.04375000340224</v>
      </c>
      <c r="C525" t="s">
        <v>557</v>
      </c>
      <c r="D525">
        <f t="shared" si="17"/>
        <v>521.66666666666663</v>
      </c>
      <c r="E525">
        <f t="shared" si="16"/>
        <v>8.6944444444444446</v>
      </c>
      <c r="U525">
        <v>40.776000000000003</v>
      </c>
      <c r="AC525">
        <v>4.5122854166663702</v>
      </c>
    </row>
    <row r="526" spans="1:32" x14ac:dyDescent="0.2">
      <c r="A526" s="1">
        <v>43159.694768518515</v>
      </c>
      <c r="B526">
        <v>1.0444444478489501</v>
      </c>
      <c r="C526" t="s">
        <v>558</v>
      </c>
      <c r="D526">
        <f t="shared" si="17"/>
        <v>522.66666666666663</v>
      </c>
      <c r="E526">
        <f t="shared" si="16"/>
        <v>8.7111111111111104</v>
      </c>
      <c r="M526">
        <v>17.87</v>
      </c>
      <c r="R526">
        <v>-756.91399999999999</v>
      </c>
      <c r="AC526">
        <v>4.5086718749997203</v>
      </c>
    </row>
    <row r="527" spans="1:32" x14ac:dyDescent="0.2">
      <c r="A527" s="1">
        <v>43159.695462962962</v>
      </c>
      <c r="B527">
        <v>1.0451388922956499</v>
      </c>
      <c r="C527" t="s">
        <v>559</v>
      </c>
      <c r="D527">
        <f t="shared" si="17"/>
        <v>523.66666666666663</v>
      </c>
      <c r="E527">
        <f t="shared" si="16"/>
        <v>8.7277777777777779</v>
      </c>
      <c r="I527">
        <v>398.42599999999999</v>
      </c>
      <c r="R527">
        <v>-757.87800000000004</v>
      </c>
      <c r="AC527">
        <v>4.4675291666663801</v>
      </c>
    </row>
    <row r="528" spans="1:32" x14ac:dyDescent="0.2">
      <c r="A528" s="1">
        <v>43159.696157407408</v>
      </c>
      <c r="B528">
        <v>1.04583333674236</v>
      </c>
      <c r="C528" t="s">
        <v>560</v>
      </c>
      <c r="D528">
        <f t="shared" si="17"/>
        <v>524.66666666666663</v>
      </c>
      <c r="E528">
        <f t="shared" si="16"/>
        <v>8.7444444444444436</v>
      </c>
      <c r="F528">
        <v>1018.039</v>
      </c>
      <c r="I528">
        <v>400.59199999999998</v>
      </c>
      <c r="L528">
        <v>4.5780000000000003</v>
      </c>
      <c r="M528">
        <v>18.02</v>
      </c>
      <c r="AC528">
        <v>4.5385583333330599</v>
      </c>
    </row>
    <row r="529" spans="1:29" x14ac:dyDescent="0.2">
      <c r="A529" s="1">
        <v>43159.696851851855</v>
      </c>
      <c r="B529">
        <v>1.0465277811890701</v>
      </c>
      <c r="C529" t="s">
        <v>561</v>
      </c>
      <c r="D529">
        <f t="shared" si="17"/>
        <v>525.66666666666663</v>
      </c>
      <c r="E529">
        <f t="shared" si="16"/>
        <v>8.7611111111111111</v>
      </c>
      <c r="I529">
        <v>400.10599999999999</v>
      </c>
      <c r="U529">
        <v>40.831000000000003</v>
      </c>
      <c r="AC529">
        <v>4.41816354166638</v>
      </c>
    </row>
    <row r="530" spans="1:29" x14ac:dyDescent="0.2">
      <c r="A530" s="1">
        <v>43159.697546296295</v>
      </c>
      <c r="B530">
        <v>1.0472222256357799</v>
      </c>
      <c r="C530" t="s">
        <v>562</v>
      </c>
      <c r="D530">
        <f t="shared" si="17"/>
        <v>526.66666666666663</v>
      </c>
      <c r="E530">
        <f t="shared" si="16"/>
        <v>8.7777777777777768</v>
      </c>
      <c r="M530">
        <v>18.170000000000002</v>
      </c>
      <c r="AC530">
        <v>4.5481302083330402</v>
      </c>
    </row>
    <row r="531" spans="1:29" x14ac:dyDescent="0.2">
      <c r="A531" s="1">
        <v>43159.698240740741</v>
      </c>
      <c r="B531">
        <v>1.04791667008249</v>
      </c>
      <c r="C531" t="s">
        <v>563</v>
      </c>
      <c r="D531">
        <f t="shared" si="17"/>
        <v>527.66666666666663</v>
      </c>
      <c r="E531">
        <f t="shared" si="16"/>
        <v>8.7944444444444443</v>
      </c>
      <c r="R531">
        <v>-759.57100000000003</v>
      </c>
      <c r="AC531">
        <v>4.4721041666663703</v>
      </c>
    </row>
    <row r="532" spans="1:29" x14ac:dyDescent="0.2">
      <c r="A532" s="1">
        <v>43159.698935185188</v>
      </c>
      <c r="B532">
        <v>1.0486111145291901</v>
      </c>
      <c r="C532" t="s">
        <v>564</v>
      </c>
      <c r="D532">
        <f t="shared" si="17"/>
        <v>528.66666666666663</v>
      </c>
      <c r="E532">
        <f t="shared" si="16"/>
        <v>8.81111111111111</v>
      </c>
      <c r="I532">
        <v>400.416</v>
      </c>
      <c r="M532">
        <v>18.321000000000002</v>
      </c>
      <c r="AC532">
        <v>4.6164770833330397</v>
      </c>
    </row>
    <row r="533" spans="1:29" x14ac:dyDescent="0.2">
      <c r="A533" s="1">
        <v>43159.699629629627</v>
      </c>
      <c r="B533">
        <v>1.0493055589758999</v>
      </c>
      <c r="C533" t="s">
        <v>565</v>
      </c>
      <c r="D533">
        <f t="shared" si="17"/>
        <v>529.66666666666663</v>
      </c>
      <c r="E533">
        <f t="shared" si="16"/>
        <v>8.8277777777777775</v>
      </c>
      <c r="I533">
        <v>399.38200000000001</v>
      </c>
      <c r="R533">
        <v>-760.00599999999997</v>
      </c>
      <c r="AC533">
        <v>4.5925010416663801</v>
      </c>
    </row>
    <row r="534" spans="1:29" x14ac:dyDescent="0.2">
      <c r="A534" s="1">
        <v>43159.700324074074</v>
      </c>
      <c r="B534">
        <v>1.05000000342261</v>
      </c>
      <c r="C534" t="s">
        <v>566</v>
      </c>
      <c r="D534">
        <f t="shared" si="17"/>
        <v>530.66666666666663</v>
      </c>
      <c r="E534">
        <f t="shared" si="16"/>
        <v>8.8444444444444432</v>
      </c>
      <c r="I534">
        <v>398.82600000000002</v>
      </c>
      <c r="M534">
        <v>18.475999999999999</v>
      </c>
      <c r="R534">
        <v>-753.32399999999996</v>
      </c>
      <c r="AC534">
        <v>4.5817812499997004</v>
      </c>
    </row>
    <row r="535" spans="1:29" x14ac:dyDescent="0.2">
      <c r="A535" s="1">
        <v>43159.701018518521</v>
      </c>
      <c r="B535">
        <v>1.0506944478693201</v>
      </c>
      <c r="C535" t="s">
        <v>567</v>
      </c>
      <c r="D535">
        <f t="shared" si="17"/>
        <v>531.66666666666663</v>
      </c>
      <c r="E535">
        <f t="shared" si="16"/>
        <v>8.8611111111111107</v>
      </c>
      <c r="R535">
        <v>-750.12400000000002</v>
      </c>
      <c r="AC535">
        <v>4.5513843749996896</v>
      </c>
    </row>
    <row r="536" spans="1:29" x14ac:dyDescent="0.2">
      <c r="A536" s="1">
        <v>43159.70171296296</v>
      </c>
      <c r="B536">
        <v>1.0513888923160299</v>
      </c>
      <c r="C536" t="s">
        <v>568</v>
      </c>
      <c r="D536">
        <f t="shared" si="17"/>
        <v>532.66666666666663</v>
      </c>
      <c r="E536">
        <f t="shared" si="16"/>
        <v>8.8777777777777764</v>
      </c>
      <c r="L536">
        <v>4.4989999999999997</v>
      </c>
      <c r="M536">
        <v>18.628</v>
      </c>
      <c r="U536">
        <v>42.448999999999998</v>
      </c>
      <c r="AC536">
        <v>4.5244968749997003</v>
      </c>
    </row>
    <row r="537" spans="1:29" x14ac:dyDescent="0.2">
      <c r="A537" s="1">
        <v>43159.702407407407</v>
      </c>
      <c r="B537">
        <v>1.05208333676273</v>
      </c>
      <c r="C537" t="s">
        <v>569</v>
      </c>
      <c r="D537">
        <f t="shared" si="17"/>
        <v>533.66666666666663</v>
      </c>
      <c r="E537">
        <f t="shared" si="16"/>
        <v>8.8944444444444439</v>
      </c>
      <c r="I537">
        <v>399.81599999999997</v>
      </c>
      <c r="L537">
        <v>4.5709999999999997</v>
      </c>
      <c r="R537">
        <v>-751.07399999999996</v>
      </c>
      <c r="AC537">
        <v>4.6494031249996999</v>
      </c>
    </row>
    <row r="538" spans="1:29" x14ac:dyDescent="0.2">
      <c r="A538" s="1">
        <v>43159.703101851854</v>
      </c>
      <c r="B538">
        <v>1.0527777812094401</v>
      </c>
      <c r="C538" t="s">
        <v>570</v>
      </c>
      <c r="D538">
        <f t="shared" si="17"/>
        <v>534.66666666666663</v>
      </c>
      <c r="E538">
        <f t="shared" si="16"/>
        <v>8.9111111111111097</v>
      </c>
      <c r="M538">
        <v>18.783000000000001</v>
      </c>
      <c r="R538">
        <v>-752.92600000000004</v>
      </c>
      <c r="AC538">
        <v>4.6294895833330001</v>
      </c>
    </row>
    <row r="539" spans="1:29" x14ac:dyDescent="0.2">
      <c r="A539" s="1">
        <v>43159.703796296293</v>
      </c>
      <c r="B539">
        <v>1.05347222565615</v>
      </c>
      <c r="C539" t="s">
        <v>571</v>
      </c>
      <c r="D539">
        <f t="shared" si="17"/>
        <v>535.66666666666663</v>
      </c>
      <c r="E539">
        <f t="shared" si="16"/>
        <v>8.9277777777777771</v>
      </c>
      <c r="I539">
        <v>398.82100000000003</v>
      </c>
      <c r="R539">
        <v>-755.11199999999997</v>
      </c>
      <c r="U539">
        <v>40.625</v>
      </c>
      <c r="AC539">
        <v>4.6126739583329996</v>
      </c>
    </row>
    <row r="540" spans="1:29" x14ac:dyDescent="0.2">
      <c r="A540" s="1">
        <v>43159.70449074074</v>
      </c>
      <c r="B540">
        <v>1.05416667010286</v>
      </c>
      <c r="C540" t="s">
        <v>572</v>
      </c>
      <c r="D540">
        <f t="shared" si="17"/>
        <v>536.66666666666663</v>
      </c>
      <c r="E540">
        <f t="shared" si="16"/>
        <v>8.9444444444444446</v>
      </c>
      <c r="I540">
        <v>398.91199999999998</v>
      </c>
      <c r="M540">
        <v>18.937000000000001</v>
      </c>
      <c r="R540">
        <v>-756.15499999999997</v>
      </c>
      <c r="AC540">
        <v>4.6557833333329999</v>
      </c>
    </row>
    <row r="541" spans="1:29" x14ac:dyDescent="0.2">
      <c r="A541" s="1">
        <v>43159.705185185187</v>
      </c>
      <c r="B541">
        <v>1.0548611145495701</v>
      </c>
      <c r="C541" t="s">
        <v>573</v>
      </c>
      <c r="D541">
        <f t="shared" si="17"/>
        <v>537.66666666666663</v>
      </c>
      <c r="E541">
        <f t="shared" si="16"/>
        <v>8.9611111111111104</v>
      </c>
      <c r="I541">
        <v>397.87099999999998</v>
      </c>
      <c r="R541">
        <v>-757.93799999999999</v>
      </c>
      <c r="AC541">
        <v>4.6400041666663601</v>
      </c>
    </row>
    <row r="542" spans="1:29" x14ac:dyDescent="0.2">
      <c r="A542" s="1">
        <v>43159.705879629626</v>
      </c>
      <c r="B542">
        <v>1.05555555899628</v>
      </c>
      <c r="C542" t="s">
        <v>574</v>
      </c>
      <c r="D542">
        <f t="shared" si="17"/>
        <v>538.66666666666663</v>
      </c>
      <c r="E542">
        <f t="shared" si="16"/>
        <v>8.9777777777777779</v>
      </c>
      <c r="F542">
        <v>1019.111</v>
      </c>
      <c r="I542">
        <v>400.18</v>
      </c>
      <c r="M542">
        <v>19.091999999999999</v>
      </c>
      <c r="R542">
        <v>-759.12800000000004</v>
      </c>
      <c r="AC542">
        <v>4.6524656249997003</v>
      </c>
    </row>
    <row r="543" spans="1:29" x14ac:dyDescent="0.2">
      <c r="A543" s="1">
        <v>43159.706574074073</v>
      </c>
      <c r="B543">
        <v>1.05625000344298</v>
      </c>
      <c r="C543" t="s">
        <v>575</v>
      </c>
      <c r="D543">
        <f t="shared" si="17"/>
        <v>539.66666666666663</v>
      </c>
      <c r="E543">
        <f t="shared" si="16"/>
        <v>8.9944444444444436</v>
      </c>
      <c r="I543">
        <v>400.43200000000002</v>
      </c>
      <c r="R543">
        <v>-761.01</v>
      </c>
      <c r="AC543">
        <v>4.6248656249997104</v>
      </c>
    </row>
    <row r="544" spans="1:29" x14ac:dyDescent="0.2">
      <c r="A544" s="1">
        <v>43159.707268518519</v>
      </c>
      <c r="B544">
        <v>1.0569444478896901</v>
      </c>
      <c r="C544" t="s">
        <v>576</v>
      </c>
      <c r="D544">
        <f t="shared" si="17"/>
        <v>540.66666666666663</v>
      </c>
      <c r="E544">
        <f t="shared" si="16"/>
        <v>9.0111111111111111</v>
      </c>
      <c r="I544">
        <v>399.16699999999997</v>
      </c>
      <c r="M544">
        <v>19.245999999999999</v>
      </c>
      <c r="R544">
        <v>-762.30200000000002</v>
      </c>
      <c r="AC544">
        <v>4.6123156249997201</v>
      </c>
    </row>
    <row r="545" spans="1:32" x14ac:dyDescent="0.2">
      <c r="A545" s="1">
        <v>43159.707962962966</v>
      </c>
      <c r="B545">
        <v>1.0576388923364</v>
      </c>
      <c r="C545" t="s">
        <v>577</v>
      </c>
      <c r="D545">
        <f t="shared" si="17"/>
        <v>541.66666666666663</v>
      </c>
      <c r="E545">
        <f t="shared" si="16"/>
        <v>9.0277777777777768</v>
      </c>
      <c r="R545">
        <v>-762.01400000000001</v>
      </c>
      <c r="AC545">
        <v>4.6860593749997497</v>
      </c>
    </row>
    <row r="546" spans="1:32" x14ac:dyDescent="0.2">
      <c r="A546" s="1">
        <v>43159.708657407406</v>
      </c>
      <c r="B546">
        <v>1.05833333678311</v>
      </c>
      <c r="C546" t="s">
        <v>578</v>
      </c>
      <c r="D546">
        <f t="shared" si="17"/>
        <v>542.66666666666663</v>
      </c>
      <c r="E546">
        <f t="shared" si="16"/>
        <v>9.0444444444444443</v>
      </c>
      <c r="M546">
        <v>19.402999999999999</v>
      </c>
      <c r="R546">
        <v>-763.98900000000003</v>
      </c>
      <c r="AC546">
        <v>4.5784864583331002</v>
      </c>
    </row>
    <row r="547" spans="1:32" x14ac:dyDescent="0.2">
      <c r="A547" s="1">
        <v>43159.709351851852</v>
      </c>
      <c r="B547">
        <v>1.0590277812298201</v>
      </c>
      <c r="C547" t="s">
        <v>579</v>
      </c>
      <c r="D547">
        <f t="shared" si="17"/>
        <v>543.66666666666663</v>
      </c>
      <c r="E547">
        <f t="shared" si="16"/>
        <v>9.06111111111111</v>
      </c>
      <c r="I547">
        <v>400.29899999999998</v>
      </c>
      <c r="AC547">
        <v>4.5462499999997696</v>
      </c>
    </row>
    <row r="548" spans="1:32" x14ac:dyDescent="0.2">
      <c r="A548" s="1">
        <v>43159.710046296299</v>
      </c>
      <c r="B548">
        <v>1.05972222567652</v>
      </c>
      <c r="C548" t="s">
        <v>580</v>
      </c>
      <c r="D548">
        <f t="shared" si="17"/>
        <v>544.66666666666663</v>
      </c>
      <c r="E548">
        <f t="shared" si="16"/>
        <v>9.0777777777777775</v>
      </c>
      <c r="M548">
        <v>19.559000000000001</v>
      </c>
      <c r="R548">
        <v>-765.09400000000005</v>
      </c>
      <c r="AC548">
        <v>4.7086427083331097</v>
      </c>
    </row>
    <row r="549" spans="1:32" x14ac:dyDescent="0.2">
      <c r="A549" s="1">
        <v>43159.710740740738</v>
      </c>
      <c r="B549">
        <v>1.06041667012323</v>
      </c>
      <c r="C549" t="s">
        <v>581</v>
      </c>
      <c r="D549">
        <f t="shared" si="17"/>
        <v>545.66666666666663</v>
      </c>
      <c r="E549">
        <f t="shared" si="16"/>
        <v>9.0944444444444432</v>
      </c>
      <c r="AC549">
        <v>4.7057510416664403</v>
      </c>
    </row>
    <row r="550" spans="1:32" x14ac:dyDescent="0.2">
      <c r="A550" s="1">
        <v>43159.711435185185</v>
      </c>
      <c r="B550">
        <v>1.0611111145699399</v>
      </c>
      <c r="C550" t="s">
        <v>582</v>
      </c>
      <c r="D550">
        <f t="shared" si="17"/>
        <v>546.66666666666663</v>
      </c>
      <c r="E550">
        <f t="shared" si="16"/>
        <v>9.1111111111111107</v>
      </c>
      <c r="M550">
        <v>19.716000000000001</v>
      </c>
      <c r="R550">
        <v>-766.23500000000001</v>
      </c>
      <c r="AC550">
        <v>4.7275947916664398</v>
      </c>
    </row>
    <row r="551" spans="1:32" x14ac:dyDescent="0.2">
      <c r="A551" s="1">
        <v>43159.712129629632</v>
      </c>
      <c r="B551">
        <v>1.06180555901665</v>
      </c>
      <c r="C551" t="s">
        <v>583</v>
      </c>
      <c r="D551">
        <f t="shared" si="17"/>
        <v>547.66666666666663</v>
      </c>
      <c r="E551">
        <f t="shared" si="16"/>
        <v>9.1277777777777764</v>
      </c>
      <c r="AC551">
        <v>4.7244520833330998</v>
      </c>
    </row>
    <row r="552" spans="1:32" x14ac:dyDescent="0.2">
      <c r="A552" s="1">
        <v>43159.712824074071</v>
      </c>
      <c r="B552">
        <v>1.06250000346336</v>
      </c>
      <c r="C552" t="s">
        <v>584</v>
      </c>
      <c r="D552">
        <f t="shared" si="17"/>
        <v>548.66666666666663</v>
      </c>
      <c r="E552">
        <f t="shared" si="16"/>
        <v>9.1444444444444439</v>
      </c>
      <c r="I552">
        <v>400.28699999999998</v>
      </c>
      <c r="M552">
        <v>19.873000000000001</v>
      </c>
      <c r="R552">
        <v>-768.09299999999996</v>
      </c>
      <c r="AC552">
        <v>4.7311229166664397</v>
      </c>
    </row>
    <row r="553" spans="1:32" x14ac:dyDescent="0.2">
      <c r="A553" s="1">
        <v>43159.713518518518</v>
      </c>
      <c r="B553">
        <v>1.0631944479100599</v>
      </c>
      <c r="C553" t="s">
        <v>585</v>
      </c>
      <c r="D553">
        <f t="shared" si="17"/>
        <v>549.66666666666663</v>
      </c>
      <c r="E553">
        <f t="shared" si="16"/>
        <v>9.1611111111111097</v>
      </c>
      <c r="F553">
        <v>1019.971</v>
      </c>
      <c r="G553">
        <v>5.9119999999999999</v>
      </c>
      <c r="H553">
        <v>52.088000000000001</v>
      </c>
      <c r="I553">
        <v>400.09100000000001</v>
      </c>
      <c r="J553">
        <v>0</v>
      </c>
      <c r="K553">
        <v>1.9E-2</v>
      </c>
      <c r="L553">
        <v>4.6360000000000001</v>
      </c>
      <c r="M553">
        <v>19.952000000000002</v>
      </c>
      <c r="N553">
        <v>0</v>
      </c>
      <c r="O553">
        <v>0</v>
      </c>
      <c r="P553">
        <v>0</v>
      </c>
      <c r="Q553">
        <v>0</v>
      </c>
      <c r="R553">
        <v>-769.08699999999999</v>
      </c>
      <c r="S553">
        <v>0</v>
      </c>
      <c r="T553">
        <v>1.111</v>
      </c>
      <c r="U553">
        <v>41.500999999999998</v>
      </c>
      <c r="V553">
        <v>0</v>
      </c>
      <c r="W553">
        <v>0</v>
      </c>
      <c r="X553">
        <v>0</v>
      </c>
      <c r="Y553">
        <v>0</v>
      </c>
      <c r="Z553">
        <v>6</v>
      </c>
      <c r="AA553">
        <v>52</v>
      </c>
      <c r="AB553">
        <v>3</v>
      </c>
      <c r="AC553">
        <v>4.6723614583331203</v>
      </c>
      <c r="AD553">
        <v>3</v>
      </c>
      <c r="AE553">
        <v>3</v>
      </c>
      <c r="AF553">
        <v>0</v>
      </c>
    </row>
    <row r="554" spans="1:32" x14ac:dyDescent="0.2">
      <c r="A554" s="1">
        <v>43159.714212962965</v>
      </c>
      <c r="B554">
        <v>1.06388889235677</v>
      </c>
      <c r="C554" t="s">
        <v>586</v>
      </c>
      <c r="D554">
        <f t="shared" si="17"/>
        <v>550.66666666666663</v>
      </c>
      <c r="E554">
        <f t="shared" si="16"/>
        <v>9.1777777777777771</v>
      </c>
      <c r="M554">
        <v>20.03</v>
      </c>
      <c r="R554">
        <v>-769.85500000000002</v>
      </c>
      <c r="AC554">
        <v>4.5785562499997798</v>
      </c>
    </row>
    <row r="555" spans="1:32" x14ac:dyDescent="0.2">
      <c r="A555" s="1">
        <v>43159.714907407404</v>
      </c>
      <c r="B555">
        <v>1.0645833368034801</v>
      </c>
      <c r="C555" t="s">
        <v>587</v>
      </c>
      <c r="D555">
        <f t="shared" si="17"/>
        <v>551.66666666666663</v>
      </c>
      <c r="E555">
        <f t="shared" si="16"/>
        <v>9.1944444444444446</v>
      </c>
      <c r="F555">
        <v>1020.127</v>
      </c>
      <c r="L555">
        <v>4.6429999999999998</v>
      </c>
      <c r="AC555">
        <v>4.6875499999997796</v>
      </c>
    </row>
    <row r="556" spans="1:32" x14ac:dyDescent="0.2">
      <c r="A556" s="1">
        <v>43159.715601851851</v>
      </c>
      <c r="B556">
        <v>1.0652777812501899</v>
      </c>
      <c r="C556" t="s">
        <v>588</v>
      </c>
      <c r="D556">
        <f t="shared" si="17"/>
        <v>552.66666666666663</v>
      </c>
      <c r="E556">
        <f t="shared" si="16"/>
        <v>9.2111111111111104</v>
      </c>
      <c r="L556">
        <v>4.8600000000000003</v>
      </c>
      <c r="M556">
        <v>20.184000000000001</v>
      </c>
      <c r="AC556">
        <v>4.8613052083330999</v>
      </c>
    </row>
    <row r="557" spans="1:32" x14ac:dyDescent="0.2">
      <c r="A557" s="1">
        <v>43159.716296296298</v>
      </c>
      <c r="B557">
        <v>1.0659722256969</v>
      </c>
      <c r="C557" t="s">
        <v>589</v>
      </c>
      <c r="D557">
        <f t="shared" si="17"/>
        <v>553.66666666666663</v>
      </c>
      <c r="E557">
        <f t="shared" si="16"/>
        <v>9.2277777777777779</v>
      </c>
      <c r="U557">
        <v>39.899000000000001</v>
      </c>
      <c r="AC557">
        <v>4.8355604166664499</v>
      </c>
    </row>
    <row r="558" spans="1:32" x14ac:dyDescent="0.2">
      <c r="A558" s="1">
        <v>43159.716990740744</v>
      </c>
      <c r="B558">
        <v>1.0666666701436001</v>
      </c>
      <c r="C558" t="s">
        <v>590</v>
      </c>
      <c r="D558">
        <f t="shared" si="17"/>
        <v>554.66666666666663</v>
      </c>
      <c r="E558">
        <f t="shared" si="16"/>
        <v>9.2444444444444436</v>
      </c>
      <c r="M558">
        <v>20.350999999999999</v>
      </c>
      <c r="AC558">
        <v>4.8482937499997902</v>
      </c>
    </row>
    <row r="559" spans="1:32" x14ac:dyDescent="0.2">
      <c r="A559" s="1">
        <v>43159.717685185184</v>
      </c>
      <c r="B559">
        <v>1.0673611145903099</v>
      </c>
      <c r="C559" t="s">
        <v>591</v>
      </c>
      <c r="D559">
        <f t="shared" si="17"/>
        <v>555.66666666666663</v>
      </c>
      <c r="E559">
        <f t="shared" si="16"/>
        <v>9.2611111111111111</v>
      </c>
      <c r="R559">
        <v>-770.28399999999999</v>
      </c>
      <c r="U559">
        <v>39.512</v>
      </c>
      <c r="AC559">
        <v>4.8609916666664699</v>
      </c>
    </row>
    <row r="560" spans="1:32" x14ac:dyDescent="0.2">
      <c r="A560" s="1">
        <v>43159.71837962963</v>
      </c>
      <c r="B560">
        <v>1.06805555903702</v>
      </c>
      <c r="C560" t="s">
        <v>592</v>
      </c>
      <c r="D560">
        <f t="shared" si="17"/>
        <v>556.66666666666663</v>
      </c>
      <c r="E560">
        <f t="shared" si="16"/>
        <v>9.2777777777777768</v>
      </c>
      <c r="M560">
        <v>20.507999999999999</v>
      </c>
      <c r="AC560">
        <v>4.8737281249998201</v>
      </c>
    </row>
    <row r="561" spans="1:29" x14ac:dyDescent="0.2">
      <c r="A561" s="1">
        <v>43159.719074074077</v>
      </c>
      <c r="B561">
        <v>1.0687500034837301</v>
      </c>
      <c r="C561" t="s">
        <v>593</v>
      </c>
      <c r="D561">
        <f t="shared" si="17"/>
        <v>557.66666666666663</v>
      </c>
      <c r="E561">
        <f t="shared" si="16"/>
        <v>9.2944444444444443</v>
      </c>
      <c r="R561">
        <v>-771.70500000000004</v>
      </c>
      <c r="AC561">
        <v>4.8863968749998303</v>
      </c>
    </row>
    <row r="562" spans="1:29" x14ac:dyDescent="0.2">
      <c r="A562" s="1">
        <v>43159.719768518517</v>
      </c>
      <c r="B562">
        <v>1.0694444479304399</v>
      </c>
      <c r="C562" t="s">
        <v>594</v>
      </c>
      <c r="D562">
        <f t="shared" si="17"/>
        <v>558.66666666666663</v>
      </c>
      <c r="E562">
        <f t="shared" si="16"/>
        <v>9.31111111111111</v>
      </c>
      <c r="M562">
        <v>20.67</v>
      </c>
      <c r="AC562">
        <v>4.8991229166665002</v>
      </c>
    </row>
    <row r="563" spans="1:29" x14ac:dyDescent="0.2">
      <c r="A563" s="1">
        <v>43159.720462962963</v>
      </c>
      <c r="B563">
        <v>1.07013889237714</v>
      </c>
      <c r="C563" t="s">
        <v>595</v>
      </c>
      <c r="D563">
        <f t="shared" si="17"/>
        <v>559.66666666666663</v>
      </c>
      <c r="E563">
        <f t="shared" si="16"/>
        <v>9.3277777777777775</v>
      </c>
      <c r="AC563">
        <v>4.8777302083332001</v>
      </c>
    </row>
    <row r="564" spans="1:29" x14ac:dyDescent="0.2">
      <c r="A564" s="1">
        <v>43159.72115740741</v>
      </c>
      <c r="B564">
        <v>1.0708333368238501</v>
      </c>
      <c r="C564" t="s">
        <v>596</v>
      </c>
      <c r="D564">
        <f t="shared" si="17"/>
        <v>560.66666666666663</v>
      </c>
      <c r="E564">
        <f t="shared" si="16"/>
        <v>9.3444444444444432</v>
      </c>
      <c r="I564">
        <v>398.49200000000002</v>
      </c>
      <c r="M564">
        <v>20.832999999999998</v>
      </c>
      <c r="R564">
        <v>-773.08399999999995</v>
      </c>
      <c r="AC564">
        <v>4.8795395833331998</v>
      </c>
    </row>
    <row r="565" spans="1:29" x14ac:dyDescent="0.2">
      <c r="A565" s="1">
        <v>43159.721851851849</v>
      </c>
      <c r="B565">
        <v>1.0715277812705599</v>
      </c>
      <c r="C565" t="s">
        <v>597</v>
      </c>
      <c r="D565">
        <f t="shared" si="17"/>
        <v>561.66666666666663</v>
      </c>
      <c r="E565">
        <f t="shared" si="16"/>
        <v>9.3611111111111107</v>
      </c>
      <c r="AC565">
        <v>4.8716072916665398</v>
      </c>
    </row>
    <row r="566" spans="1:29" x14ac:dyDescent="0.2">
      <c r="A566" s="1">
        <v>43159.722546296296</v>
      </c>
      <c r="B566">
        <v>1.07222222571727</v>
      </c>
      <c r="C566" t="s">
        <v>598</v>
      </c>
      <c r="D566">
        <f t="shared" si="17"/>
        <v>562.66666666666663</v>
      </c>
      <c r="E566">
        <f t="shared" si="16"/>
        <v>9.3777777777777764</v>
      </c>
      <c r="M566">
        <v>20.995000000000001</v>
      </c>
      <c r="R566">
        <v>-774.09500000000003</v>
      </c>
      <c r="AC566">
        <v>4.8132489583332196</v>
      </c>
    </row>
    <row r="567" spans="1:29" x14ac:dyDescent="0.2">
      <c r="A567" s="1">
        <v>43159.723240740743</v>
      </c>
      <c r="B567">
        <v>1.0729166701639801</v>
      </c>
      <c r="C567" t="s">
        <v>599</v>
      </c>
      <c r="D567">
        <f t="shared" si="17"/>
        <v>563.66666666666663</v>
      </c>
      <c r="E567">
        <f t="shared" si="16"/>
        <v>9.3944444444444439</v>
      </c>
      <c r="AC567">
        <v>4.8597958333332203</v>
      </c>
    </row>
    <row r="568" spans="1:29" x14ac:dyDescent="0.2">
      <c r="A568" s="1">
        <v>43159.723935185182</v>
      </c>
      <c r="B568">
        <v>1.0736111146106899</v>
      </c>
      <c r="C568" t="s">
        <v>600</v>
      </c>
      <c r="D568">
        <f t="shared" si="17"/>
        <v>564.66666666666663</v>
      </c>
      <c r="E568">
        <f t="shared" si="16"/>
        <v>9.4111111111111097</v>
      </c>
      <c r="F568">
        <v>1021.183</v>
      </c>
      <c r="M568">
        <v>21.164000000000001</v>
      </c>
      <c r="AC568">
        <v>4.8513114583332104</v>
      </c>
    </row>
    <row r="569" spans="1:29" x14ac:dyDescent="0.2">
      <c r="A569" s="1">
        <v>43159.724629629629</v>
      </c>
      <c r="B569">
        <v>1.07430555905739</v>
      </c>
      <c r="C569" t="s">
        <v>601</v>
      </c>
      <c r="D569">
        <f t="shared" si="17"/>
        <v>565.66666666666663</v>
      </c>
      <c r="E569">
        <f t="shared" si="16"/>
        <v>9.4277777777777771</v>
      </c>
      <c r="I569">
        <v>399.22500000000002</v>
      </c>
      <c r="R569">
        <v>-775.90800000000002</v>
      </c>
      <c r="AC569">
        <v>4.8627447916665396</v>
      </c>
    </row>
    <row r="570" spans="1:29" x14ac:dyDescent="0.2">
      <c r="A570" s="1">
        <v>43159.725324074076</v>
      </c>
      <c r="B570">
        <v>1.0750000035041001</v>
      </c>
      <c r="C570" t="s">
        <v>602</v>
      </c>
      <c r="D570">
        <f t="shared" si="17"/>
        <v>566.66666666666663</v>
      </c>
      <c r="E570">
        <f t="shared" si="16"/>
        <v>9.4444444444444446</v>
      </c>
      <c r="M570">
        <v>21.324000000000002</v>
      </c>
      <c r="AC570">
        <v>4.8495156249998601</v>
      </c>
    </row>
    <row r="571" spans="1:29" x14ac:dyDescent="0.2">
      <c r="A571" s="1">
        <v>43159.726018518515</v>
      </c>
      <c r="B571">
        <v>1.0756944479508099</v>
      </c>
      <c r="C571" t="s">
        <v>603</v>
      </c>
      <c r="D571">
        <f t="shared" si="17"/>
        <v>567.66666666666663</v>
      </c>
      <c r="E571">
        <f t="shared" si="16"/>
        <v>9.4611111111111104</v>
      </c>
      <c r="L571">
        <v>4.8310000000000004</v>
      </c>
      <c r="AC571">
        <v>4.8509614583331802</v>
      </c>
    </row>
    <row r="572" spans="1:29" x14ac:dyDescent="0.2">
      <c r="A572" s="1">
        <v>43159.726712962962</v>
      </c>
      <c r="B572">
        <v>1.07638889239752</v>
      </c>
      <c r="C572" t="s">
        <v>604</v>
      </c>
      <c r="D572">
        <f t="shared" si="17"/>
        <v>568.66666666666663</v>
      </c>
      <c r="E572">
        <f t="shared" si="16"/>
        <v>9.4777777777777779</v>
      </c>
      <c r="L572">
        <v>4.9470000000000001</v>
      </c>
      <c r="M572">
        <v>21.489000000000001</v>
      </c>
      <c r="AC572">
        <v>4.9579927083331699</v>
      </c>
    </row>
    <row r="573" spans="1:29" x14ac:dyDescent="0.2">
      <c r="A573" s="1">
        <v>43159.727407407408</v>
      </c>
      <c r="B573">
        <v>1.0770833368442301</v>
      </c>
      <c r="C573" t="s">
        <v>605</v>
      </c>
      <c r="D573">
        <f t="shared" si="17"/>
        <v>569.66666666666663</v>
      </c>
      <c r="E573">
        <f t="shared" si="16"/>
        <v>9.4944444444444436</v>
      </c>
      <c r="R573">
        <v>-777.67499999999995</v>
      </c>
      <c r="AC573">
        <v>4.8393687499998101</v>
      </c>
    </row>
    <row r="574" spans="1:29" x14ac:dyDescent="0.2">
      <c r="A574" s="1">
        <v>43159.728101851855</v>
      </c>
      <c r="B574">
        <v>1.0777777812909299</v>
      </c>
      <c r="C574" t="s">
        <v>606</v>
      </c>
      <c r="D574">
        <f t="shared" si="17"/>
        <v>570.66666666666663</v>
      </c>
      <c r="E574">
        <f t="shared" si="16"/>
        <v>9.5111111111111111</v>
      </c>
      <c r="M574">
        <v>21.652999999999999</v>
      </c>
      <c r="AC574">
        <v>4.8202833333331299</v>
      </c>
    </row>
    <row r="575" spans="1:29" x14ac:dyDescent="0.2">
      <c r="A575" s="1">
        <v>43159.728796296295</v>
      </c>
      <c r="B575">
        <v>1.07847222573764</v>
      </c>
      <c r="C575" t="s">
        <v>607</v>
      </c>
      <c r="D575">
        <f t="shared" si="17"/>
        <v>571.66666666666663</v>
      </c>
      <c r="E575">
        <f t="shared" si="16"/>
        <v>9.5277777777777768</v>
      </c>
      <c r="AC575">
        <v>4.9664322916664503</v>
      </c>
    </row>
    <row r="576" spans="1:29" x14ac:dyDescent="0.2">
      <c r="A576" s="1">
        <v>43159.729490740741</v>
      </c>
      <c r="B576">
        <v>1.0791666701843501</v>
      </c>
      <c r="C576" t="s">
        <v>608</v>
      </c>
      <c r="D576">
        <f t="shared" si="17"/>
        <v>572.66666666666663</v>
      </c>
      <c r="E576">
        <f t="shared" si="16"/>
        <v>9.5444444444444443</v>
      </c>
      <c r="M576">
        <v>21.818999999999999</v>
      </c>
      <c r="R576">
        <v>-779.06600000000003</v>
      </c>
      <c r="AC576">
        <v>4.8324749999997296</v>
      </c>
    </row>
    <row r="577" spans="1:32" x14ac:dyDescent="0.2">
      <c r="A577" s="1">
        <v>43159.730185185188</v>
      </c>
      <c r="B577">
        <v>1.0798611146310599</v>
      </c>
      <c r="C577" t="s">
        <v>609</v>
      </c>
      <c r="D577">
        <f t="shared" si="17"/>
        <v>573.66666666666663</v>
      </c>
      <c r="E577">
        <f t="shared" si="16"/>
        <v>9.56111111111111</v>
      </c>
      <c r="AC577">
        <v>4.8227614583330602</v>
      </c>
    </row>
    <row r="578" spans="1:32" x14ac:dyDescent="0.2">
      <c r="A578" s="1">
        <v>43159.730879629627</v>
      </c>
      <c r="B578">
        <v>1.08055555907777</v>
      </c>
      <c r="C578" t="s">
        <v>610</v>
      </c>
      <c r="D578">
        <f t="shared" si="17"/>
        <v>574.66666666666663</v>
      </c>
      <c r="E578">
        <f t="shared" si="16"/>
        <v>9.5777777777777775</v>
      </c>
      <c r="M578">
        <v>21.984999999999999</v>
      </c>
      <c r="U578">
        <v>44.156999999999996</v>
      </c>
      <c r="AC578">
        <v>4.8771885416663903</v>
      </c>
    </row>
    <row r="579" spans="1:32" x14ac:dyDescent="0.2">
      <c r="A579" s="1">
        <v>43159.731574074074</v>
      </c>
      <c r="B579">
        <v>1.0812500035244701</v>
      </c>
      <c r="C579" t="s">
        <v>611</v>
      </c>
      <c r="D579">
        <f t="shared" si="17"/>
        <v>575.66666666666663</v>
      </c>
      <c r="E579">
        <f t="shared" si="16"/>
        <v>9.5944444444444432</v>
      </c>
      <c r="G579">
        <v>5.9349999999999996</v>
      </c>
      <c r="R579">
        <v>-780.024</v>
      </c>
      <c r="AC579">
        <v>4.86155416666639</v>
      </c>
    </row>
    <row r="580" spans="1:32" x14ac:dyDescent="0.2">
      <c r="A580" s="1">
        <v>43159.732268518521</v>
      </c>
      <c r="B580">
        <v>1.0819444479711799</v>
      </c>
      <c r="C580" t="s">
        <v>612</v>
      </c>
      <c r="D580">
        <f t="shared" si="17"/>
        <v>576.66666666666663</v>
      </c>
      <c r="E580">
        <f t="shared" ref="E580:E643" si="18">D580/60</f>
        <v>9.6111111111111107</v>
      </c>
      <c r="M580">
        <v>22.151</v>
      </c>
      <c r="AC580">
        <v>4.8696677083330497</v>
      </c>
    </row>
    <row r="581" spans="1:32" x14ac:dyDescent="0.2">
      <c r="A581" s="1">
        <v>43159.73296296296</v>
      </c>
      <c r="B581">
        <v>1.08263889241789</v>
      </c>
      <c r="C581" t="s">
        <v>613</v>
      </c>
      <c r="D581">
        <f t="shared" si="17"/>
        <v>577.66666666666663</v>
      </c>
      <c r="E581">
        <f t="shared" si="18"/>
        <v>9.6277777777777764</v>
      </c>
      <c r="F581">
        <v>1022.254</v>
      </c>
      <c r="I581">
        <v>400.88400000000001</v>
      </c>
      <c r="AC581">
        <v>5.1156374999997096</v>
      </c>
    </row>
    <row r="582" spans="1:32" x14ac:dyDescent="0.2">
      <c r="A582" s="1">
        <v>43159.733657407407</v>
      </c>
      <c r="B582">
        <v>1.0833333368646001</v>
      </c>
      <c r="C582" t="s">
        <v>614</v>
      </c>
      <c r="D582">
        <f t="shared" si="17"/>
        <v>578.66666666666663</v>
      </c>
      <c r="E582">
        <f t="shared" si="18"/>
        <v>9.6444444444444439</v>
      </c>
      <c r="I582">
        <v>399.03300000000002</v>
      </c>
      <c r="L582">
        <v>5.077</v>
      </c>
      <c r="M582">
        <v>22.32</v>
      </c>
      <c r="R582">
        <v>-778.63</v>
      </c>
      <c r="AC582">
        <v>5.1047958333330703</v>
      </c>
    </row>
    <row r="583" spans="1:32" x14ac:dyDescent="0.2">
      <c r="A583" s="1">
        <v>43159.734351851854</v>
      </c>
      <c r="B583">
        <v>1.0840277813113099</v>
      </c>
      <c r="C583" t="s">
        <v>615</v>
      </c>
      <c r="D583">
        <f t="shared" si="17"/>
        <v>579.66666666666663</v>
      </c>
      <c r="E583">
        <f t="shared" si="18"/>
        <v>9.6611111111111097</v>
      </c>
      <c r="F583">
        <v>1022.424</v>
      </c>
      <c r="G583">
        <v>5.899</v>
      </c>
      <c r="H583">
        <v>52.054000000000002</v>
      </c>
      <c r="I583">
        <v>400</v>
      </c>
      <c r="J583">
        <v>0</v>
      </c>
      <c r="K583">
        <v>1.9E-2</v>
      </c>
      <c r="L583">
        <v>5.048</v>
      </c>
      <c r="M583">
        <v>22.405000000000001</v>
      </c>
      <c r="N583">
        <v>0</v>
      </c>
      <c r="O583">
        <v>0</v>
      </c>
      <c r="P583">
        <v>0</v>
      </c>
      <c r="Q583">
        <v>0</v>
      </c>
      <c r="R583">
        <v>-779.12900000000002</v>
      </c>
      <c r="S583">
        <v>0</v>
      </c>
      <c r="T583">
        <v>0.67400000000000004</v>
      </c>
      <c r="U583">
        <v>42.012</v>
      </c>
      <c r="V583">
        <v>0</v>
      </c>
      <c r="W583">
        <v>0</v>
      </c>
      <c r="X583">
        <v>0</v>
      </c>
      <c r="Y583">
        <v>0</v>
      </c>
      <c r="Z583">
        <v>6</v>
      </c>
      <c r="AA583">
        <v>52</v>
      </c>
      <c r="AB583">
        <v>3</v>
      </c>
      <c r="AC583">
        <v>5.0868968749997396</v>
      </c>
      <c r="AD583">
        <v>3</v>
      </c>
      <c r="AE583">
        <v>3</v>
      </c>
      <c r="AF583">
        <v>0</v>
      </c>
    </row>
    <row r="584" spans="1:32" x14ac:dyDescent="0.2">
      <c r="A584" s="1">
        <v>43159.735046296293</v>
      </c>
      <c r="B584">
        <v>1.08472222575801</v>
      </c>
      <c r="C584" t="s">
        <v>616</v>
      </c>
      <c r="D584">
        <f t="shared" ref="D584:D647" si="19">D583+1</f>
        <v>580.66666666666663</v>
      </c>
      <c r="E584">
        <f t="shared" si="18"/>
        <v>9.6777777777777771</v>
      </c>
      <c r="I584">
        <v>399.44600000000003</v>
      </c>
      <c r="M584">
        <v>22.489000000000001</v>
      </c>
      <c r="AC584">
        <v>5.0597468749997603</v>
      </c>
    </row>
    <row r="585" spans="1:32" x14ac:dyDescent="0.2">
      <c r="A585" s="1">
        <v>43159.73574074074</v>
      </c>
      <c r="B585">
        <v>1.0854166702047201</v>
      </c>
      <c r="C585" t="s">
        <v>617</v>
      </c>
      <c r="D585">
        <f t="shared" si="19"/>
        <v>581.66666666666663</v>
      </c>
      <c r="E585">
        <f t="shared" si="18"/>
        <v>9.6944444444444446</v>
      </c>
      <c r="I585">
        <v>401.78899999999999</v>
      </c>
      <c r="R585">
        <v>-780.077</v>
      </c>
      <c r="AC585">
        <v>5.07202708333309</v>
      </c>
    </row>
    <row r="586" spans="1:32" x14ac:dyDescent="0.2">
      <c r="A586" s="1">
        <v>43159.736435185187</v>
      </c>
      <c r="B586">
        <v>1.08611111465143</v>
      </c>
      <c r="C586" t="s">
        <v>618</v>
      </c>
      <c r="D586">
        <f t="shared" si="19"/>
        <v>582.66666666666663</v>
      </c>
      <c r="E586">
        <f t="shared" si="18"/>
        <v>9.7111111111111104</v>
      </c>
      <c r="I586">
        <v>400.464</v>
      </c>
      <c r="M586">
        <v>22.66</v>
      </c>
      <c r="AC586">
        <v>5.1400458333331001</v>
      </c>
    </row>
    <row r="587" spans="1:32" x14ac:dyDescent="0.2">
      <c r="A587" s="1">
        <v>43159.737129629626</v>
      </c>
      <c r="B587">
        <v>1.08680555909814</v>
      </c>
      <c r="C587" t="s">
        <v>619</v>
      </c>
      <c r="D587">
        <f t="shared" si="19"/>
        <v>583.66666666666663</v>
      </c>
      <c r="E587">
        <f t="shared" si="18"/>
        <v>9.7277777777777779</v>
      </c>
      <c r="U587">
        <v>41.189</v>
      </c>
      <c r="AC587">
        <v>5.05680208333309</v>
      </c>
    </row>
    <row r="588" spans="1:32" x14ac:dyDescent="0.2">
      <c r="A588" s="1">
        <v>43159.737824074073</v>
      </c>
      <c r="B588">
        <v>1.0875000035448501</v>
      </c>
      <c r="C588" t="s">
        <v>620</v>
      </c>
      <c r="D588">
        <f t="shared" si="19"/>
        <v>584.66666666666663</v>
      </c>
      <c r="E588">
        <f t="shared" si="18"/>
        <v>9.7444444444444436</v>
      </c>
      <c r="M588">
        <v>22.831</v>
      </c>
      <c r="R588">
        <v>-781.54399999999998</v>
      </c>
      <c r="U588">
        <v>42.088999999999999</v>
      </c>
      <c r="AC588">
        <v>5.0533458333330801</v>
      </c>
    </row>
    <row r="589" spans="1:32" x14ac:dyDescent="0.2">
      <c r="A589" s="1">
        <v>43159.738518518519</v>
      </c>
      <c r="B589">
        <v>1.08819444799155</v>
      </c>
      <c r="C589" t="s">
        <v>621</v>
      </c>
      <c r="D589">
        <f t="shared" si="19"/>
        <v>585.66666666666663</v>
      </c>
      <c r="E589">
        <f t="shared" si="18"/>
        <v>9.7611111111111111</v>
      </c>
      <c r="I589">
        <v>400.89800000000002</v>
      </c>
      <c r="AC589">
        <v>5.1503677083330697</v>
      </c>
    </row>
    <row r="590" spans="1:32" x14ac:dyDescent="0.2">
      <c r="A590" s="1">
        <v>43159.739212962966</v>
      </c>
      <c r="B590">
        <v>1.08888889243826</v>
      </c>
      <c r="C590" t="s">
        <v>622</v>
      </c>
      <c r="D590">
        <f t="shared" si="19"/>
        <v>586.66666666666663</v>
      </c>
      <c r="E590">
        <f t="shared" si="18"/>
        <v>9.7777777777777768</v>
      </c>
      <c r="I590">
        <v>399.54300000000001</v>
      </c>
      <c r="M590">
        <v>23.001000000000001</v>
      </c>
      <c r="AC590">
        <v>5.0457479166663903</v>
      </c>
    </row>
    <row r="591" spans="1:32" x14ac:dyDescent="0.2">
      <c r="A591" s="1">
        <v>43159.739907407406</v>
      </c>
      <c r="B591">
        <v>1.0895833368849701</v>
      </c>
      <c r="C591" t="s">
        <v>623</v>
      </c>
      <c r="D591">
        <f t="shared" si="19"/>
        <v>587.66666666666663</v>
      </c>
      <c r="E591">
        <f t="shared" si="18"/>
        <v>9.7944444444444443</v>
      </c>
      <c r="R591">
        <v>-783.053</v>
      </c>
      <c r="AC591">
        <v>5.0418677083330401</v>
      </c>
    </row>
    <row r="592" spans="1:32" x14ac:dyDescent="0.2">
      <c r="A592" s="1">
        <v>43159.740601851852</v>
      </c>
      <c r="B592">
        <v>1.09027778133168</v>
      </c>
      <c r="C592" t="s">
        <v>624</v>
      </c>
      <c r="D592">
        <f t="shared" si="19"/>
        <v>588.66666666666663</v>
      </c>
      <c r="E592">
        <f t="shared" si="18"/>
        <v>9.81111111111111</v>
      </c>
      <c r="I592">
        <v>399.54300000000001</v>
      </c>
      <c r="M592">
        <v>23.172000000000001</v>
      </c>
      <c r="AC592">
        <v>5.03738854166635</v>
      </c>
    </row>
    <row r="593" spans="1:29" x14ac:dyDescent="0.2">
      <c r="A593" s="1">
        <v>43159.741296296299</v>
      </c>
      <c r="B593">
        <v>1.09097222577839</v>
      </c>
      <c r="C593" t="s">
        <v>625</v>
      </c>
      <c r="D593">
        <f t="shared" si="19"/>
        <v>589.66666666666663</v>
      </c>
      <c r="E593">
        <f t="shared" si="18"/>
        <v>9.8277777777777775</v>
      </c>
      <c r="F593">
        <v>1023.278</v>
      </c>
      <c r="I593">
        <v>398.36700000000002</v>
      </c>
      <c r="AC593">
        <v>5.1786260416663303</v>
      </c>
    </row>
    <row r="594" spans="1:29" x14ac:dyDescent="0.2">
      <c r="A594" s="1">
        <v>43159.741990740738</v>
      </c>
      <c r="B594">
        <v>1.0916666702251001</v>
      </c>
      <c r="C594" t="s">
        <v>626</v>
      </c>
      <c r="D594">
        <f t="shared" si="19"/>
        <v>590.66666666666663</v>
      </c>
      <c r="E594">
        <f t="shared" si="18"/>
        <v>9.8444444444444432</v>
      </c>
      <c r="I594">
        <v>400.98399999999998</v>
      </c>
      <c r="M594">
        <v>23.344999999999999</v>
      </c>
      <c r="R594">
        <v>-783.71100000000001</v>
      </c>
      <c r="AC594">
        <v>5.1645124999996499</v>
      </c>
    </row>
    <row r="595" spans="1:29" x14ac:dyDescent="0.2">
      <c r="A595" s="1">
        <v>43159.742685185185</v>
      </c>
      <c r="B595">
        <v>1.0923611146718</v>
      </c>
      <c r="C595" t="s">
        <v>627</v>
      </c>
      <c r="D595">
        <f t="shared" si="19"/>
        <v>591.66666666666663</v>
      </c>
      <c r="E595">
        <f t="shared" si="18"/>
        <v>9.8611111111111107</v>
      </c>
      <c r="I595">
        <v>402.31299999999999</v>
      </c>
      <c r="AC595">
        <v>5.1709302083329396</v>
      </c>
    </row>
    <row r="596" spans="1:29" x14ac:dyDescent="0.2">
      <c r="A596" s="1">
        <v>43159.743379629632</v>
      </c>
      <c r="B596">
        <v>1.09305555911851</v>
      </c>
      <c r="C596" t="s">
        <v>628</v>
      </c>
      <c r="D596">
        <f t="shared" si="19"/>
        <v>592.66666666666663</v>
      </c>
      <c r="E596">
        <f t="shared" si="18"/>
        <v>9.8777777777777764</v>
      </c>
      <c r="I596">
        <v>397.81700000000001</v>
      </c>
      <c r="M596">
        <v>23.521999999999998</v>
      </c>
      <c r="AC596">
        <v>5.0407093749996399</v>
      </c>
    </row>
    <row r="597" spans="1:29" x14ac:dyDescent="0.2">
      <c r="A597" s="1">
        <v>43159.744074074071</v>
      </c>
      <c r="B597">
        <v>1.0937500035652199</v>
      </c>
      <c r="C597" t="s">
        <v>629</v>
      </c>
      <c r="D597">
        <f t="shared" si="19"/>
        <v>593.66666666666663</v>
      </c>
      <c r="E597">
        <f t="shared" si="18"/>
        <v>9.8944444444444439</v>
      </c>
      <c r="I597">
        <v>401.07299999999998</v>
      </c>
      <c r="AC597">
        <v>5.1961322916662702</v>
      </c>
    </row>
    <row r="598" spans="1:29" x14ac:dyDescent="0.2">
      <c r="A598" s="1">
        <v>43159.744768518518</v>
      </c>
      <c r="B598">
        <v>1.09444444801193</v>
      </c>
      <c r="C598" t="s">
        <v>630</v>
      </c>
      <c r="D598">
        <f t="shared" si="19"/>
        <v>594.66666666666663</v>
      </c>
      <c r="E598">
        <f t="shared" si="18"/>
        <v>9.9111111111111097</v>
      </c>
      <c r="I598">
        <v>400.274</v>
      </c>
      <c r="M598">
        <v>23.693999999999999</v>
      </c>
      <c r="R598">
        <v>-785.06200000000001</v>
      </c>
      <c r="U598">
        <v>41.189</v>
      </c>
      <c r="AC598">
        <v>5.1822187499996097</v>
      </c>
    </row>
    <row r="599" spans="1:29" x14ac:dyDescent="0.2">
      <c r="A599" s="1">
        <v>43159.745462962965</v>
      </c>
      <c r="B599">
        <v>1.09513889245864</v>
      </c>
      <c r="C599" t="s">
        <v>631</v>
      </c>
      <c r="D599">
        <f t="shared" si="19"/>
        <v>595.66666666666663</v>
      </c>
      <c r="E599">
        <f t="shared" si="18"/>
        <v>9.9277777777777771</v>
      </c>
      <c r="I599">
        <v>399.536</v>
      </c>
      <c r="AC599">
        <v>5.0519895833329604</v>
      </c>
    </row>
    <row r="600" spans="1:29" x14ac:dyDescent="0.2">
      <c r="A600" s="1">
        <v>43159.746157407404</v>
      </c>
      <c r="B600">
        <v>1.0958333369053399</v>
      </c>
      <c r="C600" t="s">
        <v>632</v>
      </c>
      <c r="D600">
        <f t="shared" si="19"/>
        <v>596.66666666666663</v>
      </c>
      <c r="E600">
        <f t="shared" si="18"/>
        <v>9.9444444444444446</v>
      </c>
      <c r="M600">
        <v>23.866</v>
      </c>
      <c r="AC600">
        <v>5.2016802083329798</v>
      </c>
    </row>
    <row r="601" spans="1:29" x14ac:dyDescent="0.2">
      <c r="A601" s="1">
        <v>43159.746851851851</v>
      </c>
      <c r="B601">
        <v>1.09652778135205</v>
      </c>
      <c r="C601" t="s">
        <v>633</v>
      </c>
      <c r="D601">
        <f t="shared" si="19"/>
        <v>597.66666666666663</v>
      </c>
      <c r="E601">
        <f t="shared" si="18"/>
        <v>9.9611111111111104</v>
      </c>
      <c r="R601">
        <v>-786.39499999999998</v>
      </c>
      <c r="AC601">
        <v>5.0467552083329901</v>
      </c>
    </row>
    <row r="602" spans="1:29" x14ac:dyDescent="0.2">
      <c r="A602" s="1">
        <v>43159.747546296298</v>
      </c>
      <c r="B602">
        <v>1.0972222257987601</v>
      </c>
      <c r="C602" t="s">
        <v>634</v>
      </c>
      <c r="D602">
        <f t="shared" si="19"/>
        <v>598.66666666666663</v>
      </c>
      <c r="E602">
        <f t="shared" si="18"/>
        <v>9.9777777777777779</v>
      </c>
      <c r="M602">
        <v>24.041</v>
      </c>
      <c r="AC602">
        <v>5.1910697916663304</v>
      </c>
    </row>
    <row r="603" spans="1:29" x14ac:dyDescent="0.2">
      <c r="A603" s="1">
        <v>43159.748240740744</v>
      </c>
      <c r="B603">
        <v>1.0979166702454699</v>
      </c>
      <c r="C603" t="s">
        <v>635</v>
      </c>
      <c r="D603">
        <f t="shared" si="19"/>
        <v>599.66666666666663</v>
      </c>
      <c r="E603">
        <f t="shared" si="18"/>
        <v>9.9944444444444436</v>
      </c>
      <c r="AC603">
        <v>5.1402187499996703</v>
      </c>
    </row>
    <row r="604" spans="1:29" x14ac:dyDescent="0.2">
      <c r="A604" s="1">
        <v>43159.748935185184</v>
      </c>
      <c r="B604">
        <v>1.09861111469218</v>
      </c>
      <c r="C604" t="s">
        <v>636</v>
      </c>
      <c r="D604">
        <f t="shared" si="19"/>
        <v>600.66666666666663</v>
      </c>
      <c r="E604">
        <f t="shared" si="18"/>
        <v>10.011111111111111</v>
      </c>
      <c r="M604">
        <v>24.215</v>
      </c>
      <c r="AC604">
        <v>5.2244291666663498</v>
      </c>
    </row>
    <row r="605" spans="1:29" x14ac:dyDescent="0.2">
      <c r="A605" s="1">
        <v>43159.74962962963</v>
      </c>
      <c r="B605">
        <v>1.0993055591388801</v>
      </c>
      <c r="C605" t="s">
        <v>637</v>
      </c>
      <c r="D605">
        <f t="shared" si="19"/>
        <v>601.66666666666663</v>
      </c>
      <c r="E605">
        <f t="shared" si="18"/>
        <v>10.027777777777777</v>
      </c>
      <c r="F605">
        <v>1024.3209999999999</v>
      </c>
      <c r="L605">
        <v>5.2350000000000003</v>
      </c>
      <c r="R605">
        <v>-787.07600000000002</v>
      </c>
      <c r="AC605">
        <v>5.2146197916663697</v>
      </c>
    </row>
    <row r="606" spans="1:29" x14ac:dyDescent="0.2">
      <c r="A606" s="1">
        <v>43159.750324074077</v>
      </c>
      <c r="B606">
        <v>1.1000000035855899</v>
      </c>
      <c r="C606" t="s">
        <v>638</v>
      </c>
      <c r="D606">
        <f t="shared" si="19"/>
        <v>602.66666666666663</v>
      </c>
      <c r="E606">
        <f t="shared" si="18"/>
        <v>10.044444444444444</v>
      </c>
      <c r="M606">
        <v>24.388999999999999</v>
      </c>
      <c r="AC606">
        <v>5.0690531249996997</v>
      </c>
    </row>
    <row r="607" spans="1:29" x14ac:dyDescent="0.2">
      <c r="A607" s="1">
        <v>43159.751018518517</v>
      </c>
      <c r="B607">
        <v>1.1006944480323</v>
      </c>
      <c r="C607" t="s">
        <v>639</v>
      </c>
      <c r="D607">
        <f t="shared" si="19"/>
        <v>603.66666666666663</v>
      </c>
      <c r="E607">
        <f t="shared" si="18"/>
        <v>10.06111111111111</v>
      </c>
      <c r="R607">
        <v>-788.92100000000005</v>
      </c>
      <c r="AC607">
        <v>5.07754270833302</v>
      </c>
    </row>
    <row r="608" spans="1:29" x14ac:dyDescent="0.2">
      <c r="A608" s="1">
        <v>43159.751712962963</v>
      </c>
      <c r="B608">
        <v>1.1013888924790101</v>
      </c>
      <c r="C608" t="s">
        <v>640</v>
      </c>
      <c r="D608">
        <f t="shared" si="19"/>
        <v>604.66666666666663</v>
      </c>
      <c r="E608">
        <f t="shared" si="18"/>
        <v>10.077777777777778</v>
      </c>
      <c r="M608">
        <v>24.561</v>
      </c>
      <c r="AC608">
        <v>5.2413947916663597</v>
      </c>
    </row>
    <row r="609" spans="1:32" x14ac:dyDescent="0.2">
      <c r="A609" s="1">
        <v>43159.75240740741</v>
      </c>
      <c r="B609">
        <v>1.1020833369257199</v>
      </c>
      <c r="C609" t="s">
        <v>641</v>
      </c>
      <c r="D609">
        <f t="shared" si="19"/>
        <v>605.66666666666663</v>
      </c>
      <c r="E609">
        <f t="shared" si="18"/>
        <v>10.094444444444443</v>
      </c>
      <c r="U609">
        <v>42.594999999999999</v>
      </c>
      <c r="AC609">
        <v>5.0957489583330204</v>
      </c>
    </row>
    <row r="610" spans="1:32" x14ac:dyDescent="0.2">
      <c r="A610" s="1">
        <v>43159.753101851849</v>
      </c>
      <c r="B610">
        <v>1.10277778137242</v>
      </c>
      <c r="C610" t="s">
        <v>642</v>
      </c>
      <c r="D610">
        <f t="shared" si="19"/>
        <v>606.66666666666663</v>
      </c>
      <c r="E610">
        <f t="shared" si="18"/>
        <v>10.111111111111111</v>
      </c>
      <c r="M610">
        <v>24.734999999999999</v>
      </c>
      <c r="AC610">
        <v>5.2595312499996902</v>
      </c>
    </row>
    <row r="611" spans="1:32" x14ac:dyDescent="0.2">
      <c r="A611" s="1">
        <v>43159.753796296296</v>
      </c>
      <c r="B611">
        <v>1.1034722258191301</v>
      </c>
      <c r="C611" t="s">
        <v>643</v>
      </c>
      <c r="D611">
        <f t="shared" si="19"/>
        <v>607.66666666666663</v>
      </c>
      <c r="E611">
        <f t="shared" si="18"/>
        <v>10.127777777777776</v>
      </c>
      <c r="U611">
        <v>42.75</v>
      </c>
      <c r="AC611">
        <v>5.24911041666636</v>
      </c>
    </row>
    <row r="612" spans="1:32" x14ac:dyDescent="0.2">
      <c r="A612" s="1">
        <v>43159.754490740743</v>
      </c>
      <c r="B612">
        <v>1.1041666702658399</v>
      </c>
      <c r="C612" t="s">
        <v>644</v>
      </c>
      <c r="D612">
        <f t="shared" si="19"/>
        <v>608.66666666666663</v>
      </c>
      <c r="E612">
        <f t="shared" si="18"/>
        <v>10.144444444444444</v>
      </c>
      <c r="I612">
        <v>397.851</v>
      </c>
      <c r="M612">
        <v>24.911000000000001</v>
      </c>
      <c r="R612">
        <v>-790.05399999999997</v>
      </c>
      <c r="AC612">
        <v>5.2322010416663502</v>
      </c>
    </row>
    <row r="613" spans="1:32" x14ac:dyDescent="0.2">
      <c r="A613" s="1">
        <v>43159.755185185182</v>
      </c>
      <c r="B613">
        <v>1.10486111471255</v>
      </c>
      <c r="C613" t="s">
        <v>645</v>
      </c>
      <c r="D613">
        <f t="shared" si="19"/>
        <v>609.66666666666663</v>
      </c>
      <c r="E613">
        <f t="shared" si="18"/>
        <v>10.16111111111111</v>
      </c>
      <c r="F613">
        <v>1025.018</v>
      </c>
      <c r="G613">
        <v>5.9249999999999998</v>
      </c>
      <c r="H613">
        <v>52.042000000000002</v>
      </c>
      <c r="I613">
        <v>400.10599999999999</v>
      </c>
      <c r="J613">
        <v>0</v>
      </c>
      <c r="K613">
        <v>1.9E-2</v>
      </c>
      <c r="L613">
        <v>5.2569999999999997</v>
      </c>
      <c r="M613">
        <v>24.998999999999999</v>
      </c>
      <c r="N613">
        <v>0</v>
      </c>
      <c r="O613">
        <v>0</v>
      </c>
      <c r="P613">
        <v>0</v>
      </c>
      <c r="Q613">
        <v>0</v>
      </c>
      <c r="R613">
        <v>-790.05399999999997</v>
      </c>
      <c r="S613">
        <v>0</v>
      </c>
      <c r="T613">
        <v>0.82299999999999995</v>
      </c>
      <c r="U613">
        <v>41.65</v>
      </c>
      <c r="V613">
        <v>0</v>
      </c>
      <c r="W613">
        <v>0</v>
      </c>
      <c r="X613">
        <v>0</v>
      </c>
      <c r="Y613">
        <v>0</v>
      </c>
      <c r="Z613">
        <v>6</v>
      </c>
      <c r="AA613">
        <v>52</v>
      </c>
      <c r="AB613">
        <v>3</v>
      </c>
      <c r="AC613">
        <v>5.2656708333330204</v>
      </c>
      <c r="AD613">
        <v>3</v>
      </c>
      <c r="AE613">
        <v>3</v>
      </c>
      <c r="AF613">
        <v>0</v>
      </c>
    </row>
    <row r="614" spans="1:32" x14ac:dyDescent="0.2">
      <c r="A614" s="1">
        <v>43159.755879629629</v>
      </c>
      <c r="B614">
        <v>1.1055555591592601</v>
      </c>
      <c r="C614" t="s">
        <v>646</v>
      </c>
      <c r="D614">
        <f t="shared" si="19"/>
        <v>610.66666666666663</v>
      </c>
      <c r="E614">
        <f t="shared" si="18"/>
        <v>10.177777777777777</v>
      </c>
      <c r="M614">
        <v>25.087</v>
      </c>
      <c r="AC614">
        <v>5.124295833333</v>
      </c>
    </row>
    <row r="615" spans="1:32" x14ac:dyDescent="0.2">
      <c r="A615" s="1">
        <v>43159.756574074076</v>
      </c>
      <c r="B615">
        <v>1.1062500036059599</v>
      </c>
      <c r="C615" t="s">
        <v>647</v>
      </c>
      <c r="D615">
        <f t="shared" si="19"/>
        <v>611.66666666666663</v>
      </c>
      <c r="E615">
        <f t="shared" si="18"/>
        <v>10.194444444444445</v>
      </c>
      <c r="AC615">
        <v>5.1372802083329896</v>
      </c>
    </row>
    <row r="616" spans="1:32" x14ac:dyDescent="0.2">
      <c r="A616" s="1">
        <v>43159.757268518515</v>
      </c>
      <c r="B616">
        <v>1.10694444805267</v>
      </c>
      <c r="C616" t="s">
        <v>648</v>
      </c>
      <c r="D616">
        <f t="shared" si="19"/>
        <v>612.66666666666663</v>
      </c>
      <c r="E616">
        <f t="shared" si="18"/>
        <v>10.21111111111111</v>
      </c>
      <c r="M616">
        <v>25.262</v>
      </c>
      <c r="AC616">
        <v>5.2908083333329801</v>
      </c>
    </row>
    <row r="617" spans="1:32" x14ac:dyDescent="0.2">
      <c r="A617" s="1">
        <v>43159.757962962962</v>
      </c>
      <c r="B617">
        <v>1.1076388924993801</v>
      </c>
      <c r="C617" t="s">
        <v>649</v>
      </c>
      <c r="D617">
        <f t="shared" si="19"/>
        <v>613.66666666666663</v>
      </c>
      <c r="E617">
        <f t="shared" si="18"/>
        <v>10.227777777777778</v>
      </c>
      <c r="F617">
        <v>1025.3689999999999</v>
      </c>
      <c r="I617">
        <v>399.43299999999999</v>
      </c>
      <c r="R617">
        <v>-791.76800000000003</v>
      </c>
      <c r="AC617">
        <v>5.16461562499964</v>
      </c>
    </row>
    <row r="618" spans="1:32" x14ac:dyDescent="0.2">
      <c r="A618" s="1">
        <v>43159.758657407408</v>
      </c>
      <c r="B618">
        <v>1.1083333369460899</v>
      </c>
      <c r="C618" t="s">
        <v>650</v>
      </c>
      <c r="D618">
        <f t="shared" si="19"/>
        <v>614.66666666666663</v>
      </c>
      <c r="E618">
        <f t="shared" si="18"/>
        <v>10.244444444444444</v>
      </c>
      <c r="I618">
        <v>404.01400000000001</v>
      </c>
      <c r="M618">
        <v>25.437000000000001</v>
      </c>
      <c r="AC618">
        <v>5.1770281249996399</v>
      </c>
    </row>
    <row r="619" spans="1:32" x14ac:dyDescent="0.2">
      <c r="A619" s="1">
        <v>43159.759351851855</v>
      </c>
      <c r="B619">
        <v>1.1090277813928</v>
      </c>
      <c r="C619" t="s">
        <v>651</v>
      </c>
      <c r="D619">
        <f t="shared" si="19"/>
        <v>615.66666666666663</v>
      </c>
      <c r="E619">
        <f t="shared" si="18"/>
        <v>10.261111111111111</v>
      </c>
      <c r="I619">
        <v>402.22800000000001</v>
      </c>
      <c r="AC619">
        <v>5.3106729166662996</v>
      </c>
    </row>
    <row r="620" spans="1:32" x14ac:dyDescent="0.2">
      <c r="A620" s="1">
        <v>43159.760046296295</v>
      </c>
      <c r="B620">
        <v>1.1097222258395001</v>
      </c>
      <c r="C620" t="s">
        <v>652</v>
      </c>
      <c r="D620">
        <f t="shared" si="19"/>
        <v>616.66666666666663</v>
      </c>
      <c r="E620">
        <f t="shared" si="18"/>
        <v>10.277777777777777</v>
      </c>
      <c r="M620">
        <v>25.613</v>
      </c>
      <c r="AC620">
        <v>5.2131739583329599</v>
      </c>
    </row>
    <row r="621" spans="1:32" x14ac:dyDescent="0.2">
      <c r="A621" s="1">
        <v>43159.760740740741</v>
      </c>
      <c r="B621">
        <v>1.1104166702862099</v>
      </c>
      <c r="C621" t="s">
        <v>653</v>
      </c>
      <c r="D621">
        <f t="shared" si="19"/>
        <v>617.66666666666663</v>
      </c>
      <c r="E621">
        <f t="shared" si="18"/>
        <v>10.294444444444444</v>
      </c>
      <c r="AC621">
        <v>5.3169145833329496</v>
      </c>
    </row>
    <row r="622" spans="1:32" x14ac:dyDescent="0.2">
      <c r="A622" s="1">
        <v>43159.761435185188</v>
      </c>
      <c r="B622">
        <v>1.11111111473292</v>
      </c>
      <c r="C622" t="s">
        <v>654</v>
      </c>
      <c r="D622">
        <f t="shared" si="19"/>
        <v>618.66666666666663</v>
      </c>
      <c r="E622">
        <f t="shared" si="18"/>
        <v>10.31111111111111</v>
      </c>
      <c r="M622">
        <v>25.795000000000002</v>
      </c>
      <c r="R622">
        <v>-792.995</v>
      </c>
      <c r="AC622">
        <v>5.2540270833329501</v>
      </c>
    </row>
    <row r="623" spans="1:32" x14ac:dyDescent="0.2">
      <c r="A623" s="1">
        <v>43159.762129629627</v>
      </c>
      <c r="B623">
        <v>1.1118055591796301</v>
      </c>
      <c r="C623" t="s">
        <v>655</v>
      </c>
      <c r="D623">
        <f t="shared" si="19"/>
        <v>619.66666666666663</v>
      </c>
      <c r="E623">
        <f t="shared" si="18"/>
        <v>10.327777777777778</v>
      </c>
      <c r="AC623">
        <v>5.3075854166662602</v>
      </c>
    </row>
    <row r="624" spans="1:32" x14ac:dyDescent="0.2">
      <c r="A624" s="1">
        <v>43159.762824074074</v>
      </c>
      <c r="B624">
        <v>1.1125000036263399</v>
      </c>
      <c r="C624" t="s">
        <v>656</v>
      </c>
      <c r="D624">
        <f t="shared" si="19"/>
        <v>620.66666666666663</v>
      </c>
      <c r="E624">
        <f t="shared" si="18"/>
        <v>10.344444444444443</v>
      </c>
      <c r="L624">
        <v>5.1920000000000002</v>
      </c>
      <c r="M624">
        <v>25.972000000000001</v>
      </c>
      <c r="AC624">
        <v>5.2697979166662403</v>
      </c>
    </row>
    <row r="625" spans="1:29" x14ac:dyDescent="0.2">
      <c r="A625" s="1">
        <v>43159.763518518521</v>
      </c>
      <c r="B625">
        <v>1.11319444807305</v>
      </c>
      <c r="C625" t="s">
        <v>657</v>
      </c>
      <c r="D625">
        <f t="shared" si="19"/>
        <v>621.66666666666663</v>
      </c>
      <c r="E625">
        <f t="shared" si="18"/>
        <v>10.361111111111111</v>
      </c>
      <c r="L625">
        <v>5.3220000000000001</v>
      </c>
      <c r="AC625">
        <v>5.3232208333328801</v>
      </c>
    </row>
    <row r="626" spans="1:29" x14ac:dyDescent="0.2">
      <c r="A626" s="1">
        <v>43159.76421296296</v>
      </c>
      <c r="B626">
        <v>1.1138888925197501</v>
      </c>
      <c r="C626" t="s">
        <v>658</v>
      </c>
      <c r="D626">
        <f t="shared" si="19"/>
        <v>622.66666666666663</v>
      </c>
      <c r="E626">
        <f t="shared" si="18"/>
        <v>10.377777777777776</v>
      </c>
      <c r="M626">
        <v>26.149000000000001</v>
      </c>
      <c r="R626">
        <v>-794.04399999999998</v>
      </c>
      <c r="AC626">
        <v>5.2704916666661896</v>
      </c>
    </row>
    <row r="627" spans="1:29" x14ac:dyDescent="0.2">
      <c r="A627" s="1">
        <v>43159.764907407407</v>
      </c>
      <c r="B627">
        <v>1.1145833369664599</v>
      </c>
      <c r="C627" t="s">
        <v>659</v>
      </c>
      <c r="D627">
        <f t="shared" si="19"/>
        <v>623.66666666666663</v>
      </c>
      <c r="E627">
        <f t="shared" si="18"/>
        <v>10.394444444444444</v>
      </c>
      <c r="L627">
        <v>5.1340000000000003</v>
      </c>
      <c r="AC627">
        <v>5.1509437499995396</v>
      </c>
    </row>
    <row r="628" spans="1:29" x14ac:dyDescent="0.2">
      <c r="A628" s="1">
        <v>43159.765601851854</v>
      </c>
      <c r="B628">
        <v>1.11527778141317</v>
      </c>
      <c r="C628" t="s">
        <v>660</v>
      </c>
      <c r="D628">
        <f t="shared" si="19"/>
        <v>624.66666666666663</v>
      </c>
      <c r="E628">
        <f t="shared" si="18"/>
        <v>10.41111111111111</v>
      </c>
      <c r="L628">
        <v>5.3360000000000003</v>
      </c>
      <c r="M628">
        <v>26.324999999999999</v>
      </c>
      <c r="AC628">
        <v>5.4026989583328699</v>
      </c>
    </row>
    <row r="629" spans="1:29" x14ac:dyDescent="0.2">
      <c r="A629" s="1">
        <v>43159.766296296293</v>
      </c>
      <c r="B629">
        <v>1.1159722258598801</v>
      </c>
      <c r="C629" t="s">
        <v>661</v>
      </c>
      <c r="D629">
        <f t="shared" si="19"/>
        <v>625.66666666666663</v>
      </c>
      <c r="E629">
        <f t="shared" si="18"/>
        <v>10.427777777777777</v>
      </c>
      <c r="F629">
        <v>1026.434</v>
      </c>
      <c r="L629">
        <v>5.38</v>
      </c>
      <c r="R629">
        <v>-793.00800000000004</v>
      </c>
      <c r="AC629">
        <v>5.4082979166661902</v>
      </c>
    </row>
    <row r="630" spans="1:29" x14ac:dyDescent="0.2">
      <c r="A630" s="1">
        <v>43159.76699074074</v>
      </c>
      <c r="B630">
        <v>1.1166666703065899</v>
      </c>
      <c r="C630" t="s">
        <v>662</v>
      </c>
      <c r="D630">
        <f t="shared" si="19"/>
        <v>626.66666666666663</v>
      </c>
      <c r="E630">
        <f t="shared" si="18"/>
        <v>10.444444444444445</v>
      </c>
      <c r="M630">
        <v>26.504999999999999</v>
      </c>
      <c r="AC630">
        <v>5.4134947916661904</v>
      </c>
    </row>
    <row r="631" spans="1:29" x14ac:dyDescent="0.2">
      <c r="A631" s="1">
        <v>43159.767685185187</v>
      </c>
      <c r="B631">
        <v>1.11736111475329</v>
      </c>
      <c r="C631" t="s">
        <v>663</v>
      </c>
      <c r="D631">
        <f t="shared" si="19"/>
        <v>627.66666666666663</v>
      </c>
      <c r="E631">
        <f t="shared" si="18"/>
        <v>10.46111111111111</v>
      </c>
      <c r="AC631">
        <v>5.4896458333328297</v>
      </c>
    </row>
    <row r="632" spans="1:29" x14ac:dyDescent="0.2">
      <c r="A632" s="1">
        <v>43159.768379629626</v>
      </c>
      <c r="B632">
        <v>1.1180555592000001</v>
      </c>
      <c r="C632" t="s">
        <v>664</v>
      </c>
      <c r="D632">
        <f t="shared" si="19"/>
        <v>628.66666666666663</v>
      </c>
      <c r="E632">
        <f t="shared" si="18"/>
        <v>10.477777777777778</v>
      </c>
      <c r="M632">
        <v>26.687000000000001</v>
      </c>
      <c r="AC632">
        <v>5.4146093749995101</v>
      </c>
    </row>
    <row r="633" spans="1:29" x14ac:dyDescent="0.2">
      <c r="A633" s="1">
        <v>43159.769074074073</v>
      </c>
      <c r="B633">
        <v>1.11875000364671</v>
      </c>
      <c r="C633" t="s">
        <v>665</v>
      </c>
      <c r="D633">
        <f t="shared" si="19"/>
        <v>629.66666666666663</v>
      </c>
      <c r="E633">
        <f t="shared" si="18"/>
        <v>10.494444444444444</v>
      </c>
      <c r="AC633">
        <v>5.4191937499995202</v>
      </c>
    </row>
    <row r="634" spans="1:29" x14ac:dyDescent="0.2">
      <c r="A634" s="1">
        <v>43159.769768518519</v>
      </c>
      <c r="B634">
        <v>1.11944444809342</v>
      </c>
      <c r="C634" t="s">
        <v>666</v>
      </c>
      <c r="D634">
        <f t="shared" si="19"/>
        <v>630.66666666666663</v>
      </c>
      <c r="E634">
        <f t="shared" si="18"/>
        <v>10.511111111111111</v>
      </c>
      <c r="M634">
        <v>26.869</v>
      </c>
      <c r="R634">
        <v>-794.04700000000003</v>
      </c>
      <c r="AC634">
        <v>5.4592583333328699</v>
      </c>
    </row>
    <row r="635" spans="1:29" x14ac:dyDescent="0.2">
      <c r="A635" s="1">
        <v>43159.770462962966</v>
      </c>
      <c r="B635">
        <v>1.1201388925401301</v>
      </c>
      <c r="C635" t="s">
        <v>667</v>
      </c>
      <c r="D635">
        <f t="shared" si="19"/>
        <v>631.66666666666663</v>
      </c>
      <c r="E635">
        <f t="shared" si="18"/>
        <v>10.527777777777777</v>
      </c>
      <c r="AC635">
        <v>5.3976499999995502</v>
      </c>
    </row>
    <row r="636" spans="1:29" x14ac:dyDescent="0.2">
      <c r="A636" s="1">
        <v>43159.771157407406</v>
      </c>
      <c r="B636">
        <v>1.12083333698683</v>
      </c>
      <c r="C636" t="s">
        <v>668</v>
      </c>
      <c r="D636">
        <f t="shared" si="19"/>
        <v>632.66666666666663</v>
      </c>
      <c r="E636">
        <f t="shared" si="18"/>
        <v>10.544444444444444</v>
      </c>
      <c r="M636">
        <v>27.05</v>
      </c>
      <c r="R636">
        <v>-795.04499999999996</v>
      </c>
      <c r="AC636">
        <v>5.4260812499995401</v>
      </c>
    </row>
    <row r="637" spans="1:29" x14ac:dyDescent="0.2">
      <c r="A637" s="1">
        <v>43159.771851851852</v>
      </c>
      <c r="B637">
        <v>1.12152778143354</v>
      </c>
      <c r="C637" t="s">
        <v>669</v>
      </c>
      <c r="D637">
        <f t="shared" si="19"/>
        <v>633.66666666666663</v>
      </c>
      <c r="E637">
        <f t="shared" si="18"/>
        <v>10.56111111111111</v>
      </c>
      <c r="I637">
        <v>399.392</v>
      </c>
      <c r="AC637">
        <v>5.4541302083328702</v>
      </c>
    </row>
    <row r="638" spans="1:29" x14ac:dyDescent="0.2">
      <c r="A638" s="1">
        <v>43159.772546296299</v>
      </c>
      <c r="B638">
        <v>1.1222222258802499</v>
      </c>
      <c r="C638" t="s">
        <v>670</v>
      </c>
      <c r="D638">
        <f t="shared" si="19"/>
        <v>634.66666666666663</v>
      </c>
      <c r="E638">
        <f t="shared" si="18"/>
        <v>10.577777777777778</v>
      </c>
      <c r="I638">
        <v>400.21800000000002</v>
      </c>
      <c r="M638">
        <v>27.236999999999998</v>
      </c>
      <c r="AC638">
        <v>5.4521729166661901</v>
      </c>
    </row>
    <row r="639" spans="1:29" x14ac:dyDescent="0.2">
      <c r="A639" s="1">
        <v>43159.773240740738</v>
      </c>
      <c r="B639">
        <v>1.12291667032696</v>
      </c>
      <c r="C639" t="s">
        <v>671</v>
      </c>
      <c r="D639">
        <f t="shared" si="19"/>
        <v>635.66666666666663</v>
      </c>
      <c r="E639">
        <f t="shared" si="18"/>
        <v>10.594444444444443</v>
      </c>
      <c r="R639">
        <v>-795.88599999999997</v>
      </c>
      <c r="AC639">
        <v>5.4398468749995104</v>
      </c>
    </row>
    <row r="640" spans="1:29" x14ac:dyDescent="0.2">
      <c r="A640" s="1">
        <v>43159.773935185185</v>
      </c>
      <c r="B640">
        <v>1.12361111477367</v>
      </c>
      <c r="C640" t="s">
        <v>672</v>
      </c>
      <c r="D640">
        <f t="shared" si="19"/>
        <v>636.66666666666663</v>
      </c>
      <c r="E640">
        <f t="shared" si="18"/>
        <v>10.611111111111111</v>
      </c>
      <c r="F640">
        <v>1027.432</v>
      </c>
      <c r="I640">
        <v>400.78800000000001</v>
      </c>
      <c r="M640">
        <v>27.413</v>
      </c>
      <c r="AC640">
        <v>5.4534687499994803</v>
      </c>
    </row>
    <row r="641" spans="1:32" x14ac:dyDescent="0.2">
      <c r="A641" s="1">
        <v>43159.774629629632</v>
      </c>
      <c r="B641">
        <v>1.1243055592203699</v>
      </c>
      <c r="C641" t="s">
        <v>673</v>
      </c>
      <c r="D641">
        <f t="shared" si="19"/>
        <v>637.66666666666663</v>
      </c>
      <c r="E641">
        <f t="shared" si="18"/>
        <v>10.627777777777776</v>
      </c>
      <c r="I641">
        <v>399.16300000000001</v>
      </c>
      <c r="AC641">
        <v>5.4213322916661602</v>
      </c>
    </row>
    <row r="642" spans="1:32" x14ac:dyDescent="0.2">
      <c r="A642" s="1">
        <v>43159.775324074071</v>
      </c>
      <c r="B642">
        <v>1.12500000366708</v>
      </c>
      <c r="C642" t="s">
        <v>674</v>
      </c>
      <c r="D642">
        <f t="shared" si="19"/>
        <v>638.66666666666663</v>
      </c>
      <c r="E642">
        <f t="shared" si="18"/>
        <v>10.644444444444444</v>
      </c>
      <c r="I642">
        <v>403.82900000000001</v>
      </c>
      <c r="M642">
        <v>27.596</v>
      </c>
      <c r="R642">
        <v>-797.40599999999995</v>
      </c>
      <c r="AC642">
        <v>5.43282499999951</v>
      </c>
    </row>
    <row r="643" spans="1:32" x14ac:dyDescent="0.2">
      <c r="A643" s="1">
        <v>43159.776018518518</v>
      </c>
      <c r="B643">
        <v>1.12569444811379</v>
      </c>
      <c r="C643" t="s">
        <v>675</v>
      </c>
      <c r="D643">
        <f t="shared" si="19"/>
        <v>639.66666666666663</v>
      </c>
      <c r="E643">
        <f t="shared" si="18"/>
        <v>10.66111111111111</v>
      </c>
      <c r="F643">
        <v>1027.7049999999999</v>
      </c>
      <c r="G643">
        <v>5.9409999999999998</v>
      </c>
      <c r="H643">
        <v>52.034999999999997</v>
      </c>
      <c r="I643">
        <v>400.60899999999998</v>
      </c>
      <c r="J643">
        <v>0</v>
      </c>
      <c r="K643">
        <v>1.9E-2</v>
      </c>
      <c r="L643">
        <v>5.4160000000000004</v>
      </c>
      <c r="M643">
        <v>27.686</v>
      </c>
      <c r="N643">
        <v>0</v>
      </c>
      <c r="O643">
        <v>0</v>
      </c>
      <c r="P643">
        <v>0</v>
      </c>
      <c r="Q643">
        <v>0</v>
      </c>
      <c r="R643">
        <v>-797.06200000000001</v>
      </c>
      <c r="S643">
        <v>0</v>
      </c>
      <c r="T643">
        <v>0.14599999999999999</v>
      </c>
      <c r="U643">
        <v>42.037999999999997</v>
      </c>
      <c r="V643">
        <v>0</v>
      </c>
      <c r="W643">
        <v>0</v>
      </c>
      <c r="X643">
        <v>0</v>
      </c>
      <c r="Y643">
        <v>0</v>
      </c>
      <c r="Z643">
        <v>6</v>
      </c>
      <c r="AA643">
        <v>52</v>
      </c>
      <c r="AB643">
        <v>3</v>
      </c>
      <c r="AC643">
        <v>5.4339093749995104</v>
      </c>
      <c r="AD643">
        <v>3</v>
      </c>
      <c r="AE643">
        <v>3</v>
      </c>
      <c r="AF643">
        <v>0</v>
      </c>
    </row>
    <row r="644" spans="1:32" x14ac:dyDescent="0.2">
      <c r="A644" s="1">
        <v>43159.776712962965</v>
      </c>
      <c r="B644">
        <v>1.1263888925604999</v>
      </c>
      <c r="C644" t="s">
        <v>676</v>
      </c>
      <c r="D644">
        <f t="shared" si="19"/>
        <v>640.66666666666663</v>
      </c>
      <c r="E644">
        <f t="shared" ref="E644:E707" si="20">D644/60</f>
        <v>10.677777777777777</v>
      </c>
      <c r="M644">
        <v>27.777000000000001</v>
      </c>
      <c r="AC644">
        <v>5.4201895833328502</v>
      </c>
    </row>
    <row r="645" spans="1:32" x14ac:dyDescent="0.2">
      <c r="A645" s="1">
        <v>43159.777407407404</v>
      </c>
      <c r="B645">
        <v>1.12708333700721</v>
      </c>
      <c r="C645" t="s">
        <v>677</v>
      </c>
      <c r="D645">
        <f t="shared" si="19"/>
        <v>641.66666666666663</v>
      </c>
      <c r="E645">
        <f t="shared" si="20"/>
        <v>10.694444444444445</v>
      </c>
      <c r="AC645">
        <v>5.4110635416661799</v>
      </c>
    </row>
    <row r="646" spans="1:32" x14ac:dyDescent="0.2">
      <c r="A646" s="1">
        <v>43159.778101851851</v>
      </c>
      <c r="B646">
        <v>1.1277777814539101</v>
      </c>
      <c r="C646" t="s">
        <v>678</v>
      </c>
      <c r="D646">
        <f t="shared" si="19"/>
        <v>642.66666666666663</v>
      </c>
      <c r="E646">
        <f t="shared" si="20"/>
        <v>10.71111111111111</v>
      </c>
      <c r="M646">
        <v>27.956</v>
      </c>
      <c r="R646">
        <v>-798.16399999999999</v>
      </c>
      <c r="AC646">
        <v>5.41178333333285</v>
      </c>
    </row>
    <row r="647" spans="1:32" x14ac:dyDescent="0.2">
      <c r="A647" s="1">
        <v>43159.778796296298</v>
      </c>
      <c r="B647">
        <v>1.1284722259006199</v>
      </c>
      <c r="C647" t="s">
        <v>679</v>
      </c>
      <c r="D647">
        <f t="shared" si="19"/>
        <v>643.66666666666663</v>
      </c>
      <c r="E647">
        <f t="shared" si="20"/>
        <v>10.727777777777778</v>
      </c>
      <c r="AC647">
        <v>5.41732083333285</v>
      </c>
    </row>
    <row r="648" spans="1:32" x14ac:dyDescent="0.2">
      <c r="A648" s="1">
        <v>43159.779490740744</v>
      </c>
      <c r="B648">
        <v>1.12916667034733</v>
      </c>
      <c r="C648" t="s">
        <v>680</v>
      </c>
      <c r="D648">
        <f t="shared" ref="D648:D711" si="21">D647+1</f>
        <v>644.66666666666663</v>
      </c>
      <c r="E648">
        <f t="shared" si="20"/>
        <v>10.744444444444444</v>
      </c>
      <c r="M648">
        <v>28.140999999999998</v>
      </c>
      <c r="AC648">
        <v>5.4025302083328501</v>
      </c>
    </row>
    <row r="649" spans="1:32" x14ac:dyDescent="0.2">
      <c r="A649" s="1">
        <v>43159.780185185184</v>
      </c>
      <c r="B649">
        <v>1.1298611147940401</v>
      </c>
      <c r="C649" t="s">
        <v>681</v>
      </c>
      <c r="D649">
        <f t="shared" si="21"/>
        <v>645.66666666666663</v>
      </c>
      <c r="E649">
        <f t="shared" si="20"/>
        <v>10.761111111111111</v>
      </c>
      <c r="AC649">
        <v>5.4075593749995097</v>
      </c>
    </row>
    <row r="650" spans="1:32" x14ac:dyDescent="0.2">
      <c r="A650" s="1">
        <v>43159.78087962963</v>
      </c>
      <c r="B650">
        <v>1.1305555592407499</v>
      </c>
      <c r="C650" t="s">
        <v>682</v>
      </c>
      <c r="D650">
        <f t="shared" si="21"/>
        <v>646.66666666666663</v>
      </c>
      <c r="E650">
        <f t="shared" si="20"/>
        <v>10.777777777777777</v>
      </c>
      <c r="M650">
        <v>28.321999999999999</v>
      </c>
      <c r="R650">
        <v>-799.26199999999994</v>
      </c>
      <c r="AC650">
        <v>5.39745520833283</v>
      </c>
    </row>
    <row r="651" spans="1:32" x14ac:dyDescent="0.2">
      <c r="A651" s="1">
        <v>43159.781574074077</v>
      </c>
      <c r="B651">
        <v>1.13125000368746</v>
      </c>
      <c r="C651" t="s">
        <v>683</v>
      </c>
      <c r="D651">
        <f t="shared" si="21"/>
        <v>647.66666666666663</v>
      </c>
      <c r="E651">
        <f t="shared" si="20"/>
        <v>10.794444444444444</v>
      </c>
      <c r="I651">
        <v>399.77300000000002</v>
      </c>
      <c r="U651">
        <v>40.831000000000003</v>
      </c>
      <c r="AC651">
        <v>5.3972260416661504</v>
      </c>
    </row>
    <row r="652" spans="1:32" x14ac:dyDescent="0.2">
      <c r="A652" s="1">
        <v>43159.782268518517</v>
      </c>
      <c r="B652">
        <v>1.1319444481341601</v>
      </c>
      <c r="C652" t="s">
        <v>684</v>
      </c>
      <c r="D652">
        <f t="shared" si="21"/>
        <v>648.66666666666663</v>
      </c>
      <c r="E652">
        <f t="shared" si="20"/>
        <v>10.81111111111111</v>
      </c>
      <c r="F652">
        <v>1028.5219999999999</v>
      </c>
      <c r="I652">
        <v>401.34399999999999</v>
      </c>
      <c r="M652">
        <v>28.503</v>
      </c>
      <c r="R652">
        <v>-800.74599999999998</v>
      </c>
      <c r="U652">
        <v>44.212000000000003</v>
      </c>
      <c r="AC652">
        <v>5.2768989583327803</v>
      </c>
    </row>
    <row r="653" spans="1:32" x14ac:dyDescent="0.2">
      <c r="A653" s="1">
        <v>43159.782962962963</v>
      </c>
      <c r="B653">
        <v>1.1326388925808699</v>
      </c>
      <c r="C653" t="s">
        <v>685</v>
      </c>
      <c r="D653">
        <f t="shared" si="21"/>
        <v>649.66666666666663</v>
      </c>
      <c r="E653">
        <f t="shared" si="20"/>
        <v>10.827777777777778</v>
      </c>
      <c r="I653">
        <v>401.95499999999998</v>
      </c>
      <c r="U653">
        <v>41.500999999999998</v>
      </c>
      <c r="AC653">
        <v>5.2805645833327803</v>
      </c>
    </row>
    <row r="654" spans="1:32" x14ac:dyDescent="0.2">
      <c r="A654" s="1">
        <v>43159.78365740741</v>
      </c>
      <c r="B654">
        <v>1.13333333702758</v>
      </c>
      <c r="C654" t="s">
        <v>686</v>
      </c>
      <c r="D654">
        <f t="shared" si="21"/>
        <v>650.66666666666663</v>
      </c>
      <c r="E654">
        <f t="shared" si="20"/>
        <v>10.844444444444443</v>
      </c>
      <c r="I654">
        <v>400.221</v>
      </c>
      <c r="M654">
        <v>28.68</v>
      </c>
      <c r="AC654">
        <v>5.2641541666661302</v>
      </c>
    </row>
    <row r="655" spans="1:32" x14ac:dyDescent="0.2">
      <c r="A655" s="1">
        <v>43159.784351851849</v>
      </c>
      <c r="B655">
        <v>1.1340277814742901</v>
      </c>
      <c r="C655" t="s">
        <v>687</v>
      </c>
      <c r="D655">
        <f t="shared" si="21"/>
        <v>651.66666666666663</v>
      </c>
      <c r="E655">
        <f t="shared" si="20"/>
        <v>10.861111111111111</v>
      </c>
      <c r="I655">
        <v>399.762</v>
      </c>
      <c r="AC655">
        <v>5.3731677083328098</v>
      </c>
    </row>
    <row r="656" spans="1:32" x14ac:dyDescent="0.2">
      <c r="A656" s="1">
        <v>43159.785046296296</v>
      </c>
      <c r="B656">
        <v>1.1347222259209999</v>
      </c>
      <c r="C656" t="s">
        <v>688</v>
      </c>
      <c r="D656">
        <f t="shared" si="21"/>
        <v>652.66666666666663</v>
      </c>
      <c r="E656">
        <f t="shared" si="20"/>
        <v>10.877777777777776</v>
      </c>
      <c r="G656">
        <v>5.9870000000000001</v>
      </c>
      <c r="I656">
        <v>399.60599999999999</v>
      </c>
      <c r="L656">
        <v>5.3650000000000002</v>
      </c>
      <c r="M656">
        <v>28.858000000000001</v>
      </c>
      <c r="R656">
        <v>-801.90099999999995</v>
      </c>
      <c r="AC656" s="2">
        <v>6.5139583333332807E-2</v>
      </c>
    </row>
    <row r="657" spans="1:29" x14ac:dyDescent="0.2">
      <c r="A657" s="1">
        <v>43159.785740740743</v>
      </c>
      <c r="B657">
        <v>1.1354166703677</v>
      </c>
      <c r="C657" t="s">
        <v>689</v>
      </c>
      <c r="D657">
        <f t="shared" si="21"/>
        <v>653.66666666666663</v>
      </c>
      <c r="E657">
        <f t="shared" si="20"/>
        <v>10.894444444444444</v>
      </c>
      <c r="I657">
        <v>400.21600000000001</v>
      </c>
      <c r="L657">
        <v>0</v>
      </c>
      <c r="R657">
        <v>-798.78300000000002</v>
      </c>
      <c r="AC657">
        <v>0.29471562499999898</v>
      </c>
    </row>
    <row r="658" spans="1:29" x14ac:dyDescent="0.2">
      <c r="A658" s="1">
        <v>43159.786435185182</v>
      </c>
      <c r="B658">
        <v>1.1361111148144101</v>
      </c>
      <c r="C658" t="s">
        <v>690</v>
      </c>
      <c r="D658">
        <f t="shared" si="21"/>
        <v>654.66666666666663</v>
      </c>
      <c r="E658">
        <f t="shared" si="20"/>
        <v>10.91111111111111</v>
      </c>
      <c r="G658">
        <v>5.8949999999999996</v>
      </c>
      <c r="H658">
        <v>51.954000000000001</v>
      </c>
      <c r="I658">
        <v>400.70100000000002</v>
      </c>
      <c r="R658">
        <v>-791.67499999999995</v>
      </c>
      <c r="AC658">
        <v>0.51995520833333297</v>
      </c>
    </row>
    <row r="659" spans="1:29" x14ac:dyDescent="0.2">
      <c r="A659" s="1">
        <v>43159.787129629629</v>
      </c>
      <c r="B659">
        <v>1.1368055592611199</v>
      </c>
      <c r="C659" t="s">
        <v>691</v>
      </c>
      <c r="D659">
        <f t="shared" si="21"/>
        <v>655.66666666666663</v>
      </c>
      <c r="E659">
        <f t="shared" si="20"/>
        <v>10.927777777777777</v>
      </c>
      <c r="I659">
        <v>395.86500000000001</v>
      </c>
      <c r="L659">
        <v>0</v>
      </c>
      <c r="R659">
        <v>-788.06299999999999</v>
      </c>
      <c r="AC659">
        <v>0.74546145833333199</v>
      </c>
    </row>
    <row r="660" spans="1:29" x14ac:dyDescent="0.2">
      <c r="A660" s="1">
        <v>43159.787824074076</v>
      </c>
      <c r="B660">
        <v>1.13750000370783</v>
      </c>
      <c r="C660" t="s">
        <v>692</v>
      </c>
      <c r="D660">
        <f t="shared" si="21"/>
        <v>656.66666666666663</v>
      </c>
      <c r="E660">
        <f t="shared" si="20"/>
        <v>10.944444444444445</v>
      </c>
      <c r="G660">
        <v>5.82</v>
      </c>
      <c r="I660">
        <v>401.05</v>
      </c>
      <c r="L660">
        <v>1.4510000000000001</v>
      </c>
      <c r="R660">
        <v>-786.12099999999998</v>
      </c>
      <c r="AC660">
        <v>0.94074374999999999</v>
      </c>
    </row>
    <row r="661" spans="1:29" x14ac:dyDescent="0.2">
      <c r="A661" s="1">
        <v>43159.788518518515</v>
      </c>
      <c r="B661">
        <v>1.1381944481545401</v>
      </c>
      <c r="C661" t="s">
        <v>693</v>
      </c>
      <c r="D661">
        <f t="shared" si="21"/>
        <v>657.66666666666663</v>
      </c>
      <c r="E661">
        <f t="shared" si="20"/>
        <v>10.96111111111111</v>
      </c>
      <c r="L661">
        <v>1.4370000000000001</v>
      </c>
      <c r="AC661">
        <v>1.1149697916666701</v>
      </c>
    </row>
    <row r="662" spans="1:29" x14ac:dyDescent="0.2">
      <c r="A662" s="1">
        <v>43159.789212962962</v>
      </c>
      <c r="B662">
        <v>1.1388888926012399</v>
      </c>
      <c r="C662" t="s">
        <v>694</v>
      </c>
      <c r="D662">
        <f t="shared" si="21"/>
        <v>658.66666666666663</v>
      </c>
      <c r="E662">
        <f t="shared" si="20"/>
        <v>10.977777777777778</v>
      </c>
      <c r="L662">
        <v>0</v>
      </c>
      <c r="AC662">
        <v>1.1809416666666701</v>
      </c>
    </row>
    <row r="663" spans="1:29" x14ac:dyDescent="0.2">
      <c r="A663" s="1">
        <v>43159.789907407408</v>
      </c>
      <c r="B663">
        <v>1.13958333704795</v>
      </c>
      <c r="C663" t="s">
        <v>695</v>
      </c>
      <c r="D663">
        <f t="shared" si="21"/>
        <v>659.66666666666663</v>
      </c>
      <c r="E663">
        <f t="shared" si="20"/>
        <v>10.994444444444444</v>
      </c>
      <c r="G663">
        <v>5.75</v>
      </c>
      <c r="L663">
        <v>1.444</v>
      </c>
      <c r="M663">
        <v>28.945</v>
      </c>
      <c r="AC663">
        <v>1.3800281249999999</v>
      </c>
    </row>
    <row r="664" spans="1:29" x14ac:dyDescent="0.2">
      <c r="A664" s="1">
        <v>43159.790601851855</v>
      </c>
      <c r="B664">
        <v>1.1402777814946601</v>
      </c>
      <c r="C664" t="s">
        <v>696</v>
      </c>
      <c r="D664">
        <f t="shared" si="21"/>
        <v>660.66666666666663</v>
      </c>
      <c r="E664">
        <f t="shared" si="20"/>
        <v>11.011111111111111</v>
      </c>
      <c r="I664">
        <v>398.791</v>
      </c>
      <c r="L664">
        <v>1.502</v>
      </c>
      <c r="R664">
        <v>-785.101</v>
      </c>
      <c r="AC664">
        <v>1.55308958333333</v>
      </c>
    </row>
    <row r="665" spans="1:29" x14ac:dyDescent="0.2">
      <c r="A665" s="1">
        <v>43159.791296296295</v>
      </c>
      <c r="B665">
        <v>1.1409722259413699</v>
      </c>
      <c r="C665" t="s">
        <v>697</v>
      </c>
      <c r="D665">
        <f t="shared" si="21"/>
        <v>661.66666666666663</v>
      </c>
      <c r="E665">
        <f t="shared" si="20"/>
        <v>11.027777777777777</v>
      </c>
      <c r="I665">
        <v>397.928</v>
      </c>
      <c r="L665">
        <v>1.675</v>
      </c>
      <c r="AC665">
        <v>1.55373020833333</v>
      </c>
    </row>
    <row r="666" spans="1:29" x14ac:dyDescent="0.2">
      <c r="A666" s="1">
        <v>43159.791990740741</v>
      </c>
      <c r="B666">
        <v>1.14166667038808</v>
      </c>
      <c r="C666" t="s">
        <v>698</v>
      </c>
      <c r="D666">
        <f t="shared" si="21"/>
        <v>662.66666666666663</v>
      </c>
      <c r="E666">
        <f t="shared" si="20"/>
        <v>11.044444444444444</v>
      </c>
      <c r="G666">
        <v>5.742</v>
      </c>
      <c r="I666">
        <v>398.86399999999998</v>
      </c>
      <c r="L666">
        <v>43.536999999999999</v>
      </c>
      <c r="M666">
        <v>29.169</v>
      </c>
      <c r="R666">
        <v>-786.06100000000004</v>
      </c>
      <c r="AC666">
        <v>1.523425</v>
      </c>
    </row>
    <row r="667" spans="1:29" x14ac:dyDescent="0.2">
      <c r="A667" s="1">
        <v>43159.792685185188</v>
      </c>
      <c r="B667">
        <v>1.1423611148347801</v>
      </c>
      <c r="C667" t="s">
        <v>699</v>
      </c>
      <c r="D667">
        <f t="shared" si="21"/>
        <v>663.66666666666663</v>
      </c>
      <c r="E667">
        <f t="shared" si="20"/>
        <v>11.06111111111111</v>
      </c>
      <c r="G667">
        <v>5.875</v>
      </c>
      <c r="L667">
        <v>43.392000000000003</v>
      </c>
      <c r="M667">
        <v>29.494</v>
      </c>
      <c r="R667">
        <v>-789.88199999999995</v>
      </c>
      <c r="AC667">
        <v>1.00524375</v>
      </c>
    </row>
    <row r="668" spans="1:29" x14ac:dyDescent="0.2">
      <c r="A668" s="1">
        <v>43159.793379629627</v>
      </c>
      <c r="B668">
        <v>1.1430555592814899</v>
      </c>
      <c r="C668" t="s">
        <v>700</v>
      </c>
      <c r="D668">
        <f t="shared" si="21"/>
        <v>664.66666666666663</v>
      </c>
      <c r="E668">
        <f t="shared" si="20"/>
        <v>11.077777777777778</v>
      </c>
      <c r="F668">
        <v>1029.749</v>
      </c>
      <c r="G668">
        <v>5.9379999999999997</v>
      </c>
      <c r="H668">
        <v>52.012999999999998</v>
      </c>
      <c r="L668">
        <v>0</v>
      </c>
      <c r="M668">
        <v>29.73</v>
      </c>
      <c r="R668">
        <v>-793.976</v>
      </c>
      <c r="U668">
        <v>39.716000000000001</v>
      </c>
      <c r="AC668">
        <v>0.56773749999999801</v>
      </c>
    </row>
    <row r="669" spans="1:29" x14ac:dyDescent="0.2">
      <c r="A669" s="1">
        <v>43159.794074074074</v>
      </c>
      <c r="B669">
        <v>1.1437500037282</v>
      </c>
      <c r="C669" t="s">
        <v>701</v>
      </c>
      <c r="D669">
        <f t="shared" si="21"/>
        <v>665.66666666666663</v>
      </c>
      <c r="E669">
        <f t="shared" si="20"/>
        <v>11.094444444444443</v>
      </c>
      <c r="I669">
        <v>399.99299999999999</v>
      </c>
      <c r="L669">
        <v>1.4590000000000001</v>
      </c>
      <c r="M669">
        <v>29.742000000000001</v>
      </c>
      <c r="R669">
        <v>-794.05499999999995</v>
      </c>
      <c r="AC669">
        <v>0.75254687499999895</v>
      </c>
    </row>
    <row r="670" spans="1:29" x14ac:dyDescent="0.2">
      <c r="A670" s="1">
        <v>43159.794768518521</v>
      </c>
      <c r="B670">
        <v>1.1444444481749101</v>
      </c>
      <c r="C670" t="s">
        <v>702</v>
      </c>
      <c r="D670">
        <f t="shared" si="21"/>
        <v>666.66666666666663</v>
      </c>
      <c r="E670">
        <f t="shared" si="20"/>
        <v>11.111111111111111</v>
      </c>
      <c r="L670">
        <v>0</v>
      </c>
      <c r="M670">
        <v>29.902000000000001</v>
      </c>
      <c r="R670">
        <v>-797.05799999999999</v>
      </c>
      <c r="U670">
        <v>41.652999999999999</v>
      </c>
      <c r="AC670">
        <v>0.52373333333333305</v>
      </c>
    </row>
    <row r="671" spans="1:29" x14ac:dyDescent="0.2">
      <c r="A671" s="1">
        <v>43159.79546296296</v>
      </c>
      <c r="B671">
        <v>1.1451388926216199</v>
      </c>
      <c r="C671" t="s">
        <v>703</v>
      </c>
      <c r="D671">
        <f t="shared" si="21"/>
        <v>667.66666666666663</v>
      </c>
      <c r="E671">
        <f t="shared" si="20"/>
        <v>11.127777777777776</v>
      </c>
      <c r="L671">
        <v>0</v>
      </c>
      <c r="AC671">
        <v>0.74239791666666599</v>
      </c>
    </row>
    <row r="672" spans="1:29" x14ac:dyDescent="0.2">
      <c r="A672" s="1">
        <v>43159.796157407407</v>
      </c>
      <c r="B672">
        <v>1.14583333706832</v>
      </c>
      <c r="C672" t="s">
        <v>704</v>
      </c>
      <c r="D672">
        <f t="shared" si="21"/>
        <v>668.66666666666663</v>
      </c>
      <c r="E672">
        <f t="shared" si="20"/>
        <v>11.144444444444444</v>
      </c>
      <c r="G672">
        <v>5.87</v>
      </c>
      <c r="AC672">
        <v>0.95612187500000001</v>
      </c>
    </row>
    <row r="673" spans="1:32" x14ac:dyDescent="0.2">
      <c r="A673" s="1">
        <v>43159.796851851854</v>
      </c>
      <c r="B673">
        <v>1.1465277815150301</v>
      </c>
      <c r="C673" t="s">
        <v>705</v>
      </c>
      <c r="D673">
        <f t="shared" si="21"/>
        <v>669.66666666666663</v>
      </c>
      <c r="E673">
        <f t="shared" si="20"/>
        <v>11.16111111111111</v>
      </c>
      <c r="F673">
        <v>1029.921</v>
      </c>
      <c r="G673">
        <v>5.8330000000000002</v>
      </c>
      <c r="H673">
        <v>51.984000000000002</v>
      </c>
      <c r="I673">
        <v>400.93900000000002</v>
      </c>
      <c r="J673">
        <v>0</v>
      </c>
      <c r="K673">
        <v>1.9E-2</v>
      </c>
      <c r="L673">
        <v>0</v>
      </c>
      <c r="M673">
        <v>29.902000000000001</v>
      </c>
      <c r="N673">
        <v>0</v>
      </c>
      <c r="O673">
        <v>0</v>
      </c>
      <c r="P673">
        <v>0</v>
      </c>
      <c r="Q673">
        <v>0</v>
      </c>
      <c r="R673">
        <v>-795.09900000000005</v>
      </c>
      <c r="S673">
        <v>0</v>
      </c>
      <c r="T673">
        <v>0.38</v>
      </c>
      <c r="U673">
        <v>41.832999999999998</v>
      </c>
      <c r="V673">
        <v>0</v>
      </c>
      <c r="W673">
        <v>0</v>
      </c>
      <c r="X673">
        <v>0</v>
      </c>
      <c r="Y673">
        <v>0</v>
      </c>
      <c r="Z673">
        <v>6</v>
      </c>
      <c r="AA673">
        <v>52</v>
      </c>
      <c r="AB673">
        <v>3</v>
      </c>
      <c r="AC673">
        <v>1.1596114583333299</v>
      </c>
      <c r="AD673">
        <v>3</v>
      </c>
      <c r="AE673">
        <v>3</v>
      </c>
      <c r="AF673">
        <v>0</v>
      </c>
    </row>
    <row r="674" spans="1:32" x14ac:dyDescent="0.2">
      <c r="A674" s="1">
        <v>43159.797546296293</v>
      </c>
      <c r="B674">
        <v>1.1472222259617399</v>
      </c>
      <c r="C674" t="s">
        <v>706</v>
      </c>
      <c r="D674">
        <f t="shared" si="21"/>
        <v>670.66666666666663</v>
      </c>
      <c r="E674">
        <f t="shared" si="20"/>
        <v>11.177777777777777</v>
      </c>
      <c r="G674">
        <v>5.9539999999999997</v>
      </c>
      <c r="I674">
        <v>401.10700000000003</v>
      </c>
      <c r="L674">
        <v>0</v>
      </c>
      <c r="M674">
        <v>30.234999999999999</v>
      </c>
      <c r="R674">
        <v>-798.51800000000003</v>
      </c>
      <c r="AC674">
        <v>0.56910625000000103</v>
      </c>
    </row>
    <row r="675" spans="1:32" x14ac:dyDescent="0.2">
      <c r="A675" s="1">
        <v>43159.79824074074</v>
      </c>
      <c r="B675">
        <v>1.14791667040845</v>
      </c>
      <c r="C675" t="s">
        <v>707</v>
      </c>
      <c r="D675">
        <f t="shared" si="21"/>
        <v>671.66666666666663</v>
      </c>
      <c r="E675">
        <f t="shared" si="20"/>
        <v>11.194444444444445</v>
      </c>
      <c r="I675">
        <v>398.66500000000002</v>
      </c>
      <c r="L675">
        <v>0</v>
      </c>
      <c r="M675">
        <v>30.234999999999999</v>
      </c>
      <c r="R675">
        <v>-798.755</v>
      </c>
      <c r="AC675">
        <v>0.76725208333333195</v>
      </c>
    </row>
    <row r="676" spans="1:32" x14ac:dyDescent="0.2">
      <c r="A676" s="1">
        <v>43159.798935185187</v>
      </c>
      <c r="B676">
        <v>1.1486111148551601</v>
      </c>
      <c r="C676" t="s">
        <v>708</v>
      </c>
      <c r="D676">
        <f t="shared" si="21"/>
        <v>672.66666666666663</v>
      </c>
      <c r="E676">
        <f t="shared" si="20"/>
        <v>11.21111111111111</v>
      </c>
      <c r="I676">
        <v>401.91399999999999</v>
      </c>
      <c r="L676">
        <v>0</v>
      </c>
      <c r="M676">
        <v>30.393999999999998</v>
      </c>
      <c r="R676">
        <v>-800.36300000000006</v>
      </c>
      <c r="AC676">
        <v>0.56505624999999904</v>
      </c>
    </row>
    <row r="677" spans="1:32" x14ac:dyDescent="0.2">
      <c r="A677" s="1">
        <v>43159.799629629626</v>
      </c>
      <c r="B677">
        <v>1.14930555930187</v>
      </c>
      <c r="C677" t="s">
        <v>709</v>
      </c>
      <c r="D677">
        <f t="shared" si="21"/>
        <v>673.66666666666663</v>
      </c>
      <c r="E677">
        <f t="shared" si="20"/>
        <v>11.227777777777778</v>
      </c>
      <c r="I677">
        <v>395.17899999999997</v>
      </c>
      <c r="L677">
        <v>0</v>
      </c>
      <c r="AC677">
        <v>40</v>
      </c>
    </row>
    <row r="678" spans="1:32" x14ac:dyDescent="0.2">
      <c r="A678" s="1">
        <v>43159.800324074073</v>
      </c>
      <c r="B678">
        <v>1.15000000374857</v>
      </c>
      <c r="C678" t="s">
        <v>710</v>
      </c>
      <c r="D678">
        <f t="shared" si="21"/>
        <v>674.66666666666663</v>
      </c>
      <c r="E678">
        <f t="shared" si="20"/>
        <v>11.244444444444444</v>
      </c>
      <c r="I678">
        <v>399.173</v>
      </c>
      <c r="L678">
        <v>0</v>
      </c>
      <c r="AC678">
        <v>0.82267812499999904</v>
      </c>
    </row>
    <row r="679" spans="1:32" x14ac:dyDescent="0.2">
      <c r="A679" s="1">
        <v>43159.801018518519</v>
      </c>
      <c r="B679">
        <v>1.1506944481952801</v>
      </c>
      <c r="C679" t="s">
        <v>711</v>
      </c>
      <c r="D679">
        <f t="shared" si="21"/>
        <v>675.66666666666663</v>
      </c>
      <c r="E679">
        <f t="shared" si="20"/>
        <v>11.261111111111111</v>
      </c>
      <c r="G679">
        <v>5.8689999999999998</v>
      </c>
      <c r="I679">
        <v>399.61599999999999</v>
      </c>
      <c r="L679">
        <v>0</v>
      </c>
      <c r="AC679">
        <v>1.021384375</v>
      </c>
    </row>
    <row r="680" spans="1:32" x14ac:dyDescent="0.2">
      <c r="A680" s="1">
        <v>43159.801712962966</v>
      </c>
      <c r="B680">
        <v>1.15138889264199</v>
      </c>
      <c r="C680" t="s">
        <v>712</v>
      </c>
      <c r="D680">
        <f t="shared" si="21"/>
        <v>676.66666666666663</v>
      </c>
      <c r="E680">
        <f t="shared" si="20"/>
        <v>11.277777777777777</v>
      </c>
      <c r="I680">
        <v>400.71199999999999</v>
      </c>
      <c r="L680">
        <v>1.43</v>
      </c>
      <c r="R680">
        <v>-798.06200000000001</v>
      </c>
      <c r="AC680">
        <v>1.2046656250000001</v>
      </c>
    </row>
    <row r="681" spans="1:32" x14ac:dyDescent="0.2">
      <c r="A681" s="1">
        <v>43159.802407407406</v>
      </c>
      <c r="B681">
        <v>1.1520833370887</v>
      </c>
      <c r="C681" t="s">
        <v>713</v>
      </c>
      <c r="D681">
        <f t="shared" si="21"/>
        <v>677.66666666666663</v>
      </c>
      <c r="E681">
        <f t="shared" si="20"/>
        <v>11.294444444444444</v>
      </c>
      <c r="G681">
        <v>5.8120000000000003</v>
      </c>
      <c r="I681">
        <v>399.96300000000002</v>
      </c>
      <c r="M681">
        <v>30.497</v>
      </c>
      <c r="R681">
        <v>-797.19399999999996</v>
      </c>
      <c r="AC681">
        <v>1.3615104166666701</v>
      </c>
    </row>
    <row r="682" spans="1:32" x14ac:dyDescent="0.2">
      <c r="A682" s="1">
        <v>43159.803101851852</v>
      </c>
      <c r="B682">
        <v>1.1527777815354101</v>
      </c>
      <c r="C682" t="s">
        <v>714</v>
      </c>
      <c r="D682">
        <f t="shared" si="21"/>
        <v>678.66666666666663</v>
      </c>
      <c r="E682">
        <f t="shared" si="20"/>
        <v>11.31111111111111</v>
      </c>
      <c r="AC682">
        <v>1.4096447916666599</v>
      </c>
    </row>
    <row r="683" spans="1:32" x14ac:dyDescent="0.2">
      <c r="A683" s="1">
        <v>43159.803796296299</v>
      </c>
      <c r="B683">
        <v>1.15347222598211</v>
      </c>
      <c r="C683" t="s">
        <v>715</v>
      </c>
      <c r="D683">
        <f t="shared" si="21"/>
        <v>679.66666666666663</v>
      </c>
      <c r="E683">
        <f t="shared" si="20"/>
        <v>11.327777777777778</v>
      </c>
      <c r="L683">
        <v>1.488</v>
      </c>
      <c r="R683">
        <v>-796.04399999999998</v>
      </c>
      <c r="AC683">
        <v>1.5601874999999901</v>
      </c>
    </row>
    <row r="684" spans="1:32" x14ac:dyDescent="0.2">
      <c r="A684" s="1">
        <v>43159.804490740738</v>
      </c>
      <c r="B684">
        <v>1.15416667042882</v>
      </c>
      <c r="C684" t="s">
        <v>716</v>
      </c>
      <c r="D684">
        <f t="shared" si="21"/>
        <v>680.66666666666663</v>
      </c>
      <c r="E684">
        <f t="shared" si="20"/>
        <v>11.344444444444443</v>
      </c>
      <c r="L684">
        <v>1.6180000000000001</v>
      </c>
      <c r="AC684">
        <v>1.6084812500000001</v>
      </c>
    </row>
    <row r="685" spans="1:32" x14ac:dyDescent="0.2">
      <c r="A685" s="1">
        <v>43159.805185185185</v>
      </c>
      <c r="B685">
        <v>1.1548611148755299</v>
      </c>
      <c r="C685" t="s">
        <v>717</v>
      </c>
      <c r="D685">
        <f t="shared" si="21"/>
        <v>681.66666666666663</v>
      </c>
      <c r="E685">
        <f t="shared" si="20"/>
        <v>11.361111111111111</v>
      </c>
      <c r="G685">
        <v>5.7450000000000001</v>
      </c>
      <c r="I685">
        <v>399.36900000000003</v>
      </c>
      <c r="L685">
        <v>1.7689999999999999</v>
      </c>
      <c r="R685">
        <v>-794.06200000000001</v>
      </c>
      <c r="AC685">
        <v>1.8081739583333301</v>
      </c>
    </row>
    <row r="686" spans="1:32" x14ac:dyDescent="0.2">
      <c r="A686" s="1">
        <v>43159.805879629632</v>
      </c>
      <c r="B686">
        <v>1.15555555932224</v>
      </c>
      <c r="C686" t="s">
        <v>718</v>
      </c>
      <c r="D686">
        <f t="shared" si="21"/>
        <v>682.66666666666663</v>
      </c>
      <c r="E686">
        <f t="shared" si="20"/>
        <v>11.377777777777776</v>
      </c>
      <c r="I686">
        <v>400.51900000000001</v>
      </c>
      <c r="L686">
        <v>1.95</v>
      </c>
      <c r="M686">
        <v>30.622</v>
      </c>
      <c r="R686">
        <v>-792.548</v>
      </c>
      <c r="AC686">
        <v>1.9817447916666699</v>
      </c>
    </row>
    <row r="687" spans="1:32" x14ac:dyDescent="0.2">
      <c r="A687" s="1">
        <v>43159.806574074071</v>
      </c>
      <c r="B687">
        <v>1.15625000376895</v>
      </c>
      <c r="C687" t="s">
        <v>719</v>
      </c>
      <c r="D687">
        <f t="shared" si="21"/>
        <v>683.66666666666663</v>
      </c>
      <c r="E687">
        <f t="shared" si="20"/>
        <v>11.394444444444444</v>
      </c>
      <c r="G687">
        <v>5.6929999999999996</v>
      </c>
      <c r="H687">
        <v>51.951999999999998</v>
      </c>
      <c r="L687">
        <v>2.0870000000000002</v>
      </c>
      <c r="R687">
        <v>-791.13099999999997</v>
      </c>
      <c r="AC687">
        <v>2.1388489583333299</v>
      </c>
    </row>
    <row r="688" spans="1:32" x14ac:dyDescent="0.2">
      <c r="A688" s="1">
        <v>43159.807268518518</v>
      </c>
      <c r="B688">
        <v>1.1569444482156499</v>
      </c>
      <c r="C688" t="s">
        <v>720</v>
      </c>
      <c r="D688">
        <f t="shared" si="21"/>
        <v>684.66666666666663</v>
      </c>
      <c r="E688">
        <f t="shared" si="20"/>
        <v>11.41111111111111</v>
      </c>
      <c r="L688">
        <v>2.1160000000000001</v>
      </c>
      <c r="AC688">
        <v>2.17153333333333</v>
      </c>
    </row>
    <row r="689" spans="1:32" x14ac:dyDescent="0.2">
      <c r="A689" s="1">
        <v>43159.807962962965</v>
      </c>
      <c r="B689">
        <v>1.15763889266236</v>
      </c>
      <c r="C689" t="s">
        <v>721</v>
      </c>
      <c r="D689">
        <f t="shared" si="21"/>
        <v>685.66666666666663</v>
      </c>
      <c r="E689">
        <f t="shared" si="20"/>
        <v>11.427777777777777</v>
      </c>
      <c r="I689">
        <v>400.00299999999999</v>
      </c>
      <c r="L689">
        <v>2.3109999999999999</v>
      </c>
      <c r="M689">
        <v>30.728000000000002</v>
      </c>
      <c r="R689">
        <v>-790.05399999999997</v>
      </c>
      <c r="AC689">
        <v>2.3414947916666602</v>
      </c>
    </row>
    <row r="690" spans="1:32" x14ac:dyDescent="0.2">
      <c r="A690" s="1">
        <v>43159.808657407404</v>
      </c>
      <c r="B690">
        <v>1.15833333710907</v>
      </c>
      <c r="C690" t="s">
        <v>722</v>
      </c>
      <c r="D690">
        <f t="shared" si="21"/>
        <v>686.66666666666663</v>
      </c>
      <c r="E690">
        <f t="shared" si="20"/>
        <v>11.444444444444445</v>
      </c>
      <c r="F690">
        <v>1030.787</v>
      </c>
      <c r="I690">
        <v>399.714</v>
      </c>
      <c r="AC690">
        <v>2.3426968749999899</v>
      </c>
    </row>
    <row r="691" spans="1:32" x14ac:dyDescent="0.2">
      <c r="A691" s="1">
        <v>43159.809351851851</v>
      </c>
      <c r="B691">
        <v>1.1590277815557799</v>
      </c>
      <c r="C691" t="s">
        <v>723</v>
      </c>
      <c r="D691">
        <f t="shared" si="21"/>
        <v>687.66666666666663</v>
      </c>
      <c r="E691">
        <f t="shared" si="20"/>
        <v>11.46111111111111</v>
      </c>
      <c r="I691">
        <v>401.392</v>
      </c>
      <c r="L691">
        <v>2.448</v>
      </c>
      <c r="R691">
        <v>-788.94299999999998</v>
      </c>
      <c r="AC691">
        <v>2.5147937499999902</v>
      </c>
    </row>
    <row r="692" spans="1:32" x14ac:dyDescent="0.2">
      <c r="A692" s="1">
        <v>43159.810046296298</v>
      </c>
      <c r="B692">
        <v>1.15972222600249</v>
      </c>
      <c r="C692" t="s">
        <v>724</v>
      </c>
      <c r="D692">
        <f t="shared" si="21"/>
        <v>688.66666666666663</v>
      </c>
      <c r="E692">
        <f t="shared" si="20"/>
        <v>11.477777777777778</v>
      </c>
      <c r="G692">
        <v>5.6369999999999996</v>
      </c>
      <c r="I692">
        <v>399.89</v>
      </c>
      <c r="L692">
        <v>2.5920000000000001</v>
      </c>
      <c r="M692">
        <v>30.850999999999999</v>
      </c>
      <c r="AC692">
        <v>2.62467083333333</v>
      </c>
    </row>
    <row r="693" spans="1:32" x14ac:dyDescent="0.2">
      <c r="A693" s="1">
        <v>43159.810740740744</v>
      </c>
      <c r="B693">
        <v>1.1604166704491901</v>
      </c>
      <c r="C693" t="s">
        <v>725</v>
      </c>
      <c r="D693">
        <f t="shared" si="21"/>
        <v>689.66666666666663</v>
      </c>
      <c r="E693">
        <f t="shared" si="20"/>
        <v>11.494444444444444</v>
      </c>
      <c r="I693">
        <v>399.51799999999997</v>
      </c>
      <c r="R693">
        <v>-787.18100000000004</v>
      </c>
      <c r="AC693">
        <v>2.6688802083333298</v>
      </c>
    </row>
    <row r="694" spans="1:32" x14ac:dyDescent="0.2">
      <c r="A694" s="1">
        <v>43159.811435185184</v>
      </c>
      <c r="B694">
        <v>1.1611111148958999</v>
      </c>
      <c r="C694" t="s">
        <v>726</v>
      </c>
      <c r="D694">
        <f t="shared" si="21"/>
        <v>690.66666666666663</v>
      </c>
      <c r="E694">
        <f t="shared" si="20"/>
        <v>11.511111111111111</v>
      </c>
      <c r="I694">
        <v>396.351</v>
      </c>
      <c r="AC694">
        <v>2.6534239583333301</v>
      </c>
    </row>
    <row r="695" spans="1:32" x14ac:dyDescent="0.2">
      <c r="A695" s="1">
        <v>43159.81212962963</v>
      </c>
      <c r="B695">
        <v>1.16180555934261</v>
      </c>
      <c r="C695" t="s">
        <v>727</v>
      </c>
      <c r="D695">
        <f t="shared" si="21"/>
        <v>691.66666666666663</v>
      </c>
      <c r="E695">
        <f t="shared" si="20"/>
        <v>11.527777777777777</v>
      </c>
      <c r="I695">
        <v>402.154</v>
      </c>
      <c r="L695">
        <v>2.78</v>
      </c>
      <c r="M695">
        <v>30.984999999999999</v>
      </c>
      <c r="AC695">
        <v>2.8189562499999901</v>
      </c>
    </row>
    <row r="696" spans="1:32" x14ac:dyDescent="0.2">
      <c r="A696" s="1">
        <v>43159.812824074077</v>
      </c>
      <c r="B696">
        <v>1.1625000037893201</v>
      </c>
      <c r="C696" t="s">
        <v>728</v>
      </c>
      <c r="D696">
        <f t="shared" si="21"/>
        <v>692.66666666666663</v>
      </c>
      <c r="E696">
        <f t="shared" si="20"/>
        <v>11.544444444444444</v>
      </c>
      <c r="I696">
        <v>397.76900000000001</v>
      </c>
      <c r="L696">
        <v>2.78</v>
      </c>
      <c r="AC696">
        <v>2.82038020833332</v>
      </c>
    </row>
    <row r="697" spans="1:32" x14ac:dyDescent="0.2">
      <c r="A697" s="1">
        <v>43159.813518518517</v>
      </c>
      <c r="B697">
        <v>1.1631944482360299</v>
      </c>
      <c r="C697" t="s">
        <v>729</v>
      </c>
      <c r="D697">
        <f t="shared" si="21"/>
        <v>693.66666666666663</v>
      </c>
      <c r="E697">
        <f t="shared" si="20"/>
        <v>11.56111111111111</v>
      </c>
      <c r="I697">
        <v>397.25200000000001</v>
      </c>
      <c r="L697">
        <v>2.9319999999999999</v>
      </c>
      <c r="R697">
        <v>-786.822</v>
      </c>
      <c r="AC697">
        <v>2.9473510416666602</v>
      </c>
    </row>
    <row r="698" spans="1:32" x14ac:dyDescent="0.2">
      <c r="A698" s="1">
        <v>43159.814212962963</v>
      </c>
      <c r="B698">
        <v>1.16388889268273</v>
      </c>
      <c r="C698" t="s">
        <v>730</v>
      </c>
      <c r="D698">
        <f t="shared" si="21"/>
        <v>694.66666666666663</v>
      </c>
      <c r="E698">
        <f t="shared" si="20"/>
        <v>11.577777777777778</v>
      </c>
      <c r="G698">
        <v>5.6609999999999996</v>
      </c>
      <c r="H698">
        <v>51.936999999999998</v>
      </c>
      <c r="L698">
        <v>43.521999999999998</v>
      </c>
      <c r="M698">
        <v>31.244</v>
      </c>
      <c r="R698">
        <v>-787.78800000000001</v>
      </c>
      <c r="AC698">
        <v>2.9240395833333301</v>
      </c>
    </row>
    <row r="699" spans="1:32" x14ac:dyDescent="0.2">
      <c r="A699" s="1">
        <v>43159.81490740741</v>
      </c>
      <c r="B699">
        <v>1.1645833371294401</v>
      </c>
      <c r="C699" t="s">
        <v>731</v>
      </c>
      <c r="D699">
        <f t="shared" si="21"/>
        <v>695.66666666666663</v>
      </c>
      <c r="E699">
        <f t="shared" si="20"/>
        <v>11.594444444444443</v>
      </c>
      <c r="F699">
        <v>1031.989</v>
      </c>
      <c r="G699">
        <v>5.9640000000000004</v>
      </c>
      <c r="H699">
        <v>52.029000000000003</v>
      </c>
      <c r="I699">
        <v>399.56799999999998</v>
      </c>
      <c r="L699">
        <v>43.551000000000002</v>
      </c>
      <c r="M699">
        <v>31.97</v>
      </c>
      <c r="R699">
        <v>-795.99900000000002</v>
      </c>
      <c r="AC699">
        <v>1.2888989583333199</v>
      </c>
    </row>
    <row r="700" spans="1:32" x14ac:dyDescent="0.2">
      <c r="A700" s="1">
        <v>43159.815601851849</v>
      </c>
      <c r="B700">
        <v>1.1652777815761499</v>
      </c>
      <c r="C700" t="s">
        <v>732</v>
      </c>
      <c r="D700">
        <f t="shared" si="21"/>
        <v>696.66666666666663</v>
      </c>
      <c r="E700">
        <f t="shared" si="20"/>
        <v>11.611111111111111</v>
      </c>
      <c r="G700">
        <v>6.008</v>
      </c>
      <c r="I700">
        <v>400.04199999999997</v>
      </c>
      <c r="L700">
        <v>0</v>
      </c>
      <c r="M700">
        <v>32.116999999999997</v>
      </c>
      <c r="R700">
        <v>-801.03499999999997</v>
      </c>
      <c r="AC700">
        <v>0</v>
      </c>
    </row>
    <row r="701" spans="1:32" x14ac:dyDescent="0.2">
      <c r="A701" s="1">
        <v>43159.816296296296</v>
      </c>
      <c r="B701">
        <v>1.16597222602286</v>
      </c>
      <c r="C701" t="s">
        <v>733</v>
      </c>
      <c r="D701">
        <f t="shared" si="21"/>
        <v>697.66666666666663</v>
      </c>
      <c r="E701">
        <f t="shared" si="20"/>
        <v>11.627777777777776</v>
      </c>
      <c r="L701">
        <v>0</v>
      </c>
      <c r="R701">
        <v>-802.03300000000002</v>
      </c>
      <c r="AC701">
        <v>0.14636458333333299</v>
      </c>
    </row>
    <row r="702" spans="1:32" x14ac:dyDescent="0.2">
      <c r="A702" s="1">
        <v>43159.816990740743</v>
      </c>
      <c r="B702">
        <v>1.1666666704695701</v>
      </c>
      <c r="C702" t="s">
        <v>734</v>
      </c>
      <c r="D702">
        <f t="shared" si="21"/>
        <v>698.66666666666663</v>
      </c>
      <c r="E702">
        <f t="shared" si="20"/>
        <v>11.644444444444444</v>
      </c>
      <c r="G702">
        <v>5.9390000000000001</v>
      </c>
      <c r="I702">
        <v>400.15899999999999</v>
      </c>
      <c r="L702">
        <v>43.27</v>
      </c>
      <c r="M702">
        <v>32.22</v>
      </c>
      <c r="R702">
        <v>-802.07299999999998</v>
      </c>
      <c r="AC702">
        <v>0.31237604166666599</v>
      </c>
    </row>
    <row r="703" spans="1:32" x14ac:dyDescent="0.2">
      <c r="A703" s="1">
        <v>43159.817685185182</v>
      </c>
      <c r="B703">
        <v>1.1673611149162799</v>
      </c>
      <c r="C703" t="s">
        <v>735</v>
      </c>
      <c r="D703">
        <f t="shared" si="21"/>
        <v>699.66666666666663</v>
      </c>
      <c r="E703">
        <f t="shared" si="20"/>
        <v>11.66111111111111</v>
      </c>
      <c r="F703">
        <v>1032.472</v>
      </c>
      <c r="G703">
        <v>6.0090000000000003</v>
      </c>
      <c r="H703">
        <v>52.051000000000002</v>
      </c>
      <c r="I703">
        <v>400.35599999999999</v>
      </c>
      <c r="J703">
        <v>0</v>
      </c>
      <c r="K703">
        <v>1.9E-2</v>
      </c>
      <c r="L703">
        <v>3.0470000000000002</v>
      </c>
      <c r="M703">
        <v>32.453000000000003</v>
      </c>
      <c r="N703">
        <v>0</v>
      </c>
      <c r="O703">
        <v>0</v>
      </c>
      <c r="P703">
        <v>0</v>
      </c>
      <c r="Q703">
        <v>0</v>
      </c>
      <c r="R703">
        <v>-805.18100000000004</v>
      </c>
      <c r="S703">
        <v>0</v>
      </c>
      <c r="T703">
        <v>1.0109999999999999</v>
      </c>
      <c r="U703">
        <v>41.113</v>
      </c>
      <c r="V703">
        <v>0</v>
      </c>
      <c r="W703">
        <v>0</v>
      </c>
      <c r="X703">
        <v>0</v>
      </c>
      <c r="Y703">
        <v>0</v>
      </c>
      <c r="Z703">
        <v>6</v>
      </c>
      <c r="AA703">
        <v>52</v>
      </c>
      <c r="AB703">
        <v>3</v>
      </c>
      <c r="AC703">
        <v>3</v>
      </c>
      <c r="AD703">
        <v>3</v>
      </c>
      <c r="AE703">
        <v>3</v>
      </c>
      <c r="AF703">
        <v>0</v>
      </c>
    </row>
    <row r="704" spans="1:32" x14ac:dyDescent="0.2">
      <c r="A704" s="1">
        <v>43159.818379629629</v>
      </c>
      <c r="B704">
        <v>1.16805555936298</v>
      </c>
      <c r="C704" t="s">
        <v>736</v>
      </c>
      <c r="D704">
        <f t="shared" si="21"/>
        <v>700.66666666666663</v>
      </c>
      <c r="E704">
        <f t="shared" si="20"/>
        <v>11.677777777777777</v>
      </c>
      <c r="I704">
        <v>398.39100000000002</v>
      </c>
      <c r="L704">
        <v>2.9750000000000001</v>
      </c>
      <c r="R704">
        <v>-806.02599999999995</v>
      </c>
    </row>
    <row r="705" spans="1:29" x14ac:dyDescent="0.2">
      <c r="A705" s="1">
        <v>43159.819074074076</v>
      </c>
      <c r="B705">
        <v>1.1687500038096901</v>
      </c>
      <c r="C705" t="s">
        <v>737</v>
      </c>
      <c r="D705">
        <f t="shared" si="21"/>
        <v>701.66666666666663</v>
      </c>
      <c r="E705">
        <f t="shared" si="20"/>
        <v>11.694444444444445</v>
      </c>
      <c r="I705">
        <v>405.55</v>
      </c>
      <c r="L705">
        <v>3.0179999999999998</v>
      </c>
      <c r="M705">
        <v>32.552</v>
      </c>
      <c r="AC705">
        <v>3</v>
      </c>
    </row>
    <row r="706" spans="1:29" x14ac:dyDescent="0.2">
      <c r="A706" s="1">
        <v>43159.819768518515</v>
      </c>
      <c r="B706">
        <v>1.1694444482563999</v>
      </c>
      <c r="C706" t="s">
        <v>738</v>
      </c>
      <c r="D706">
        <f t="shared" si="21"/>
        <v>702.66666666666663</v>
      </c>
      <c r="E706">
        <f t="shared" si="20"/>
        <v>11.71111111111111</v>
      </c>
      <c r="I706">
        <v>397.58499999999998</v>
      </c>
      <c r="L706">
        <v>1.9430000000000001</v>
      </c>
      <c r="R706">
        <v>-806.89700000000005</v>
      </c>
      <c r="AC706">
        <v>2</v>
      </c>
    </row>
    <row r="707" spans="1:29" x14ac:dyDescent="0.2">
      <c r="A707" s="1">
        <v>43159.820462962962</v>
      </c>
      <c r="B707">
        <v>1.17013889270311</v>
      </c>
      <c r="C707" t="s">
        <v>739</v>
      </c>
      <c r="D707">
        <f t="shared" si="21"/>
        <v>703.66666666666663</v>
      </c>
      <c r="E707">
        <f t="shared" si="20"/>
        <v>11.727777777777778</v>
      </c>
      <c r="G707">
        <v>5.952</v>
      </c>
      <c r="I707">
        <v>400.18799999999999</v>
      </c>
      <c r="L707">
        <v>2.9969999999999999</v>
      </c>
      <c r="AC707">
        <v>3</v>
      </c>
    </row>
    <row r="708" spans="1:29" x14ac:dyDescent="0.2">
      <c r="A708" s="1">
        <v>43159.821157407408</v>
      </c>
      <c r="B708">
        <v>1.1708333371498201</v>
      </c>
      <c r="C708" t="s">
        <v>740</v>
      </c>
      <c r="D708">
        <f t="shared" si="21"/>
        <v>704.66666666666663</v>
      </c>
      <c r="E708">
        <f t="shared" ref="E708:E771" si="22">D708/60</f>
        <v>11.744444444444444</v>
      </c>
      <c r="L708">
        <v>2.9820000000000002</v>
      </c>
      <c r="M708">
        <v>32.688000000000002</v>
      </c>
      <c r="AC708">
        <v>3</v>
      </c>
    </row>
    <row r="709" spans="1:29" x14ac:dyDescent="0.2">
      <c r="A709" s="1">
        <v>43159.821851851855</v>
      </c>
      <c r="B709">
        <v>1.1715277815965199</v>
      </c>
      <c r="C709" t="s">
        <v>741</v>
      </c>
      <c r="D709">
        <f t="shared" si="21"/>
        <v>705.66666666666663</v>
      </c>
      <c r="E709">
        <f t="shared" si="22"/>
        <v>11.761111111111111</v>
      </c>
      <c r="L709">
        <v>3.9569999999999999</v>
      </c>
      <c r="U709">
        <v>40.136000000000003</v>
      </c>
      <c r="AC709">
        <v>4</v>
      </c>
    </row>
    <row r="710" spans="1:29" x14ac:dyDescent="0.2">
      <c r="A710" s="1">
        <v>43159.822546296295</v>
      </c>
      <c r="B710">
        <v>1.17222222604323</v>
      </c>
      <c r="C710" t="s">
        <v>742</v>
      </c>
      <c r="D710">
        <f t="shared" si="21"/>
        <v>706.66666666666663</v>
      </c>
      <c r="E710">
        <f t="shared" si="22"/>
        <v>11.777777777777777</v>
      </c>
      <c r="F710">
        <v>1032.829</v>
      </c>
      <c r="L710">
        <v>3.9929999999999999</v>
      </c>
      <c r="M710">
        <v>32.81</v>
      </c>
    </row>
    <row r="711" spans="1:29" x14ac:dyDescent="0.2">
      <c r="A711" s="1">
        <v>43159.823240740741</v>
      </c>
      <c r="B711">
        <v>1.1729166704899401</v>
      </c>
      <c r="C711" t="s">
        <v>743</v>
      </c>
      <c r="D711">
        <f t="shared" si="21"/>
        <v>707.66666666666663</v>
      </c>
      <c r="E711">
        <f t="shared" si="22"/>
        <v>11.794444444444444</v>
      </c>
      <c r="R711">
        <v>-805.85900000000004</v>
      </c>
    </row>
    <row r="712" spans="1:29" x14ac:dyDescent="0.2">
      <c r="A712" s="1">
        <v>43159.823935185188</v>
      </c>
      <c r="B712">
        <v>1.1736111149366499</v>
      </c>
      <c r="C712" t="s">
        <v>744</v>
      </c>
      <c r="D712">
        <f t="shared" ref="D712:D775" si="23">D711+1</f>
        <v>708.66666666666663</v>
      </c>
      <c r="E712">
        <f t="shared" si="22"/>
        <v>11.81111111111111</v>
      </c>
      <c r="M712">
        <v>32.945999999999998</v>
      </c>
    </row>
    <row r="713" spans="1:29" x14ac:dyDescent="0.2">
      <c r="A713" s="1">
        <v>43159.824629629627</v>
      </c>
      <c r="B713">
        <v>1.17430555938336</v>
      </c>
      <c r="C713" t="s">
        <v>745</v>
      </c>
      <c r="D713">
        <f t="shared" si="23"/>
        <v>709.66666666666663</v>
      </c>
      <c r="E713">
        <f t="shared" si="22"/>
        <v>11.827777777777778</v>
      </c>
    </row>
    <row r="714" spans="1:29" x14ac:dyDescent="0.2">
      <c r="A714" s="1">
        <v>43159.825324074074</v>
      </c>
      <c r="B714">
        <v>1.1750000038300601</v>
      </c>
      <c r="C714" t="s">
        <v>746</v>
      </c>
      <c r="D714">
        <f t="shared" si="23"/>
        <v>710.66666666666663</v>
      </c>
      <c r="E714">
        <f t="shared" si="22"/>
        <v>11.844444444444443</v>
      </c>
      <c r="M714">
        <v>33.078000000000003</v>
      </c>
      <c r="U714">
        <v>40.076999999999998</v>
      </c>
    </row>
    <row r="715" spans="1:29" x14ac:dyDescent="0.2">
      <c r="A715" s="1">
        <v>43159.826018518521</v>
      </c>
      <c r="B715">
        <v>1.1756944482767699</v>
      </c>
      <c r="C715" t="s">
        <v>747</v>
      </c>
      <c r="D715">
        <f t="shared" si="23"/>
        <v>711.66666666666663</v>
      </c>
      <c r="E715">
        <f t="shared" si="22"/>
        <v>11.861111111111111</v>
      </c>
    </row>
    <row r="716" spans="1:29" x14ac:dyDescent="0.2">
      <c r="A716" s="1">
        <v>43159.82671296296</v>
      </c>
      <c r="B716">
        <v>1.17638889272348</v>
      </c>
      <c r="C716" t="s">
        <v>748</v>
      </c>
      <c r="D716">
        <f t="shared" si="23"/>
        <v>712.66666666666663</v>
      </c>
      <c r="E716">
        <f t="shared" si="22"/>
        <v>11.877777777777776</v>
      </c>
      <c r="M716">
        <v>33.216000000000001</v>
      </c>
    </row>
    <row r="717" spans="1:29" x14ac:dyDescent="0.2">
      <c r="A717" s="1">
        <v>43159.827407407407</v>
      </c>
      <c r="B717">
        <v>1.1770833371701901</v>
      </c>
      <c r="C717" t="s">
        <v>749</v>
      </c>
      <c r="D717">
        <f t="shared" si="23"/>
        <v>713.66666666666663</v>
      </c>
      <c r="E717">
        <f t="shared" si="22"/>
        <v>11.894444444444444</v>
      </c>
    </row>
    <row r="718" spans="1:29" x14ac:dyDescent="0.2">
      <c r="A718" s="1">
        <v>43159.828101851854</v>
      </c>
      <c r="B718">
        <v>1.1777777816168999</v>
      </c>
      <c r="C718" t="s">
        <v>750</v>
      </c>
      <c r="D718">
        <f t="shared" si="23"/>
        <v>714.66666666666663</v>
      </c>
      <c r="E718">
        <f t="shared" si="22"/>
        <v>11.91111111111111</v>
      </c>
      <c r="M718">
        <v>33.345999999999997</v>
      </c>
    </row>
    <row r="719" spans="1:29" x14ac:dyDescent="0.2">
      <c r="A719" s="1">
        <v>43159.828796296293</v>
      </c>
      <c r="B719">
        <v>1.1784722260636</v>
      </c>
      <c r="C719" t="s">
        <v>751</v>
      </c>
      <c r="D719">
        <f t="shared" si="23"/>
        <v>715.66666666666663</v>
      </c>
      <c r="E719">
        <f t="shared" si="22"/>
        <v>11.927777777777777</v>
      </c>
    </row>
    <row r="720" spans="1:29" x14ac:dyDescent="0.2">
      <c r="A720" s="1">
        <v>43159.82949074074</v>
      </c>
      <c r="B720">
        <v>1.1791666705103101</v>
      </c>
      <c r="C720" t="s">
        <v>752</v>
      </c>
      <c r="D720">
        <f t="shared" si="23"/>
        <v>716.66666666666663</v>
      </c>
      <c r="E720">
        <f t="shared" si="22"/>
        <v>11.944444444444445</v>
      </c>
      <c r="M720">
        <v>33.479999999999997</v>
      </c>
    </row>
    <row r="721" spans="1:32" x14ac:dyDescent="0.2">
      <c r="A721" s="1">
        <v>43159.830185185187</v>
      </c>
      <c r="B721">
        <v>1.17986111495702</v>
      </c>
      <c r="C721" t="s">
        <v>753</v>
      </c>
      <c r="D721">
        <f t="shared" si="23"/>
        <v>717.66666666666663</v>
      </c>
      <c r="E721">
        <f t="shared" si="22"/>
        <v>11.96111111111111</v>
      </c>
      <c r="I721">
        <v>400.57900000000001</v>
      </c>
    </row>
    <row r="722" spans="1:32" x14ac:dyDescent="0.2">
      <c r="A722" s="1">
        <v>43159.830879629626</v>
      </c>
      <c r="B722">
        <v>1.18055555940373</v>
      </c>
      <c r="C722" t="s">
        <v>754</v>
      </c>
      <c r="D722">
        <f t="shared" si="23"/>
        <v>718.66666666666663</v>
      </c>
      <c r="E722">
        <f t="shared" si="22"/>
        <v>11.977777777777778</v>
      </c>
      <c r="I722">
        <v>401.209</v>
      </c>
      <c r="M722">
        <v>33.616</v>
      </c>
    </row>
    <row r="723" spans="1:32" x14ac:dyDescent="0.2">
      <c r="A723" s="1">
        <v>43159.831574074073</v>
      </c>
      <c r="B723">
        <v>1.1812500038504401</v>
      </c>
      <c r="C723" t="s">
        <v>755</v>
      </c>
      <c r="D723">
        <f t="shared" si="23"/>
        <v>719.66666666666663</v>
      </c>
      <c r="E723">
        <f t="shared" si="22"/>
        <v>11.994444444444444</v>
      </c>
      <c r="I723">
        <v>398.45699999999999</v>
      </c>
      <c r="L723">
        <v>3.9929999999999999</v>
      </c>
      <c r="AC723">
        <v>4</v>
      </c>
    </row>
    <row r="724" spans="1:32" x14ac:dyDescent="0.2">
      <c r="A724" s="1">
        <v>43159.832268518519</v>
      </c>
      <c r="B724">
        <v>1.18194444829714</v>
      </c>
      <c r="C724" t="s">
        <v>756</v>
      </c>
      <c r="D724">
        <f t="shared" si="23"/>
        <v>720.66666666666663</v>
      </c>
      <c r="E724">
        <f t="shared" si="22"/>
        <v>12.011111111111111</v>
      </c>
      <c r="L724">
        <v>5.0119999999999996</v>
      </c>
      <c r="M724">
        <v>33.759</v>
      </c>
      <c r="AC724">
        <v>5</v>
      </c>
    </row>
    <row r="725" spans="1:32" x14ac:dyDescent="0.2">
      <c r="A725" s="1">
        <v>43159.832962962966</v>
      </c>
      <c r="B725">
        <v>1.18263889274385</v>
      </c>
      <c r="C725" t="s">
        <v>757</v>
      </c>
      <c r="D725">
        <f t="shared" si="23"/>
        <v>721.66666666666663</v>
      </c>
      <c r="E725">
        <f t="shared" si="22"/>
        <v>12.027777777777777</v>
      </c>
      <c r="F725">
        <v>1033.865</v>
      </c>
    </row>
    <row r="726" spans="1:32" x14ac:dyDescent="0.2">
      <c r="A726" s="1">
        <v>43159.833657407406</v>
      </c>
      <c r="B726">
        <v>1.1833333371905601</v>
      </c>
      <c r="C726" t="s">
        <v>758</v>
      </c>
      <c r="D726">
        <f t="shared" si="23"/>
        <v>722.66666666666663</v>
      </c>
      <c r="E726">
        <f t="shared" si="22"/>
        <v>12.044444444444444</v>
      </c>
      <c r="M726">
        <v>33.927999999999997</v>
      </c>
    </row>
    <row r="727" spans="1:32" x14ac:dyDescent="0.2">
      <c r="A727" s="1">
        <v>43159.834351851852</v>
      </c>
      <c r="B727">
        <v>1.18402778163727</v>
      </c>
      <c r="C727" t="s">
        <v>759</v>
      </c>
      <c r="D727">
        <f t="shared" si="23"/>
        <v>723.66666666666663</v>
      </c>
      <c r="E727">
        <f t="shared" si="22"/>
        <v>12.06111111111111</v>
      </c>
      <c r="R727">
        <v>-807.024</v>
      </c>
    </row>
    <row r="728" spans="1:32" x14ac:dyDescent="0.2">
      <c r="A728" s="1">
        <v>43159.835046296299</v>
      </c>
      <c r="B728">
        <v>1.18472222608398</v>
      </c>
      <c r="C728" t="s">
        <v>760</v>
      </c>
      <c r="D728">
        <f t="shared" si="23"/>
        <v>724.66666666666663</v>
      </c>
      <c r="E728">
        <f t="shared" si="22"/>
        <v>12.077777777777778</v>
      </c>
      <c r="M728">
        <v>34.097999999999999</v>
      </c>
    </row>
    <row r="729" spans="1:32" x14ac:dyDescent="0.2">
      <c r="A729" s="1">
        <v>43159.835740740738</v>
      </c>
      <c r="B729">
        <v>1.1854166705306901</v>
      </c>
      <c r="C729" t="s">
        <v>761</v>
      </c>
      <c r="D729">
        <f t="shared" si="23"/>
        <v>725.66666666666663</v>
      </c>
      <c r="E729">
        <f t="shared" si="22"/>
        <v>12.094444444444443</v>
      </c>
      <c r="I729">
        <v>398.40800000000002</v>
      </c>
      <c r="R729">
        <v>-808.08900000000006</v>
      </c>
    </row>
    <row r="730" spans="1:32" x14ac:dyDescent="0.2">
      <c r="A730" s="1">
        <v>43159.836435185185</v>
      </c>
      <c r="B730">
        <v>1.18611111497739</v>
      </c>
      <c r="C730" t="s">
        <v>762</v>
      </c>
      <c r="D730">
        <f t="shared" si="23"/>
        <v>726.66666666666663</v>
      </c>
      <c r="E730">
        <f t="shared" si="22"/>
        <v>12.111111111111111</v>
      </c>
      <c r="I730">
        <v>399.90600000000001</v>
      </c>
      <c r="M730">
        <v>34.265999999999998</v>
      </c>
    </row>
    <row r="731" spans="1:32" x14ac:dyDescent="0.2">
      <c r="A731" s="1">
        <v>43159.837129629632</v>
      </c>
      <c r="B731">
        <v>1.1868055594241</v>
      </c>
      <c r="C731" t="s">
        <v>763</v>
      </c>
      <c r="D731">
        <f t="shared" si="23"/>
        <v>727.66666666666663</v>
      </c>
      <c r="E731">
        <f t="shared" si="22"/>
        <v>12.127777777777776</v>
      </c>
    </row>
    <row r="732" spans="1:32" x14ac:dyDescent="0.2">
      <c r="A732" s="1">
        <v>43159.837824074071</v>
      </c>
      <c r="B732">
        <v>1.1875000038708099</v>
      </c>
      <c r="C732" t="s">
        <v>764</v>
      </c>
      <c r="D732">
        <f t="shared" si="23"/>
        <v>728.66666666666663</v>
      </c>
      <c r="E732">
        <f t="shared" si="22"/>
        <v>12.144444444444444</v>
      </c>
      <c r="I732">
        <v>402.47199999999998</v>
      </c>
      <c r="M732">
        <v>34.430999999999997</v>
      </c>
      <c r="R732">
        <v>-810.01900000000001</v>
      </c>
    </row>
    <row r="733" spans="1:32" x14ac:dyDescent="0.2">
      <c r="A733" s="1">
        <v>43159.838518518518</v>
      </c>
      <c r="B733">
        <v>1.18819444831752</v>
      </c>
      <c r="C733" t="s">
        <v>765</v>
      </c>
      <c r="D733">
        <f t="shared" si="23"/>
        <v>729.66666666666663</v>
      </c>
      <c r="E733">
        <f t="shared" si="22"/>
        <v>12.16111111111111</v>
      </c>
      <c r="F733">
        <v>1034.537</v>
      </c>
      <c r="G733">
        <v>5.9779999999999998</v>
      </c>
      <c r="H733">
        <v>51.988999999999997</v>
      </c>
      <c r="I733">
        <v>400.41500000000002</v>
      </c>
      <c r="J733">
        <v>0</v>
      </c>
      <c r="K733">
        <v>1.9E-2</v>
      </c>
      <c r="L733">
        <v>4.9470000000000001</v>
      </c>
      <c r="M733">
        <v>34.518000000000001</v>
      </c>
      <c r="N733">
        <v>0</v>
      </c>
      <c r="O733">
        <v>0</v>
      </c>
      <c r="P733">
        <v>0</v>
      </c>
      <c r="Q733">
        <v>0</v>
      </c>
      <c r="R733">
        <v>-810.08600000000001</v>
      </c>
      <c r="S733">
        <v>0</v>
      </c>
      <c r="T733">
        <v>0.57399999999999995</v>
      </c>
      <c r="U733">
        <v>42.875</v>
      </c>
      <c r="V733">
        <v>0</v>
      </c>
      <c r="W733">
        <v>0</v>
      </c>
      <c r="X733">
        <v>0</v>
      </c>
      <c r="Y733">
        <v>0</v>
      </c>
      <c r="Z733">
        <v>6</v>
      </c>
      <c r="AA733">
        <v>52</v>
      </c>
      <c r="AB733">
        <v>3</v>
      </c>
      <c r="AC733">
        <v>5</v>
      </c>
      <c r="AD733">
        <v>3</v>
      </c>
      <c r="AE733">
        <v>3</v>
      </c>
      <c r="AF733">
        <v>0</v>
      </c>
    </row>
    <row r="734" spans="1:32" x14ac:dyDescent="0.2">
      <c r="A734" s="1">
        <v>43159.839212962965</v>
      </c>
      <c r="B734">
        <v>1.18888889276423</v>
      </c>
      <c r="C734" t="s">
        <v>766</v>
      </c>
      <c r="D734">
        <f t="shared" si="23"/>
        <v>730.66666666666663</v>
      </c>
      <c r="E734">
        <f t="shared" si="22"/>
        <v>12.177777777777777</v>
      </c>
      <c r="M734">
        <v>34.600999999999999</v>
      </c>
    </row>
    <row r="735" spans="1:32" x14ac:dyDescent="0.2">
      <c r="A735" s="1">
        <v>43159.839907407404</v>
      </c>
      <c r="B735">
        <v>1.1895833372109299</v>
      </c>
      <c r="C735" t="s">
        <v>767</v>
      </c>
      <c r="D735">
        <f t="shared" si="23"/>
        <v>731.66666666666663</v>
      </c>
      <c r="E735">
        <f t="shared" si="22"/>
        <v>12.194444444444445</v>
      </c>
    </row>
    <row r="736" spans="1:32" x14ac:dyDescent="0.2">
      <c r="A736" s="1">
        <v>43159.840601851851</v>
      </c>
      <c r="B736">
        <v>1.19027778165764</v>
      </c>
      <c r="C736" t="s">
        <v>768</v>
      </c>
      <c r="D736">
        <f t="shared" si="23"/>
        <v>732.66666666666663</v>
      </c>
      <c r="E736">
        <f t="shared" si="22"/>
        <v>12.21111111111111</v>
      </c>
      <c r="M736">
        <v>34.765999999999998</v>
      </c>
    </row>
    <row r="737" spans="1:21" x14ac:dyDescent="0.2">
      <c r="A737" s="1">
        <v>43159.841296296298</v>
      </c>
      <c r="B737">
        <v>1.1909722261043501</v>
      </c>
      <c r="C737" t="s">
        <v>769</v>
      </c>
      <c r="D737">
        <f t="shared" si="23"/>
        <v>733.66666666666663</v>
      </c>
      <c r="E737">
        <f t="shared" si="22"/>
        <v>12.227777777777778</v>
      </c>
      <c r="F737">
        <v>1034.8720000000001</v>
      </c>
    </row>
    <row r="738" spans="1:21" x14ac:dyDescent="0.2">
      <c r="A738" s="1">
        <v>43159.841990740744</v>
      </c>
      <c r="B738">
        <v>1.1916666705510599</v>
      </c>
      <c r="C738" t="s">
        <v>770</v>
      </c>
      <c r="D738">
        <f t="shared" si="23"/>
        <v>734.66666666666663</v>
      </c>
      <c r="E738">
        <f t="shared" si="22"/>
        <v>12.244444444444444</v>
      </c>
      <c r="I738">
        <v>401.351</v>
      </c>
      <c r="M738">
        <v>34.933999999999997</v>
      </c>
    </row>
    <row r="739" spans="1:21" x14ac:dyDescent="0.2">
      <c r="A739" s="1">
        <v>43159.842685185184</v>
      </c>
      <c r="B739">
        <v>1.19236111499777</v>
      </c>
      <c r="C739" t="s">
        <v>771</v>
      </c>
      <c r="D739">
        <f t="shared" si="23"/>
        <v>735.66666666666663</v>
      </c>
      <c r="E739">
        <f t="shared" si="22"/>
        <v>12.261111111111111</v>
      </c>
      <c r="I739">
        <v>399.30500000000001</v>
      </c>
    </row>
    <row r="740" spans="1:21" x14ac:dyDescent="0.2">
      <c r="A740" s="1">
        <v>43159.84337962963</v>
      </c>
      <c r="B740">
        <v>1.1930555594444701</v>
      </c>
      <c r="C740" t="s">
        <v>772</v>
      </c>
      <c r="D740">
        <f t="shared" si="23"/>
        <v>736.66666666666663</v>
      </c>
      <c r="E740">
        <f t="shared" si="22"/>
        <v>12.277777777777777</v>
      </c>
      <c r="M740">
        <v>35.101999999999997</v>
      </c>
    </row>
    <row r="741" spans="1:21" x14ac:dyDescent="0.2">
      <c r="A741" s="1">
        <v>43159.844074074077</v>
      </c>
      <c r="B741">
        <v>1.1937500038911799</v>
      </c>
      <c r="C741" t="s">
        <v>773</v>
      </c>
      <c r="D741">
        <f t="shared" si="23"/>
        <v>737.66666666666663</v>
      </c>
      <c r="E741">
        <f t="shared" si="22"/>
        <v>12.294444444444444</v>
      </c>
      <c r="R741">
        <v>-811.12099999999998</v>
      </c>
    </row>
    <row r="742" spans="1:21" x14ac:dyDescent="0.2">
      <c r="A742" s="1">
        <v>43159.844768518517</v>
      </c>
      <c r="B742">
        <v>1.19444444833789</v>
      </c>
      <c r="C742" t="s">
        <v>774</v>
      </c>
      <c r="D742">
        <f t="shared" si="23"/>
        <v>738.66666666666663</v>
      </c>
      <c r="E742">
        <f t="shared" si="22"/>
        <v>12.31111111111111</v>
      </c>
      <c r="I742">
        <v>398.90499999999997</v>
      </c>
      <c r="M742">
        <v>35.271999999999998</v>
      </c>
    </row>
    <row r="743" spans="1:21" x14ac:dyDescent="0.2">
      <c r="A743" s="1">
        <v>43159.845462962963</v>
      </c>
      <c r="B743">
        <v>1.1951388927846001</v>
      </c>
      <c r="C743" t="s">
        <v>775</v>
      </c>
      <c r="D743">
        <f t="shared" si="23"/>
        <v>739.66666666666663</v>
      </c>
      <c r="E743">
        <f t="shared" si="22"/>
        <v>12.327777777777778</v>
      </c>
      <c r="I743">
        <v>400.37299999999999</v>
      </c>
    </row>
    <row r="744" spans="1:21" x14ac:dyDescent="0.2">
      <c r="A744" s="1">
        <v>43159.84615740741</v>
      </c>
      <c r="B744">
        <v>1.1958333372313099</v>
      </c>
      <c r="C744" t="s">
        <v>776</v>
      </c>
      <c r="D744">
        <f t="shared" si="23"/>
        <v>740.66666666666663</v>
      </c>
      <c r="E744">
        <f t="shared" si="22"/>
        <v>12.344444444444443</v>
      </c>
      <c r="G744">
        <v>6.0060000000000002</v>
      </c>
      <c r="M744">
        <v>35.435000000000002</v>
      </c>
      <c r="R744">
        <v>-813.06100000000004</v>
      </c>
    </row>
    <row r="745" spans="1:21" x14ac:dyDescent="0.2">
      <c r="A745" s="1">
        <v>43159.846851851849</v>
      </c>
      <c r="B745">
        <v>1.19652778167801</v>
      </c>
      <c r="C745" t="s">
        <v>777</v>
      </c>
      <c r="D745">
        <f t="shared" si="23"/>
        <v>741.66666666666663</v>
      </c>
      <c r="E745">
        <f t="shared" si="22"/>
        <v>12.361111111111111</v>
      </c>
    </row>
    <row r="746" spans="1:21" x14ac:dyDescent="0.2">
      <c r="A746" s="1">
        <v>43159.847546296296</v>
      </c>
      <c r="B746">
        <v>1.1972222261247201</v>
      </c>
      <c r="C746" t="s">
        <v>778</v>
      </c>
      <c r="D746">
        <f t="shared" si="23"/>
        <v>742.66666666666663</v>
      </c>
      <c r="E746">
        <f t="shared" si="22"/>
        <v>12.377777777777776</v>
      </c>
      <c r="I746">
        <v>400.59699999999998</v>
      </c>
      <c r="M746">
        <v>35.604999999999997</v>
      </c>
    </row>
    <row r="747" spans="1:21" x14ac:dyDescent="0.2">
      <c r="A747" s="1">
        <v>43159.848240740743</v>
      </c>
      <c r="B747">
        <v>1.1979166705714299</v>
      </c>
      <c r="C747" t="s">
        <v>779</v>
      </c>
      <c r="D747">
        <f t="shared" si="23"/>
        <v>743.66666666666663</v>
      </c>
      <c r="E747">
        <f t="shared" si="22"/>
        <v>12.394444444444444</v>
      </c>
      <c r="I747">
        <v>400.03800000000001</v>
      </c>
      <c r="R747">
        <v>-813.91200000000003</v>
      </c>
    </row>
    <row r="748" spans="1:21" x14ac:dyDescent="0.2">
      <c r="A748" s="1">
        <v>43159.848935185182</v>
      </c>
      <c r="B748">
        <v>1.19861111501814</v>
      </c>
      <c r="C748" t="s">
        <v>780</v>
      </c>
      <c r="D748">
        <f t="shared" si="23"/>
        <v>744.66666666666663</v>
      </c>
      <c r="E748">
        <f t="shared" si="22"/>
        <v>12.41111111111111</v>
      </c>
      <c r="I748">
        <v>401.02</v>
      </c>
      <c r="M748">
        <v>35.774999999999999</v>
      </c>
    </row>
    <row r="749" spans="1:21" x14ac:dyDescent="0.2">
      <c r="A749" s="1">
        <v>43159.849629629629</v>
      </c>
      <c r="B749">
        <v>1.1993055594648501</v>
      </c>
      <c r="C749" t="s">
        <v>781</v>
      </c>
      <c r="D749">
        <f t="shared" si="23"/>
        <v>745.66666666666663</v>
      </c>
      <c r="E749">
        <f t="shared" si="22"/>
        <v>12.427777777777777</v>
      </c>
      <c r="F749">
        <v>1035.876</v>
      </c>
      <c r="R749">
        <v>-815.31299999999999</v>
      </c>
    </row>
    <row r="750" spans="1:21" x14ac:dyDescent="0.2">
      <c r="A750" s="1">
        <v>43159.850324074076</v>
      </c>
      <c r="B750">
        <v>1.2000000039115499</v>
      </c>
      <c r="C750" t="s">
        <v>782</v>
      </c>
      <c r="D750">
        <f t="shared" si="23"/>
        <v>746.66666666666663</v>
      </c>
      <c r="E750">
        <f t="shared" si="22"/>
        <v>12.444444444444445</v>
      </c>
      <c r="M750">
        <v>35.945</v>
      </c>
    </row>
    <row r="751" spans="1:21" x14ac:dyDescent="0.2">
      <c r="A751" s="1">
        <v>43159.851018518515</v>
      </c>
      <c r="B751">
        <v>1.20069444835826</v>
      </c>
      <c r="C751" t="s">
        <v>783</v>
      </c>
      <c r="D751">
        <f t="shared" si="23"/>
        <v>747.66666666666663</v>
      </c>
      <c r="E751">
        <f t="shared" si="22"/>
        <v>12.46111111111111</v>
      </c>
      <c r="I751">
        <v>404.23099999999999</v>
      </c>
    </row>
    <row r="752" spans="1:21" x14ac:dyDescent="0.2">
      <c r="A752" s="1">
        <v>43159.851712962962</v>
      </c>
      <c r="B752">
        <v>1.2013888928049701</v>
      </c>
      <c r="C752" t="s">
        <v>784</v>
      </c>
      <c r="D752">
        <f t="shared" si="23"/>
        <v>748.66666666666663</v>
      </c>
      <c r="E752">
        <f t="shared" si="22"/>
        <v>12.477777777777778</v>
      </c>
      <c r="M752">
        <v>36.11</v>
      </c>
      <c r="U752">
        <v>42.737000000000002</v>
      </c>
    </row>
    <row r="753" spans="1:32" x14ac:dyDescent="0.2">
      <c r="A753" s="1">
        <v>43159.852407407408</v>
      </c>
      <c r="B753">
        <v>1.2020833372516799</v>
      </c>
      <c r="C753" t="s">
        <v>785</v>
      </c>
      <c r="D753">
        <f t="shared" si="23"/>
        <v>749.66666666666663</v>
      </c>
      <c r="E753">
        <f t="shared" si="22"/>
        <v>12.494444444444444</v>
      </c>
      <c r="I753">
        <v>400.72300000000001</v>
      </c>
      <c r="R753">
        <v>-816.99900000000002</v>
      </c>
      <c r="U753">
        <v>40.284999999999997</v>
      </c>
    </row>
    <row r="754" spans="1:32" x14ac:dyDescent="0.2">
      <c r="A754" s="1">
        <v>43159.853101851855</v>
      </c>
      <c r="B754">
        <v>1.20277778169839</v>
      </c>
      <c r="C754" t="s">
        <v>786</v>
      </c>
      <c r="D754">
        <f t="shared" si="23"/>
        <v>750.66666666666663</v>
      </c>
      <c r="E754">
        <f t="shared" si="22"/>
        <v>12.511111111111111</v>
      </c>
      <c r="G754">
        <v>6.0570000000000004</v>
      </c>
      <c r="I754">
        <v>399.20699999999999</v>
      </c>
      <c r="M754">
        <v>36.279000000000003</v>
      </c>
    </row>
    <row r="755" spans="1:32" x14ac:dyDescent="0.2">
      <c r="A755" s="1">
        <v>43159.853796296295</v>
      </c>
      <c r="B755">
        <v>1.2034722261451001</v>
      </c>
      <c r="C755" t="s">
        <v>787</v>
      </c>
      <c r="D755">
        <f t="shared" si="23"/>
        <v>751.66666666666663</v>
      </c>
      <c r="E755">
        <f t="shared" si="22"/>
        <v>12.527777777777777</v>
      </c>
      <c r="U755">
        <v>41.756999999999998</v>
      </c>
    </row>
    <row r="756" spans="1:32" x14ac:dyDescent="0.2">
      <c r="A756" s="1">
        <v>43159.854490740741</v>
      </c>
      <c r="B756">
        <v>1.2041666705917999</v>
      </c>
      <c r="C756" t="s">
        <v>788</v>
      </c>
      <c r="D756">
        <f t="shared" si="23"/>
        <v>752.66666666666663</v>
      </c>
      <c r="E756">
        <f t="shared" si="22"/>
        <v>12.544444444444444</v>
      </c>
      <c r="I756">
        <v>401.15699999999998</v>
      </c>
      <c r="M756">
        <v>36.445</v>
      </c>
      <c r="R756">
        <v>-818.01199999999994</v>
      </c>
    </row>
    <row r="757" spans="1:32" x14ac:dyDescent="0.2">
      <c r="A757" s="1">
        <v>43159.855185185188</v>
      </c>
      <c r="B757">
        <v>1.20486111503851</v>
      </c>
      <c r="C757" t="s">
        <v>789</v>
      </c>
      <c r="D757">
        <f t="shared" si="23"/>
        <v>753.66666666666663</v>
      </c>
      <c r="E757">
        <f t="shared" si="22"/>
        <v>12.56111111111111</v>
      </c>
    </row>
    <row r="758" spans="1:32" x14ac:dyDescent="0.2">
      <c r="A758" s="1">
        <v>43159.855879629627</v>
      </c>
      <c r="B758">
        <v>1.2055555594852201</v>
      </c>
      <c r="C758" t="s">
        <v>790</v>
      </c>
      <c r="D758">
        <f t="shared" si="23"/>
        <v>754.66666666666663</v>
      </c>
      <c r="E758">
        <f t="shared" si="22"/>
        <v>12.577777777777778</v>
      </c>
      <c r="L758">
        <v>4.9749999999999996</v>
      </c>
      <c r="M758">
        <v>36.613999999999997</v>
      </c>
      <c r="U758">
        <v>43.613</v>
      </c>
      <c r="AC758">
        <v>5</v>
      </c>
    </row>
    <row r="759" spans="1:32" x14ac:dyDescent="0.2">
      <c r="A759" s="1">
        <v>43159.856574074074</v>
      </c>
      <c r="B759">
        <v>1.2062500039319299</v>
      </c>
      <c r="C759" t="s">
        <v>791</v>
      </c>
      <c r="D759">
        <f t="shared" si="23"/>
        <v>755.66666666666663</v>
      </c>
      <c r="E759">
        <f t="shared" si="22"/>
        <v>12.594444444444443</v>
      </c>
      <c r="L759">
        <v>1.379</v>
      </c>
      <c r="U759">
        <v>42.969000000000001</v>
      </c>
      <c r="AC759">
        <v>0</v>
      </c>
    </row>
    <row r="760" spans="1:32" x14ac:dyDescent="0.2">
      <c r="A760" s="1">
        <v>43159.857268518521</v>
      </c>
      <c r="B760">
        <v>1.20694444837864</v>
      </c>
      <c r="C760" t="s">
        <v>792</v>
      </c>
      <c r="D760">
        <f t="shared" si="23"/>
        <v>756.66666666666663</v>
      </c>
      <c r="E760">
        <f t="shared" si="22"/>
        <v>12.611111111111111</v>
      </c>
      <c r="I760">
        <v>397.90199999999999</v>
      </c>
      <c r="L760">
        <v>0</v>
      </c>
      <c r="M760">
        <v>36.694000000000003</v>
      </c>
      <c r="U760">
        <v>40.850999999999999</v>
      </c>
    </row>
    <row r="761" spans="1:32" x14ac:dyDescent="0.2">
      <c r="A761" s="1">
        <v>43159.85796296296</v>
      </c>
      <c r="B761">
        <v>1.2076388928253401</v>
      </c>
      <c r="C761" t="s">
        <v>793</v>
      </c>
      <c r="D761">
        <f t="shared" si="23"/>
        <v>757.66666666666663</v>
      </c>
      <c r="E761">
        <f t="shared" si="22"/>
        <v>12.627777777777776</v>
      </c>
      <c r="I761">
        <v>399.6</v>
      </c>
    </row>
    <row r="762" spans="1:32" x14ac:dyDescent="0.2">
      <c r="A762" s="1">
        <v>43159.858657407407</v>
      </c>
      <c r="B762">
        <v>1.2083333372720499</v>
      </c>
      <c r="C762" t="s">
        <v>794</v>
      </c>
      <c r="D762">
        <f t="shared" si="23"/>
        <v>758.66666666666663</v>
      </c>
      <c r="E762">
        <f t="shared" si="22"/>
        <v>12.644444444444444</v>
      </c>
      <c r="G762">
        <v>5.9809999999999999</v>
      </c>
      <c r="H762">
        <v>51.951999999999998</v>
      </c>
      <c r="I762">
        <v>400.90899999999999</v>
      </c>
      <c r="R762">
        <v>-816.029</v>
      </c>
      <c r="AC762">
        <v>9.5842708333333998E-2</v>
      </c>
    </row>
    <row r="763" spans="1:32" x14ac:dyDescent="0.2">
      <c r="A763" s="1">
        <v>43159.859351851854</v>
      </c>
      <c r="B763">
        <v>1.20902778171876</v>
      </c>
      <c r="C763" t="s">
        <v>795</v>
      </c>
      <c r="D763">
        <f t="shared" si="23"/>
        <v>759.66666666666663</v>
      </c>
      <c r="E763">
        <f t="shared" si="22"/>
        <v>12.66111111111111</v>
      </c>
      <c r="F763">
        <v>1036.713</v>
      </c>
      <c r="G763">
        <v>5.9470000000000001</v>
      </c>
      <c r="H763">
        <v>51.941000000000003</v>
      </c>
      <c r="I763">
        <v>397.21899999999999</v>
      </c>
      <c r="J763">
        <v>0</v>
      </c>
      <c r="K763">
        <v>1.9E-2</v>
      </c>
      <c r="L763">
        <v>0</v>
      </c>
      <c r="M763">
        <v>36.694000000000003</v>
      </c>
      <c r="N763">
        <v>0</v>
      </c>
      <c r="O763">
        <v>0</v>
      </c>
      <c r="P763">
        <v>0</v>
      </c>
      <c r="Q763">
        <v>0</v>
      </c>
      <c r="R763">
        <v>-814.88800000000003</v>
      </c>
      <c r="S763">
        <v>0</v>
      </c>
      <c r="T763">
        <v>0.50900000000000001</v>
      </c>
      <c r="U763">
        <v>40.850999999999999</v>
      </c>
      <c r="V763">
        <v>0</v>
      </c>
      <c r="W763">
        <v>0</v>
      </c>
      <c r="X763">
        <v>0</v>
      </c>
      <c r="Y763">
        <v>0</v>
      </c>
      <c r="Z763">
        <v>6</v>
      </c>
      <c r="AA763">
        <v>52</v>
      </c>
      <c r="AB763">
        <v>3</v>
      </c>
      <c r="AC763">
        <v>0.26034479166666702</v>
      </c>
      <c r="AD763">
        <v>3</v>
      </c>
      <c r="AE763">
        <v>3</v>
      </c>
      <c r="AF763">
        <v>0</v>
      </c>
    </row>
    <row r="764" spans="1:32" x14ac:dyDescent="0.2">
      <c r="A764" s="1">
        <v>43159.860046296293</v>
      </c>
      <c r="B764">
        <v>1.2097222261654701</v>
      </c>
      <c r="C764" t="s">
        <v>796</v>
      </c>
      <c r="D764">
        <f t="shared" si="23"/>
        <v>760.66666666666663</v>
      </c>
      <c r="E764">
        <f t="shared" si="22"/>
        <v>12.677777777777777</v>
      </c>
      <c r="G764">
        <v>5.9210000000000003</v>
      </c>
      <c r="I764">
        <v>400.71800000000002</v>
      </c>
      <c r="L764">
        <v>0</v>
      </c>
      <c r="R764">
        <v>-813.59299999999996</v>
      </c>
      <c r="AC764">
        <v>0.40852499999999897</v>
      </c>
    </row>
    <row r="765" spans="1:32" x14ac:dyDescent="0.2">
      <c r="A765" s="1">
        <v>43159.86074074074</v>
      </c>
      <c r="B765">
        <v>1.2104166706121799</v>
      </c>
      <c r="C765" t="s">
        <v>797</v>
      </c>
      <c r="D765">
        <f t="shared" si="23"/>
        <v>761.66666666666663</v>
      </c>
      <c r="E765">
        <f t="shared" si="22"/>
        <v>12.694444444444445</v>
      </c>
      <c r="I765">
        <v>400.63799999999998</v>
      </c>
      <c r="L765">
        <v>0</v>
      </c>
      <c r="M765">
        <v>36.707000000000001</v>
      </c>
      <c r="R765">
        <v>-812.63900000000001</v>
      </c>
      <c r="U765">
        <v>40.756</v>
      </c>
      <c r="AC765">
        <v>0.544938541666667</v>
      </c>
    </row>
    <row r="766" spans="1:32" x14ac:dyDescent="0.2">
      <c r="A766" s="1">
        <v>43159.861435185187</v>
      </c>
      <c r="B766">
        <v>1.21111111505888</v>
      </c>
      <c r="C766" t="s">
        <v>798</v>
      </c>
      <c r="D766">
        <f t="shared" si="23"/>
        <v>762.66666666666663</v>
      </c>
      <c r="E766">
        <f t="shared" si="22"/>
        <v>12.71111111111111</v>
      </c>
      <c r="F766">
        <v>1036.943</v>
      </c>
      <c r="L766">
        <v>0</v>
      </c>
      <c r="M766">
        <v>36.923999999999999</v>
      </c>
      <c r="AC766">
        <v>0.14800312499999799</v>
      </c>
    </row>
    <row r="767" spans="1:32" x14ac:dyDescent="0.2">
      <c r="A767" s="1">
        <v>43159.862129629626</v>
      </c>
      <c r="B767">
        <v>1.2118055595055901</v>
      </c>
      <c r="C767" t="s">
        <v>799</v>
      </c>
      <c r="D767">
        <f t="shared" si="23"/>
        <v>763.66666666666663</v>
      </c>
      <c r="E767">
        <f t="shared" si="22"/>
        <v>12.727777777777778</v>
      </c>
      <c r="I767">
        <v>401.97800000000001</v>
      </c>
      <c r="L767">
        <v>0</v>
      </c>
      <c r="U767">
        <v>40.587000000000003</v>
      </c>
      <c r="AC767">
        <v>0.30776875000000098</v>
      </c>
    </row>
    <row r="768" spans="1:32" x14ac:dyDescent="0.2">
      <c r="A768" s="1">
        <v>43159.862824074073</v>
      </c>
      <c r="B768">
        <v>1.2125000039523</v>
      </c>
      <c r="C768" t="s">
        <v>800</v>
      </c>
      <c r="D768">
        <f t="shared" si="23"/>
        <v>764.66666666666663</v>
      </c>
      <c r="E768">
        <f t="shared" si="22"/>
        <v>12.744444444444444</v>
      </c>
      <c r="G768">
        <v>5.9169999999999998</v>
      </c>
      <c r="I768">
        <v>400.28300000000002</v>
      </c>
      <c r="L768">
        <v>0</v>
      </c>
      <c r="M768">
        <v>36.923999999999999</v>
      </c>
      <c r="R768">
        <v>-812.94100000000003</v>
      </c>
      <c r="U768">
        <v>41.243000000000002</v>
      </c>
      <c r="AC768">
        <v>0.461398958333334</v>
      </c>
    </row>
    <row r="769" spans="1:29" x14ac:dyDescent="0.2">
      <c r="A769" s="1">
        <v>43159.863518518519</v>
      </c>
      <c r="B769">
        <v>1.21319444839901</v>
      </c>
      <c r="C769" t="s">
        <v>801</v>
      </c>
      <c r="D769">
        <f t="shared" si="23"/>
        <v>765.66666666666663</v>
      </c>
      <c r="E769">
        <f t="shared" si="22"/>
        <v>12.761111111111111</v>
      </c>
      <c r="G769">
        <v>6.0190000000000001</v>
      </c>
      <c r="I769">
        <v>399.76</v>
      </c>
      <c r="L769">
        <v>0</v>
      </c>
      <c r="M769">
        <v>37.253</v>
      </c>
      <c r="R769">
        <v>-815.04600000000005</v>
      </c>
      <c r="AC769">
        <v>0</v>
      </c>
    </row>
    <row r="770" spans="1:29" x14ac:dyDescent="0.2">
      <c r="A770" s="1">
        <v>43159.864212962966</v>
      </c>
      <c r="B770">
        <v>1.2138888928457201</v>
      </c>
      <c r="C770" t="s">
        <v>802</v>
      </c>
      <c r="D770">
        <f t="shared" si="23"/>
        <v>766.66666666666663</v>
      </c>
      <c r="E770">
        <f t="shared" si="22"/>
        <v>12.777777777777777</v>
      </c>
      <c r="I770">
        <v>400.471</v>
      </c>
      <c r="L770">
        <v>0</v>
      </c>
      <c r="R770">
        <v>-810.03099999999995</v>
      </c>
      <c r="AC770" s="2">
        <v>6.0349999999997801E-2</v>
      </c>
    </row>
    <row r="771" spans="1:29" x14ac:dyDescent="0.2">
      <c r="A771" s="1">
        <v>43159.864907407406</v>
      </c>
      <c r="B771">
        <v>1.21458333729242</v>
      </c>
      <c r="C771" t="s">
        <v>803</v>
      </c>
      <c r="D771">
        <f t="shared" si="23"/>
        <v>767.66666666666663</v>
      </c>
      <c r="E771">
        <f t="shared" si="22"/>
        <v>12.794444444444444</v>
      </c>
      <c r="I771">
        <v>400.70100000000002</v>
      </c>
      <c r="L771">
        <v>0</v>
      </c>
      <c r="R771">
        <v>-806.49599999999998</v>
      </c>
      <c r="AC771">
        <v>0.21893958333333399</v>
      </c>
    </row>
    <row r="772" spans="1:29" x14ac:dyDescent="0.2">
      <c r="A772" s="1">
        <v>43159.865601851852</v>
      </c>
      <c r="B772">
        <v>1.21527778173913</v>
      </c>
      <c r="C772" t="s">
        <v>804</v>
      </c>
      <c r="D772">
        <f t="shared" si="23"/>
        <v>768.66666666666663</v>
      </c>
      <c r="E772">
        <f t="shared" ref="E772:E835" si="24">D772/60</f>
        <v>12.81111111111111</v>
      </c>
      <c r="G772">
        <v>5.9260000000000002</v>
      </c>
      <c r="I772">
        <v>397.57600000000002</v>
      </c>
      <c r="R772">
        <v>-805.125</v>
      </c>
      <c r="U772">
        <v>40.776000000000003</v>
      </c>
      <c r="AC772">
        <v>0.36626874999999898</v>
      </c>
    </row>
    <row r="773" spans="1:29" x14ac:dyDescent="0.2">
      <c r="A773" s="1">
        <v>43159.866296296299</v>
      </c>
      <c r="B773">
        <v>1.2159722261858401</v>
      </c>
      <c r="C773" t="s">
        <v>805</v>
      </c>
      <c r="D773">
        <f t="shared" si="23"/>
        <v>769.66666666666663</v>
      </c>
      <c r="E773">
        <f t="shared" si="24"/>
        <v>12.827777777777778</v>
      </c>
      <c r="I773">
        <v>401.33499999999998</v>
      </c>
      <c r="R773">
        <v>-803.94799999999998</v>
      </c>
      <c r="AC773">
        <v>0.49689583333333198</v>
      </c>
    </row>
    <row r="774" spans="1:29" x14ac:dyDescent="0.2">
      <c r="A774" s="1">
        <v>43159.866990740738</v>
      </c>
      <c r="B774">
        <v>1.21666667063255</v>
      </c>
      <c r="C774" t="s">
        <v>806</v>
      </c>
      <c r="D774">
        <f t="shared" si="23"/>
        <v>770.66666666666663</v>
      </c>
      <c r="E774">
        <f t="shared" si="24"/>
        <v>12.844444444444443</v>
      </c>
      <c r="I774">
        <v>401.52800000000002</v>
      </c>
      <c r="AC774">
        <v>0.63536250000000105</v>
      </c>
    </row>
    <row r="775" spans="1:29" x14ac:dyDescent="0.2">
      <c r="A775" s="1">
        <v>43159.867685185185</v>
      </c>
      <c r="B775">
        <v>1.21736111507926</v>
      </c>
      <c r="C775" t="s">
        <v>807</v>
      </c>
      <c r="D775">
        <f t="shared" si="23"/>
        <v>771.66666666666663</v>
      </c>
      <c r="E775">
        <f t="shared" si="24"/>
        <v>12.861111111111111</v>
      </c>
      <c r="G775">
        <v>5.8559999999999999</v>
      </c>
      <c r="I775">
        <v>399.82499999999999</v>
      </c>
      <c r="AC775">
        <v>0.77196874999999998</v>
      </c>
    </row>
    <row r="776" spans="1:29" x14ac:dyDescent="0.2">
      <c r="A776" s="1">
        <v>43159.868379629632</v>
      </c>
      <c r="B776">
        <v>1.2180555595259599</v>
      </c>
      <c r="C776" t="s">
        <v>808</v>
      </c>
      <c r="D776">
        <f t="shared" ref="D776:D839" si="25">D775+1</f>
        <v>772.66666666666663</v>
      </c>
      <c r="E776">
        <f t="shared" si="24"/>
        <v>12.877777777777776</v>
      </c>
      <c r="AC776">
        <v>0.91157395833333399</v>
      </c>
    </row>
    <row r="777" spans="1:29" x14ac:dyDescent="0.2">
      <c r="A777" s="1">
        <v>43159.869074074071</v>
      </c>
      <c r="B777">
        <v>1.21875000397267</v>
      </c>
      <c r="C777" t="s">
        <v>809</v>
      </c>
      <c r="D777">
        <f t="shared" si="25"/>
        <v>773.66666666666663</v>
      </c>
      <c r="E777">
        <f t="shared" si="24"/>
        <v>12.894444444444444</v>
      </c>
      <c r="L777">
        <v>0</v>
      </c>
      <c r="AC777">
        <v>1.0590999999999999</v>
      </c>
    </row>
    <row r="778" spans="1:29" x14ac:dyDescent="0.2">
      <c r="A778" s="1">
        <v>43159.869768518518</v>
      </c>
      <c r="B778">
        <v>1.21944444841938</v>
      </c>
      <c r="C778" t="s">
        <v>810</v>
      </c>
      <c r="D778">
        <f t="shared" si="25"/>
        <v>774.66666666666663</v>
      </c>
      <c r="E778">
        <f t="shared" si="24"/>
        <v>12.91111111111111</v>
      </c>
      <c r="G778">
        <v>5.7889999999999997</v>
      </c>
      <c r="L778">
        <v>2.9969999999999999</v>
      </c>
      <c r="R778">
        <v>-802.91200000000003</v>
      </c>
      <c r="AC778">
        <v>3</v>
      </c>
    </row>
    <row r="779" spans="1:29" x14ac:dyDescent="0.2">
      <c r="A779" s="1">
        <v>43159.870462962965</v>
      </c>
      <c r="B779">
        <v>1.2201388928660899</v>
      </c>
      <c r="C779" t="s">
        <v>811</v>
      </c>
      <c r="D779">
        <f t="shared" si="25"/>
        <v>775.66666666666663</v>
      </c>
      <c r="E779">
        <f t="shared" si="24"/>
        <v>12.927777777777777</v>
      </c>
      <c r="L779">
        <v>3.0110000000000001</v>
      </c>
      <c r="M779">
        <v>37.326000000000001</v>
      </c>
    </row>
    <row r="780" spans="1:29" x14ac:dyDescent="0.2">
      <c r="A780" s="1">
        <v>43159.871157407404</v>
      </c>
      <c r="B780">
        <v>1.2208333373128</v>
      </c>
      <c r="C780" t="s">
        <v>812</v>
      </c>
      <c r="D780">
        <f t="shared" si="25"/>
        <v>776.66666666666663</v>
      </c>
      <c r="E780">
        <f t="shared" si="24"/>
        <v>12.944444444444445</v>
      </c>
    </row>
    <row r="781" spans="1:29" x14ac:dyDescent="0.2">
      <c r="A781" s="1">
        <v>43159.871851851851</v>
      </c>
      <c r="B781">
        <v>1.22152778175951</v>
      </c>
      <c r="C781" t="s">
        <v>813</v>
      </c>
      <c r="D781">
        <f t="shared" si="25"/>
        <v>777.66666666666663</v>
      </c>
      <c r="E781">
        <f t="shared" si="24"/>
        <v>12.96111111111111</v>
      </c>
      <c r="M781">
        <v>37.427999999999997</v>
      </c>
      <c r="R781">
        <v>-804.03</v>
      </c>
      <c r="AC781">
        <v>3</v>
      </c>
    </row>
    <row r="782" spans="1:29" x14ac:dyDescent="0.2">
      <c r="A782" s="1">
        <v>43159.872546296298</v>
      </c>
      <c r="B782">
        <v>1.2222222262062099</v>
      </c>
      <c r="C782" t="s">
        <v>814</v>
      </c>
      <c r="D782">
        <f t="shared" si="25"/>
        <v>778.66666666666663</v>
      </c>
      <c r="E782">
        <f t="shared" si="24"/>
        <v>12.977777777777778</v>
      </c>
      <c r="G782">
        <v>5.782</v>
      </c>
      <c r="I782">
        <v>400.70600000000002</v>
      </c>
      <c r="L782">
        <v>2.99</v>
      </c>
      <c r="M782">
        <v>37.476999999999997</v>
      </c>
      <c r="R782">
        <v>-803.06500000000005</v>
      </c>
      <c r="AC782">
        <v>5</v>
      </c>
    </row>
    <row r="783" spans="1:29" x14ac:dyDescent="0.2">
      <c r="A783" s="1">
        <v>43159.873240740744</v>
      </c>
      <c r="B783">
        <v>1.22291667065292</v>
      </c>
      <c r="C783" t="s">
        <v>815</v>
      </c>
      <c r="D783">
        <f t="shared" si="25"/>
        <v>779.66666666666663</v>
      </c>
      <c r="E783">
        <f t="shared" si="24"/>
        <v>12.994444444444444</v>
      </c>
      <c r="F783">
        <v>1038.086</v>
      </c>
      <c r="G783">
        <v>6.0049999999999999</v>
      </c>
      <c r="I783">
        <v>399.19900000000001</v>
      </c>
      <c r="L783">
        <v>4.9749999999999996</v>
      </c>
      <c r="M783">
        <v>38.067</v>
      </c>
      <c r="R783">
        <v>-809.28399999999999</v>
      </c>
    </row>
    <row r="784" spans="1:29" x14ac:dyDescent="0.2">
      <c r="A784" s="1">
        <v>43159.873935185184</v>
      </c>
      <c r="B784">
        <v>1.2236111150996301</v>
      </c>
      <c r="C784" t="s">
        <v>816</v>
      </c>
      <c r="D784">
        <f t="shared" si="25"/>
        <v>780.66666666666663</v>
      </c>
      <c r="E784">
        <f t="shared" si="24"/>
        <v>13.011111111111111</v>
      </c>
      <c r="I784">
        <v>399.00599999999997</v>
      </c>
      <c r="L784">
        <v>5.0330000000000004</v>
      </c>
      <c r="M784">
        <v>38.149000000000001</v>
      </c>
      <c r="R784">
        <v>-811.94899999999996</v>
      </c>
    </row>
    <row r="785" spans="1:32" x14ac:dyDescent="0.2">
      <c r="A785" s="1">
        <v>43159.87462962963</v>
      </c>
      <c r="B785">
        <v>1.2243055595463399</v>
      </c>
      <c r="C785" t="s">
        <v>817</v>
      </c>
      <c r="D785">
        <f t="shared" si="25"/>
        <v>781.66666666666663</v>
      </c>
      <c r="E785">
        <f t="shared" si="24"/>
        <v>13.027777777777777</v>
      </c>
      <c r="G785">
        <v>6.0220000000000002</v>
      </c>
      <c r="L785">
        <v>4.9539999999999997</v>
      </c>
      <c r="R785">
        <v>-813.08100000000002</v>
      </c>
    </row>
    <row r="786" spans="1:32" x14ac:dyDescent="0.2">
      <c r="A786" s="1">
        <v>43159.875324074077</v>
      </c>
      <c r="B786">
        <v>1.22500000399305</v>
      </c>
      <c r="C786" t="s">
        <v>818</v>
      </c>
      <c r="D786">
        <f t="shared" si="25"/>
        <v>782.66666666666663</v>
      </c>
      <c r="E786">
        <f t="shared" si="24"/>
        <v>13.044444444444444</v>
      </c>
      <c r="M786">
        <v>38.313000000000002</v>
      </c>
      <c r="R786">
        <v>-814.84299999999996</v>
      </c>
    </row>
    <row r="787" spans="1:32" x14ac:dyDescent="0.2">
      <c r="A787" s="1">
        <v>43159.876018518517</v>
      </c>
      <c r="B787">
        <v>1.2256944484397501</v>
      </c>
      <c r="C787" t="s">
        <v>819</v>
      </c>
      <c r="D787">
        <f t="shared" si="25"/>
        <v>783.66666666666663</v>
      </c>
      <c r="E787">
        <f t="shared" si="24"/>
        <v>13.06111111111111</v>
      </c>
      <c r="H787">
        <v>52.01</v>
      </c>
      <c r="L787">
        <v>5.0330000000000004</v>
      </c>
      <c r="R787">
        <v>-816.053</v>
      </c>
      <c r="AC787">
        <v>5</v>
      </c>
    </row>
    <row r="788" spans="1:32" x14ac:dyDescent="0.2">
      <c r="A788" s="1">
        <v>43159.876712962963</v>
      </c>
      <c r="B788">
        <v>1.2263888928864599</v>
      </c>
      <c r="C788" t="s">
        <v>820</v>
      </c>
      <c r="D788">
        <f t="shared" si="25"/>
        <v>784.66666666666663</v>
      </c>
      <c r="E788">
        <f t="shared" si="24"/>
        <v>13.077777777777778</v>
      </c>
      <c r="I788">
        <v>401.61099999999999</v>
      </c>
      <c r="L788">
        <v>4.0149999999999997</v>
      </c>
      <c r="M788">
        <v>38.478999999999999</v>
      </c>
      <c r="R788">
        <v>-817.15700000000004</v>
      </c>
      <c r="U788">
        <v>40.003</v>
      </c>
      <c r="AC788">
        <v>4</v>
      </c>
    </row>
    <row r="789" spans="1:32" x14ac:dyDescent="0.2">
      <c r="A789" s="1">
        <v>43159.87740740741</v>
      </c>
      <c r="B789">
        <v>1.22708333733317</v>
      </c>
      <c r="C789" t="s">
        <v>821</v>
      </c>
      <c r="D789">
        <f t="shared" si="25"/>
        <v>785.66666666666663</v>
      </c>
      <c r="E789">
        <f t="shared" si="24"/>
        <v>13.094444444444443</v>
      </c>
      <c r="I789">
        <v>499.65699999999998</v>
      </c>
      <c r="L789">
        <v>1.365</v>
      </c>
      <c r="U789">
        <v>48.497</v>
      </c>
      <c r="AC789">
        <v>0</v>
      </c>
    </row>
    <row r="790" spans="1:32" x14ac:dyDescent="0.2">
      <c r="A790" s="1">
        <v>43159.878101851849</v>
      </c>
      <c r="B790">
        <v>1.2277777817798801</v>
      </c>
      <c r="C790" t="s">
        <v>822</v>
      </c>
      <c r="D790">
        <f t="shared" si="25"/>
        <v>786.66666666666663</v>
      </c>
      <c r="E790">
        <f t="shared" si="24"/>
        <v>13.111111111111111</v>
      </c>
      <c r="I790">
        <v>499.86099999999999</v>
      </c>
      <c r="L790">
        <v>4.0010000000000003</v>
      </c>
      <c r="R790">
        <v>-816.00900000000001</v>
      </c>
      <c r="U790">
        <v>45.792999999999999</v>
      </c>
      <c r="AC790">
        <v>4</v>
      </c>
    </row>
    <row r="791" spans="1:32" x14ac:dyDescent="0.2">
      <c r="A791" s="1">
        <v>43159.878796296296</v>
      </c>
      <c r="B791">
        <v>1.2284722262265899</v>
      </c>
      <c r="C791" t="s">
        <v>823</v>
      </c>
      <c r="D791">
        <f t="shared" si="25"/>
        <v>787.66666666666663</v>
      </c>
      <c r="E791">
        <f t="shared" si="24"/>
        <v>13.127777777777776</v>
      </c>
      <c r="H791">
        <v>51.948999999999998</v>
      </c>
      <c r="I791">
        <v>502.072</v>
      </c>
      <c r="L791">
        <v>3.9569999999999999</v>
      </c>
      <c r="M791">
        <v>38.631999999999998</v>
      </c>
      <c r="R791">
        <v>-814.08600000000001</v>
      </c>
    </row>
    <row r="792" spans="1:32" x14ac:dyDescent="0.2">
      <c r="A792" s="1">
        <v>43159.879490740743</v>
      </c>
      <c r="B792">
        <v>1.22916667067329</v>
      </c>
      <c r="C792" t="s">
        <v>824</v>
      </c>
      <c r="D792">
        <f t="shared" si="25"/>
        <v>788.66666666666663</v>
      </c>
      <c r="E792">
        <f t="shared" si="24"/>
        <v>13.144444444444444</v>
      </c>
      <c r="I792">
        <v>503.05599999999998</v>
      </c>
    </row>
    <row r="793" spans="1:32" x14ac:dyDescent="0.2">
      <c r="A793" s="1">
        <v>43159.880185185182</v>
      </c>
      <c r="B793">
        <v>1.2298611151200001</v>
      </c>
      <c r="C793" t="s">
        <v>825</v>
      </c>
      <c r="D793">
        <f t="shared" si="25"/>
        <v>789.66666666666663</v>
      </c>
      <c r="E793">
        <f t="shared" si="24"/>
        <v>13.16111111111111</v>
      </c>
      <c r="F793">
        <v>1038.7860000000001</v>
      </c>
      <c r="G793">
        <v>6.0259999999999998</v>
      </c>
      <c r="H793">
        <v>51.936999999999998</v>
      </c>
      <c r="I793">
        <v>499.54700000000003</v>
      </c>
      <c r="J793">
        <v>0</v>
      </c>
      <c r="K793">
        <v>1.9E-2</v>
      </c>
      <c r="L793">
        <v>4.008</v>
      </c>
      <c r="M793">
        <v>38.767000000000003</v>
      </c>
      <c r="N793">
        <v>0</v>
      </c>
      <c r="O793">
        <v>0</v>
      </c>
      <c r="P793">
        <v>0</v>
      </c>
      <c r="Q793">
        <v>0</v>
      </c>
      <c r="R793">
        <v>-813.36099999999999</v>
      </c>
      <c r="S793">
        <v>0</v>
      </c>
      <c r="T793">
        <v>1.139</v>
      </c>
      <c r="U793">
        <v>48.965000000000003</v>
      </c>
      <c r="V793">
        <v>0</v>
      </c>
      <c r="W793">
        <v>0</v>
      </c>
      <c r="X793">
        <v>0</v>
      </c>
      <c r="Y793">
        <v>0</v>
      </c>
      <c r="Z793">
        <v>6</v>
      </c>
      <c r="AA793">
        <v>52</v>
      </c>
      <c r="AB793">
        <v>3</v>
      </c>
      <c r="AC793">
        <v>4</v>
      </c>
      <c r="AD793">
        <v>3</v>
      </c>
      <c r="AE793">
        <v>3</v>
      </c>
      <c r="AF793">
        <v>0</v>
      </c>
    </row>
    <row r="794" spans="1:32" x14ac:dyDescent="0.2">
      <c r="A794" s="1">
        <v>43159.880879629629</v>
      </c>
      <c r="B794">
        <v>1.2305555595667099</v>
      </c>
      <c r="C794" t="s">
        <v>826</v>
      </c>
      <c r="D794">
        <f t="shared" si="25"/>
        <v>790.66666666666663</v>
      </c>
      <c r="E794">
        <f t="shared" si="24"/>
        <v>13.177777777777777</v>
      </c>
      <c r="R794">
        <v>-812.97799999999995</v>
      </c>
    </row>
    <row r="795" spans="1:32" x14ac:dyDescent="0.2">
      <c r="A795" s="1">
        <v>43159.881574074076</v>
      </c>
      <c r="B795">
        <v>1.23125000401342</v>
      </c>
      <c r="C795" t="s">
        <v>827</v>
      </c>
      <c r="D795">
        <f t="shared" si="25"/>
        <v>791.66666666666663</v>
      </c>
      <c r="E795">
        <f t="shared" si="24"/>
        <v>13.194444444444445</v>
      </c>
      <c r="M795">
        <v>38.896000000000001</v>
      </c>
      <c r="U795">
        <v>45.55</v>
      </c>
    </row>
    <row r="796" spans="1:32" x14ac:dyDescent="0.2">
      <c r="A796" s="1">
        <v>43159.882268518515</v>
      </c>
      <c r="B796">
        <v>1.2319444484601301</v>
      </c>
      <c r="C796" t="s">
        <v>828</v>
      </c>
      <c r="D796">
        <f t="shared" si="25"/>
        <v>792.66666666666663</v>
      </c>
      <c r="E796">
        <f t="shared" si="24"/>
        <v>13.21111111111111</v>
      </c>
      <c r="I796">
        <v>499.92099999999999</v>
      </c>
      <c r="U796">
        <v>46.37</v>
      </c>
    </row>
    <row r="797" spans="1:32" x14ac:dyDescent="0.2">
      <c r="A797" s="1">
        <v>43159.882962962962</v>
      </c>
      <c r="B797">
        <v>1.2326388929068299</v>
      </c>
      <c r="C797" t="s">
        <v>829</v>
      </c>
      <c r="D797">
        <f t="shared" si="25"/>
        <v>793.66666666666663</v>
      </c>
      <c r="E797">
        <f t="shared" si="24"/>
        <v>13.227777777777778</v>
      </c>
      <c r="F797">
        <v>1039.0519999999999</v>
      </c>
      <c r="I797">
        <v>501</v>
      </c>
      <c r="M797">
        <v>39.033000000000001</v>
      </c>
    </row>
    <row r="798" spans="1:32" x14ac:dyDescent="0.2">
      <c r="A798" s="1">
        <v>43159.883657407408</v>
      </c>
      <c r="B798">
        <v>1.23333333735354</v>
      </c>
      <c r="C798" t="s">
        <v>830</v>
      </c>
      <c r="D798">
        <f t="shared" si="25"/>
        <v>794.66666666666663</v>
      </c>
      <c r="E798">
        <f t="shared" si="24"/>
        <v>13.244444444444444</v>
      </c>
      <c r="I798">
        <v>500.38099999999997</v>
      </c>
    </row>
    <row r="799" spans="1:32" x14ac:dyDescent="0.2">
      <c r="A799" s="1">
        <v>43159.884351851855</v>
      </c>
      <c r="B799">
        <v>1.2340277818002501</v>
      </c>
      <c r="C799" t="s">
        <v>831</v>
      </c>
      <c r="D799">
        <f t="shared" si="25"/>
        <v>795.66666666666663</v>
      </c>
      <c r="E799">
        <f t="shared" si="24"/>
        <v>13.261111111111111</v>
      </c>
      <c r="M799">
        <v>39.168999999999997</v>
      </c>
    </row>
    <row r="800" spans="1:32" x14ac:dyDescent="0.2">
      <c r="A800" s="1">
        <v>43159.885046296295</v>
      </c>
      <c r="B800">
        <v>1.2347222262469599</v>
      </c>
      <c r="C800" t="s">
        <v>832</v>
      </c>
      <c r="D800">
        <f t="shared" si="25"/>
        <v>796.66666666666663</v>
      </c>
      <c r="E800">
        <f t="shared" si="24"/>
        <v>13.277777777777777</v>
      </c>
      <c r="U800">
        <v>48.363</v>
      </c>
    </row>
    <row r="801" spans="1:29" x14ac:dyDescent="0.2">
      <c r="A801" s="1">
        <v>43159.885740740741</v>
      </c>
      <c r="B801">
        <v>1.23541667069367</v>
      </c>
      <c r="C801" t="s">
        <v>833</v>
      </c>
      <c r="D801">
        <f t="shared" si="25"/>
        <v>797.66666666666663</v>
      </c>
      <c r="E801">
        <f t="shared" si="24"/>
        <v>13.294444444444444</v>
      </c>
      <c r="I801">
        <v>500.80200000000002</v>
      </c>
      <c r="M801">
        <v>39.299999999999997</v>
      </c>
      <c r="U801">
        <v>43.677</v>
      </c>
    </row>
    <row r="802" spans="1:29" x14ac:dyDescent="0.2">
      <c r="A802" s="1">
        <v>43159.886435185188</v>
      </c>
      <c r="B802">
        <v>1.2361111151403701</v>
      </c>
      <c r="C802" t="s">
        <v>834</v>
      </c>
      <c r="D802">
        <f t="shared" si="25"/>
        <v>798.66666666666663</v>
      </c>
      <c r="E802">
        <f t="shared" si="24"/>
        <v>13.31111111111111</v>
      </c>
      <c r="I802">
        <v>497.90800000000002</v>
      </c>
      <c r="U802">
        <v>47.070999999999998</v>
      </c>
    </row>
    <row r="803" spans="1:29" x14ac:dyDescent="0.2">
      <c r="A803" s="1">
        <v>43159.887129629627</v>
      </c>
      <c r="B803">
        <v>1.2368055595870799</v>
      </c>
      <c r="C803" t="s">
        <v>835</v>
      </c>
      <c r="D803">
        <f t="shared" si="25"/>
        <v>799.66666666666663</v>
      </c>
      <c r="E803">
        <f t="shared" si="24"/>
        <v>13.327777777777778</v>
      </c>
      <c r="I803">
        <v>499.78500000000003</v>
      </c>
      <c r="M803">
        <v>39.436999999999998</v>
      </c>
    </row>
    <row r="804" spans="1:29" x14ac:dyDescent="0.2">
      <c r="A804" s="1">
        <v>43159.887824074074</v>
      </c>
      <c r="B804">
        <v>1.23750000403379</v>
      </c>
      <c r="C804" t="s">
        <v>836</v>
      </c>
      <c r="D804">
        <f t="shared" si="25"/>
        <v>800.66666666666663</v>
      </c>
      <c r="E804">
        <f t="shared" si="24"/>
        <v>13.344444444444443</v>
      </c>
      <c r="R804">
        <v>-812.01900000000001</v>
      </c>
    </row>
    <row r="805" spans="1:29" x14ac:dyDescent="0.2">
      <c r="A805" s="1">
        <v>43159.888518518521</v>
      </c>
      <c r="B805">
        <v>1.2381944484805001</v>
      </c>
      <c r="C805" t="s">
        <v>837</v>
      </c>
      <c r="D805">
        <f t="shared" si="25"/>
        <v>801.66666666666663</v>
      </c>
      <c r="E805">
        <f t="shared" si="24"/>
        <v>13.361111111111111</v>
      </c>
      <c r="M805">
        <v>39.569000000000003</v>
      </c>
    </row>
    <row r="806" spans="1:29" x14ac:dyDescent="0.2">
      <c r="A806" s="1">
        <v>43159.88921296296</v>
      </c>
      <c r="B806">
        <v>1.2388888929272099</v>
      </c>
      <c r="C806" t="s">
        <v>838</v>
      </c>
      <c r="D806">
        <f t="shared" si="25"/>
        <v>802.66666666666663</v>
      </c>
      <c r="E806">
        <f t="shared" si="24"/>
        <v>13.377777777777776</v>
      </c>
      <c r="U806">
        <v>48.12</v>
      </c>
    </row>
    <row r="807" spans="1:29" x14ac:dyDescent="0.2">
      <c r="A807" s="1">
        <v>43159.889907407407</v>
      </c>
      <c r="B807">
        <v>1.23958333737392</v>
      </c>
      <c r="C807" t="s">
        <v>839</v>
      </c>
      <c r="D807">
        <f t="shared" si="25"/>
        <v>803.66666666666663</v>
      </c>
      <c r="E807">
        <f t="shared" si="24"/>
        <v>13.394444444444444</v>
      </c>
      <c r="M807">
        <v>39.703000000000003</v>
      </c>
      <c r="U807">
        <v>44.716000000000001</v>
      </c>
    </row>
    <row r="808" spans="1:29" x14ac:dyDescent="0.2">
      <c r="A808" s="1">
        <v>43159.890601851854</v>
      </c>
      <c r="B808">
        <v>1.2402777818206201</v>
      </c>
      <c r="C808" t="s">
        <v>840</v>
      </c>
      <c r="D808">
        <f t="shared" si="25"/>
        <v>804.66666666666663</v>
      </c>
      <c r="E808">
        <f t="shared" si="24"/>
        <v>13.41111111111111</v>
      </c>
    </row>
    <row r="809" spans="1:29" x14ac:dyDescent="0.2">
      <c r="A809" s="1">
        <v>43159.891296296293</v>
      </c>
      <c r="B809">
        <v>1.2409722262673299</v>
      </c>
      <c r="C809" t="s">
        <v>841</v>
      </c>
      <c r="D809">
        <f t="shared" si="25"/>
        <v>805.66666666666663</v>
      </c>
      <c r="E809">
        <f t="shared" si="24"/>
        <v>13.427777777777777</v>
      </c>
      <c r="M809">
        <v>39.835999999999999</v>
      </c>
    </row>
    <row r="810" spans="1:29" x14ac:dyDescent="0.2">
      <c r="A810" s="1">
        <v>43159.89199074074</v>
      </c>
      <c r="B810">
        <v>1.24166667071404</v>
      </c>
      <c r="C810" t="s">
        <v>842</v>
      </c>
      <c r="D810">
        <f t="shared" si="25"/>
        <v>806.66666666666663</v>
      </c>
      <c r="E810">
        <f t="shared" si="24"/>
        <v>13.444444444444445</v>
      </c>
      <c r="I810">
        <v>499.108</v>
      </c>
      <c r="L810">
        <v>3.9860000000000002</v>
      </c>
      <c r="AC810">
        <v>4</v>
      </c>
    </row>
    <row r="811" spans="1:29" x14ac:dyDescent="0.2">
      <c r="A811" s="1">
        <v>43159.892685185187</v>
      </c>
      <c r="B811">
        <v>1.2423611151607501</v>
      </c>
      <c r="C811" t="s">
        <v>843</v>
      </c>
      <c r="D811">
        <f t="shared" si="25"/>
        <v>807.66666666666663</v>
      </c>
      <c r="E811">
        <f t="shared" si="24"/>
        <v>13.46111111111111</v>
      </c>
      <c r="L811">
        <v>0</v>
      </c>
      <c r="M811">
        <v>39.951000000000001</v>
      </c>
      <c r="U811">
        <v>47.079000000000001</v>
      </c>
      <c r="AC811">
        <v>0</v>
      </c>
    </row>
    <row r="812" spans="1:29" x14ac:dyDescent="0.2">
      <c r="A812" s="1">
        <v>43159.893379629626</v>
      </c>
      <c r="B812">
        <v>1.2430555596074599</v>
      </c>
      <c r="C812" t="s">
        <v>844</v>
      </c>
      <c r="D812">
        <f t="shared" si="25"/>
        <v>808.66666666666663</v>
      </c>
      <c r="E812">
        <f t="shared" si="24"/>
        <v>13.477777777777778</v>
      </c>
      <c r="L812">
        <v>0</v>
      </c>
    </row>
    <row r="813" spans="1:29" x14ac:dyDescent="0.2">
      <c r="A813" s="1">
        <v>43159.894074074073</v>
      </c>
      <c r="B813">
        <v>1.24375000405416</v>
      </c>
      <c r="C813" t="s">
        <v>845</v>
      </c>
      <c r="D813">
        <f t="shared" si="25"/>
        <v>809.66666666666663</v>
      </c>
      <c r="E813">
        <f t="shared" si="24"/>
        <v>13.494444444444444</v>
      </c>
      <c r="I813">
        <v>500.26400000000001</v>
      </c>
      <c r="AC813">
        <v>0.116395833333332</v>
      </c>
    </row>
    <row r="814" spans="1:29" x14ac:dyDescent="0.2">
      <c r="A814" s="1">
        <v>43159.894768518519</v>
      </c>
      <c r="B814">
        <v>1.2444444485008701</v>
      </c>
      <c r="C814" t="s">
        <v>846</v>
      </c>
      <c r="D814">
        <f t="shared" si="25"/>
        <v>810.66666666666663</v>
      </c>
      <c r="E814">
        <f t="shared" si="24"/>
        <v>13.511111111111111</v>
      </c>
      <c r="G814">
        <v>5.9489999999999998</v>
      </c>
      <c r="I814">
        <v>498.65499999999997</v>
      </c>
      <c r="L814">
        <v>0</v>
      </c>
      <c r="R814">
        <v>-810.01700000000005</v>
      </c>
      <c r="AC814">
        <v>0.26103958333333399</v>
      </c>
    </row>
    <row r="815" spans="1:29" x14ac:dyDescent="0.2">
      <c r="A815" s="1">
        <v>43159.895462962966</v>
      </c>
      <c r="B815">
        <v>1.24513889294758</v>
      </c>
      <c r="C815" t="s">
        <v>847</v>
      </c>
      <c r="D815">
        <f t="shared" si="25"/>
        <v>811.66666666666663</v>
      </c>
      <c r="E815">
        <f t="shared" si="24"/>
        <v>13.527777777777777</v>
      </c>
      <c r="I815">
        <v>498.70400000000001</v>
      </c>
      <c r="L815">
        <v>0</v>
      </c>
      <c r="AC815">
        <v>0.31291041666666503</v>
      </c>
    </row>
    <row r="816" spans="1:29" x14ac:dyDescent="0.2">
      <c r="A816" s="1">
        <v>43159.896157407406</v>
      </c>
      <c r="B816">
        <v>1.24583333739429</v>
      </c>
      <c r="C816" t="s">
        <v>848</v>
      </c>
      <c r="D816">
        <f t="shared" si="25"/>
        <v>812.66666666666663</v>
      </c>
      <c r="E816">
        <f t="shared" si="24"/>
        <v>13.544444444444444</v>
      </c>
      <c r="I816">
        <v>499.70400000000001</v>
      </c>
      <c r="L816">
        <v>0</v>
      </c>
      <c r="R816">
        <v>-808.40899999999999</v>
      </c>
      <c r="AC816">
        <v>0.44208124999999798</v>
      </c>
    </row>
    <row r="817" spans="1:32" x14ac:dyDescent="0.2">
      <c r="A817" s="1">
        <v>43159.896851851852</v>
      </c>
      <c r="B817">
        <v>1.2465277818410001</v>
      </c>
      <c r="C817" t="s">
        <v>849</v>
      </c>
      <c r="D817">
        <f t="shared" si="25"/>
        <v>813.66666666666663</v>
      </c>
      <c r="E817">
        <f t="shared" si="24"/>
        <v>13.56111111111111</v>
      </c>
      <c r="G817">
        <v>5.8879999999999999</v>
      </c>
      <c r="I817">
        <v>499.45400000000001</v>
      </c>
      <c r="AC817">
        <v>0.58425833333333499</v>
      </c>
    </row>
    <row r="818" spans="1:32" x14ac:dyDescent="0.2">
      <c r="A818" s="1">
        <v>43159.897546296299</v>
      </c>
      <c r="B818">
        <v>1.2472222262877</v>
      </c>
      <c r="C818" t="s">
        <v>850</v>
      </c>
      <c r="D818">
        <f t="shared" si="25"/>
        <v>814.66666666666663</v>
      </c>
      <c r="E818">
        <f t="shared" si="24"/>
        <v>13.577777777777778</v>
      </c>
      <c r="R818">
        <v>-806.61800000000005</v>
      </c>
      <c r="AC818">
        <v>0.70932916666666501</v>
      </c>
    </row>
    <row r="819" spans="1:32" x14ac:dyDescent="0.2">
      <c r="A819" s="1">
        <v>43159.898240740738</v>
      </c>
      <c r="B819">
        <v>1.24791667073441</v>
      </c>
      <c r="C819" t="s">
        <v>851</v>
      </c>
      <c r="D819">
        <f t="shared" si="25"/>
        <v>815.66666666666663</v>
      </c>
      <c r="E819">
        <f t="shared" si="24"/>
        <v>13.594444444444443</v>
      </c>
      <c r="L819">
        <v>1.4370000000000001</v>
      </c>
      <c r="AC819">
        <v>0.83211249999999803</v>
      </c>
    </row>
    <row r="820" spans="1:32" x14ac:dyDescent="0.2">
      <c r="A820" s="1">
        <v>43159.898935185185</v>
      </c>
      <c r="B820">
        <v>1.2486111151811199</v>
      </c>
      <c r="C820" t="s">
        <v>852</v>
      </c>
      <c r="D820">
        <f t="shared" si="25"/>
        <v>816.66666666666663</v>
      </c>
      <c r="E820">
        <f t="shared" si="24"/>
        <v>13.611111111111111</v>
      </c>
      <c r="G820">
        <v>5.835</v>
      </c>
      <c r="L820">
        <v>1.4730000000000001</v>
      </c>
      <c r="R820">
        <v>-805.02800000000002</v>
      </c>
      <c r="AC820">
        <v>0.91190729166666695</v>
      </c>
    </row>
    <row r="821" spans="1:32" x14ac:dyDescent="0.2">
      <c r="A821" s="1">
        <v>43159.899629629632</v>
      </c>
      <c r="B821">
        <v>1.24930555962783</v>
      </c>
      <c r="C821" t="s">
        <v>853</v>
      </c>
      <c r="D821">
        <f t="shared" si="25"/>
        <v>817.66666666666663</v>
      </c>
      <c r="E821">
        <f t="shared" si="24"/>
        <v>13.627777777777776</v>
      </c>
      <c r="F821">
        <v>1040.0429999999999</v>
      </c>
      <c r="L821">
        <v>0</v>
      </c>
      <c r="U821">
        <v>43.738</v>
      </c>
      <c r="AC821">
        <v>0.90774999999999995</v>
      </c>
    </row>
    <row r="822" spans="1:32" x14ac:dyDescent="0.2">
      <c r="A822" s="1">
        <v>43159.900324074071</v>
      </c>
      <c r="B822">
        <v>1.25000000407454</v>
      </c>
      <c r="C822" t="s">
        <v>854</v>
      </c>
      <c r="D822">
        <f t="shared" si="25"/>
        <v>818.66666666666663</v>
      </c>
      <c r="E822">
        <f t="shared" si="24"/>
        <v>13.644444444444444</v>
      </c>
      <c r="I822">
        <v>499.476</v>
      </c>
      <c r="L822">
        <v>1.538</v>
      </c>
      <c r="U822">
        <v>47.515999999999998</v>
      </c>
      <c r="AC822">
        <v>1.029215625</v>
      </c>
    </row>
    <row r="823" spans="1:32" x14ac:dyDescent="0.2">
      <c r="A823" s="1">
        <v>43159.901018518518</v>
      </c>
      <c r="B823">
        <v>1.2506944485212399</v>
      </c>
      <c r="C823" t="s">
        <v>855</v>
      </c>
      <c r="D823">
        <f t="shared" si="25"/>
        <v>819.66666666666663</v>
      </c>
      <c r="E823">
        <f t="shared" si="24"/>
        <v>13.66111111111111</v>
      </c>
      <c r="F823">
        <v>1040.076</v>
      </c>
      <c r="G823">
        <v>5.798</v>
      </c>
      <c r="H823">
        <v>51.930999999999997</v>
      </c>
      <c r="I823">
        <v>500.72</v>
      </c>
      <c r="J823">
        <v>0</v>
      </c>
      <c r="K823">
        <v>1.9E-2</v>
      </c>
      <c r="L823">
        <v>1.516</v>
      </c>
      <c r="M823">
        <v>40.057000000000002</v>
      </c>
      <c r="N823">
        <v>0</v>
      </c>
      <c r="O823">
        <v>0</v>
      </c>
      <c r="P823">
        <v>0</v>
      </c>
      <c r="Q823">
        <v>0</v>
      </c>
      <c r="R823">
        <v>-803.03099999999995</v>
      </c>
      <c r="S823">
        <v>0</v>
      </c>
      <c r="T823">
        <v>0.91300000000000003</v>
      </c>
      <c r="U823">
        <v>45.195</v>
      </c>
      <c r="V823">
        <v>0</v>
      </c>
      <c r="W823">
        <v>0</v>
      </c>
      <c r="X823">
        <v>0</v>
      </c>
      <c r="Y823">
        <v>0</v>
      </c>
      <c r="Z823">
        <v>6</v>
      </c>
      <c r="AA823">
        <v>52</v>
      </c>
      <c r="AB823">
        <v>3</v>
      </c>
      <c r="AC823">
        <v>1.1581593750000001</v>
      </c>
      <c r="AD823">
        <v>3</v>
      </c>
      <c r="AE823">
        <v>3</v>
      </c>
      <c r="AF823">
        <v>0</v>
      </c>
    </row>
    <row r="824" spans="1:32" x14ac:dyDescent="0.2">
      <c r="A824" s="1">
        <v>43159.901712962965</v>
      </c>
      <c r="B824">
        <v>1.25138889296795</v>
      </c>
      <c r="C824" t="s">
        <v>856</v>
      </c>
      <c r="D824">
        <f t="shared" si="25"/>
        <v>820.66666666666663</v>
      </c>
      <c r="E824">
        <f t="shared" si="24"/>
        <v>13.677777777777777</v>
      </c>
      <c r="AC824">
        <v>1.2238302083333299</v>
      </c>
    </row>
    <row r="825" spans="1:32" x14ac:dyDescent="0.2">
      <c r="A825" s="1">
        <v>43159.902407407404</v>
      </c>
      <c r="B825">
        <v>1.25208333741466</v>
      </c>
      <c r="C825" t="s">
        <v>857</v>
      </c>
      <c r="D825">
        <f t="shared" si="25"/>
        <v>821.66666666666663</v>
      </c>
      <c r="E825">
        <f t="shared" si="24"/>
        <v>13.694444444444445</v>
      </c>
      <c r="AC825">
        <v>1.2239374999999999</v>
      </c>
    </row>
    <row r="826" spans="1:32" x14ac:dyDescent="0.2">
      <c r="A826" s="1">
        <v>43159.903101851851</v>
      </c>
      <c r="B826">
        <v>1.2527777818613699</v>
      </c>
      <c r="C826" t="s">
        <v>858</v>
      </c>
      <c r="D826">
        <f t="shared" si="25"/>
        <v>822.66666666666663</v>
      </c>
      <c r="E826">
        <f t="shared" si="24"/>
        <v>13.71111111111111</v>
      </c>
      <c r="G826">
        <v>5.7779999999999996</v>
      </c>
      <c r="R826">
        <v>-802.03300000000002</v>
      </c>
      <c r="U826">
        <v>44.786000000000001</v>
      </c>
      <c r="AC826">
        <v>1.3406760416666701</v>
      </c>
    </row>
    <row r="827" spans="1:32" x14ac:dyDescent="0.2">
      <c r="A827" s="1">
        <v>43159.903796296298</v>
      </c>
      <c r="B827">
        <v>1.25347222630808</v>
      </c>
      <c r="C827" t="s">
        <v>859</v>
      </c>
      <c r="D827">
        <f t="shared" si="25"/>
        <v>823.66666666666663</v>
      </c>
      <c r="E827">
        <f t="shared" si="24"/>
        <v>13.727777777777778</v>
      </c>
      <c r="AC827">
        <v>1.454596875</v>
      </c>
    </row>
    <row r="828" spans="1:32" x14ac:dyDescent="0.2">
      <c r="A828" s="1">
        <v>43159.904490740744</v>
      </c>
      <c r="B828">
        <v>1.2541666707547801</v>
      </c>
      <c r="C828" t="s">
        <v>860</v>
      </c>
      <c r="D828">
        <f t="shared" si="25"/>
        <v>824.66666666666663</v>
      </c>
      <c r="E828">
        <f t="shared" si="24"/>
        <v>13.744444444444444</v>
      </c>
      <c r="L828">
        <v>1.589</v>
      </c>
      <c r="M828">
        <v>40.158999999999999</v>
      </c>
      <c r="R828">
        <v>-800.33500000000004</v>
      </c>
      <c r="AC828">
        <v>1.55549791666667</v>
      </c>
    </row>
    <row r="829" spans="1:32" x14ac:dyDescent="0.2">
      <c r="A829" s="1">
        <v>43159.905185185184</v>
      </c>
      <c r="B829">
        <v>1.2548611152014899</v>
      </c>
      <c r="C829" t="s">
        <v>861</v>
      </c>
      <c r="D829">
        <f t="shared" si="25"/>
        <v>825.66666666666663</v>
      </c>
      <c r="E829">
        <f t="shared" si="24"/>
        <v>13.761111111111111</v>
      </c>
      <c r="AC829">
        <v>1.5458125</v>
      </c>
    </row>
    <row r="830" spans="1:32" x14ac:dyDescent="0.2">
      <c r="A830" s="1">
        <v>43159.90587962963</v>
      </c>
      <c r="B830">
        <v>1.2555555596482</v>
      </c>
      <c r="C830" t="s">
        <v>862</v>
      </c>
      <c r="D830">
        <f t="shared" si="25"/>
        <v>826.66666666666663</v>
      </c>
      <c r="E830">
        <f t="shared" si="24"/>
        <v>13.777777777777777</v>
      </c>
      <c r="L830">
        <v>1.6319999999999999</v>
      </c>
      <c r="AC830">
        <v>1.662665625</v>
      </c>
    </row>
    <row r="831" spans="1:32" x14ac:dyDescent="0.2">
      <c r="A831" s="1">
        <v>43159.906574074077</v>
      </c>
      <c r="B831">
        <v>1.2562500040949101</v>
      </c>
      <c r="C831" t="s">
        <v>863</v>
      </c>
      <c r="D831">
        <f t="shared" si="25"/>
        <v>827.66666666666663</v>
      </c>
      <c r="E831">
        <f t="shared" si="24"/>
        <v>13.794444444444444</v>
      </c>
      <c r="G831">
        <v>5.7190000000000003</v>
      </c>
      <c r="I831">
        <v>500.678</v>
      </c>
      <c r="L831">
        <v>1.798</v>
      </c>
      <c r="R831">
        <v>-799.03800000000001</v>
      </c>
      <c r="AC831">
        <v>1.7766385416666599</v>
      </c>
    </row>
    <row r="832" spans="1:32" x14ac:dyDescent="0.2">
      <c r="A832" s="1">
        <v>43159.907268518517</v>
      </c>
      <c r="B832">
        <v>1.2569444485416199</v>
      </c>
      <c r="C832" t="s">
        <v>864</v>
      </c>
      <c r="D832">
        <f t="shared" si="25"/>
        <v>828.66666666666663</v>
      </c>
      <c r="E832">
        <f t="shared" si="24"/>
        <v>13.81111111111111</v>
      </c>
      <c r="I832">
        <v>498.74900000000002</v>
      </c>
      <c r="U832">
        <v>44.716000000000001</v>
      </c>
      <c r="AC832">
        <v>1.8521125000000001</v>
      </c>
    </row>
    <row r="833" spans="1:29" x14ac:dyDescent="0.2">
      <c r="A833" s="1">
        <v>43159.907962962963</v>
      </c>
      <c r="B833">
        <v>1.25763889298833</v>
      </c>
      <c r="C833" t="s">
        <v>865</v>
      </c>
      <c r="D833">
        <f t="shared" si="25"/>
        <v>829.66666666666663</v>
      </c>
      <c r="E833">
        <f t="shared" si="24"/>
        <v>13.827777777777778</v>
      </c>
      <c r="M833">
        <v>40.287999999999997</v>
      </c>
      <c r="U833">
        <v>46.540999999999997</v>
      </c>
      <c r="AC833">
        <v>1.86168958333333</v>
      </c>
    </row>
    <row r="834" spans="1:29" x14ac:dyDescent="0.2">
      <c r="A834" s="1">
        <v>43159.90865740741</v>
      </c>
      <c r="B834">
        <v>1.2583333374350301</v>
      </c>
      <c r="C834" t="s">
        <v>866</v>
      </c>
      <c r="D834">
        <f t="shared" si="25"/>
        <v>830.66666666666663</v>
      </c>
      <c r="E834">
        <f t="shared" si="24"/>
        <v>13.844444444444443</v>
      </c>
      <c r="H834">
        <v>51.889000000000003</v>
      </c>
      <c r="L834">
        <v>1.8779999999999999</v>
      </c>
      <c r="U834">
        <v>47.731999999999999</v>
      </c>
      <c r="AC834">
        <v>1.96268229166666</v>
      </c>
    </row>
    <row r="835" spans="1:29" x14ac:dyDescent="0.2">
      <c r="A835" s="1">
        <v>43159.909351851849</v>
      </c>
      <c r="B835">
        <v>1.2590277818817399</v>
      </c>
      <c r="C835" t="s">
        <v>867</v>
      </c>
      <c r="D835">
        <f t="shared" si="25"/>
        <v>831.66666666666663</v>
      </c>
      <c r="E835">
        <f t="shared" si="24"/>
        <v>13.861111111111111</v>
      </c>
      <c r="R835">
        <v>-798.16600000000005</v>
      </c>
      <c r="AC835">
        <v>1.9387208333333299</v>
      </c>
    </row>
    <row r="836" spans="1:29" x14ac:dyDescent="0.2">
      <c r="A836" s="1">
        <v>43159.910046296296</v>
      </c>
      <c r="B836">
        <v>1.25972222632845</v>
      </c>
      <c r="C836" t="s">
        <v>868</v>
      </c>
      <c r="D836">
        <f t="shared" si="25"/>
        <v>832.66666666666663</v>
      </c>
      <c r="E836">
        <f t="shared" ref="E836:E899" si="26">D836/60</f>
        <v>13.877777777777776</v>
      </c>
      <c r="U836">
        <v>44.576000000000001</v>
      </c>
      <c r="AC836">
        <v>2.0498666666666598</v>
      </c>
    </row>
    <row r="837" spans="1:29" x14ac:dyDescent="0.2">
      <c r="A837" s="1">
        <v>43159.910740740743</v>
      </c>
      <c r="B837">
        <v>1.2604166707751601</v>
      </c>
      <c r="C837" t="s">
        <v>869</v>
      </c>
      <c r="D837">
        <f t="shared" si="25"/>
        <v>833.66666666666663</v>
      </c>
      <c r="E837">
        <f t="shared" si="26"/>
        <v>13.894444444444444</v>
      </c>
      <c r="L837">
        <v>2.08</v>
      </c>
      <c r="M837">
        <v>40.408999999999999</v>
      </c>
      <c r="U837">
        <v>48.390999999999998</v>
      </c>
      <c r="AC837">
        <v>2.1578656249999999</v>
      </c>
    </row>
    <row r="838" spans="1:29" x14ac:dyDescent="0.2">
      <c r="A838" s="1">
        <v>43159.911435185182</v>
      </c>
      <c r="B838">
        <v>1.2611111152218699</v>
      </c>
      <c r="C838" t="s">
        <v>870</v>
      </c>
      <c r="D838">
        <f t="shared" si="25"/>
        <v>834.66666666666663</v>
      </c>
      <c r="E838">
        <f t="shared" si="26"/>
        <v>13.91111111111111</v>
      </c>
      <c r="R838">
        <v>-797.04200000000003</v>
      </c>
      <c r="U838">
        <v>47.828000000000003</v>
      </c>
      <c r="AC838">
        <v>2.2120822916666598</v>
      </c>
    </row>
    <row r="839" spans="1:29" x14ac:dyDescent="0.2">
      <c r="A839" s="1">
        <v>43159.912129629629</v>
      </c>
      <c r="B839">
        <v>1.26180555966857</v>
      </c>
      <c r="C839" t="s">
        <v>871</v>
      </c>
      <c r="D839">
        <f t="shared" si="25"/>
        <v>835.66666666666663</v>
      </c>
      <c r="E839">
        <f t="shared" si="26"/>
        <v>13.927777777777777</v>
      </c>
      <c r="L839">
        <v>2.21</v>
      </c>
      <c r="M839">
        <v>40.481000000000002</v>
      </c>
      <c r="R839">
        <v>-797.10799999999995</v>
      </c>
      <c r="U839">
        <v>43.881999999999998</v>
      </c>
      <c r="AC839">
        <v>2.22033645833333</v>
      </c>
    </row>
    <row r="840" spans="1:29" x14ac:dyDescent="0.2">
      <c r="A840" s="1">
        <v>43159.912824074076</v>
      </c>
      <c r="B840">
        <v>1.2625000041152801</v>
      </c>
      <c r="C840" t="s">
        <v>872</v>
      </c>
      <c r="D840">
        <f t="shared" ref="D840:D903" si="27">D839+1</f>
        <v>836.66666666666663</v>
      </c>
      <c r="E840">
        <f t="shared" si="26"/>
        <v>13.944444444444445</v>
      </c>
      <c r="G840">
        <v>5.8280000000000003</v>
      </c>
      <c r="H840">
        <v>51.929000000000002</v>
      </c>
      <c r="L840">
        <v>42.901000000000003</v>
      </c>
      <c r="M840">
        <v>40.869999999999997</v>
      </c>
      <c r="R840">
        <v>-800.46799999999996</v>
      </c>
      <c r="U840">
        <v>47.347000000000001</v>
      </c>
      <c r="AC840">
        <v>1.69545416666666</v>
      </c>
    </row>
    <row r="841" spans="1:29" x14ac:dyDescent="0.2">
      <c r="A841" s="1">
        <v>43159.913518518515</v>
      </c>
      <c r="B841">
        <v>1.2631944485619899</v>
      </c>
      <c r="C841" t="s">
        <v>873</v>
      </c>
      <c r="D841">
        <f t="shared" si="27"/>
        <v>837.66666666666663</v>
      </c>
      <c r="E841">
        <f t="shared" si="26"/>
        <v>13.96111111111111</v>
      </c>
      <c r="F841">
        <v>1041.422</v>
      </c>
      <c r="G841">
        <v>6.0030000000000001</v>
      </c>
      <c r="H841">
        <v>51.994</v>
      </c>
      <c r="L841">
        <v>0</v>
      </c>
      <c r="M841">
        <v>41.402999999999999</v>
      </c>
      <c r="R841">
        <v>-807.005</v>
      </c>
      <c r="AC841">
        <v>0</v>
      </c>
    </row>
    <row r="842" spans="1:29" x14ac:dyDescent="0.2">
      <c r="A842" s="1">
        <v>43159.914212962962</v>
      </c>
      <c r="B842">
        <v>1.2638888930087</v>
      </c>
      <c r="C842" t="s">
        <v>874</v>
      </c>
      <c r="D842">
        <f t="shared" si="27"/>
        <v>838.66666666666663</v>
      </c>
      <c r="E842">
        <f t="shared" si="26"/>
        <v>13.977777777777778</v>
      </c>
      <c r="L842">
        <v>0</v>
      </c>
      <c r="R842">
        <v>-808.01499999999999</v>
      </c>
      <c r="AC842">
        <v>0.106063541666666</v>
      </c>
    </row>
    <row r="843" spans="1:29" x14ac:dyDescent="0.2">
      <c r="A843" s="1">
        <v>43159.914907407408</v>
      </c>
      <c r="B843">
        <v>1.2645833374554101</v>
      </c>
      <c r="C843" t="s">
        <v>875</v>
      </c>
      <c r="D843">
        <f t="shared" si="27"/>
        <v>839.66666666666663</v>
      </c>
      <c r="E843">
        <f t="shared" si="26"/>
        <v>13.994444444444444</v>
      </c>
      <c r="L843">
        <v>0</v>
      </c>
      <c r="U843">
        <v>47.387999999999998</v>
      </c>
      <c r="AC843">
        <v>0.23515625000000101</v>
      </c>
    </row>
    <row r="844" spans="1:29" x14ac:dyDescent="0.2">
      <c r="A844" s="1">
        <v>43159.915601851855</v>
      </c>
      <c r="B844">
        <v>1.2652777819021099</v>
      </c>
      <c r="C844" t="s">
        <v>876</v>
      </c>
      <c r="D844">
        <f t="shared" si="27"/>
        <v>840.66666666666663</v>
      </c>
      <c r="E844">
        <f t="shared" si="26"/>
        <v>14.011111111111111</v>
      </c>
      <c r="I844">
        <v>499.74</v>
      </c>
      <c r="L844">
        <v>0</v>
      </c>
      <c r="U844">
        <v>46.37</v>
      </c>
      <c r="AC844">
        <v>0.34718437500000099</v>
      </c>
    </row>
    <row r="845" spans="1:29" x14ac:dyDescent="0.2">
      <c r="A845" s="1">
        <v>43159.916296296295</v>
      </c>
      <c r="B845">
        <v>1.26597222634882</v>
      </c>
      <c r="C845" t="s">
        <v>877</v>
      </c>
      <c r="D845">
        <f t="shared" si="27"/>
        <v>841.66666666666663</v>
      </c>
      <c r="E845">
        <f t="shared" si="26"/>
        <v>14.027777777777777</v>
      </c>
      <c r="G845">
        <v>5.9130000000000003</v>
      </c>
      <c r="I845">
        <v>501.50299999999999</v>
      </c>
      <c r="L845">
        <v>0</v>
      </c>
      <c r="AC845">
        <v>0.45670312499999899</v>
      </c>
    </row>
    <row r="846" spans="1:29" x14ac:dyDescent="0.2">
      <c r="A846" s="1">
        <v>43159.916990740741</v>
      </c>
      <c r="B846">
        <v>1.2666666707955301</v>
      </c>
      <c r="C846" t="s">
        <v>878</v>
      </c>
      <c r="D846">
        <f t="shared" si="27"/>
        <v>842.66666666666663</v>
      </c>
      <c r="E846">
        <f t="shared" si="26"/>
        <v>14.044444444444444</v>
      </c>
      <c r="L846">
        <v>0</v>
      </c>
      <c r="AC846">
        <v>0.548623958333332</v>
      </c>
    </row>
    <row r="847" spans="1:29" x14ac:dyDescent="0.2">
      <c r="A847" s="1">
        <v>43159.917685185188</v>
      </c>
      <c r="B847">
        <v>1.2673611152422399</v>
      </c>
      <c r="C847" t="s">
        <v>879</v>
      </c>
      <c r="D847">
        <f t="shared" si="27"/>
        <v>843.66666666666663</v>
      </c>
      <c r="E847">
        <f t="shared" si="26"/>
        <v>14.06111111111111</v>
      </c>
      <c r="L847">
        <v>0</v>
      </c>
      <c r="AC847">
        <v>0.647705208333334</v>
      </c>
    </row>
    <row r="848" spans="1:29" x14ac:dyDescent="0.2">
      <c r="A848" s="1">
        <v>43159.918379629627</v>
      </c>
      <c r="B848">
        <v>1.26805555968895</v>
      </c>
      <c r="C848" t="s">
        <v>880</v>
      </c>
      <c r="D848">
        <f t="shared" si="27"/>
        <v>844.66666666666663</v>
      </c>
      <c r="E848">
        <f t="shared" si="26"/>
        <v>14.077777777777778</v>
      </c>
      <c r="G848">
        <v>5.8639999999999999</v>
      </c>
      <c r="L848">
        <v>1.2130000000000001</v>
      </c>
      <c r="AC848">
        <v>0.74374479166666696</v>
      </c>
    </row>
    <row r="849" spans="1:32" x14ac:dyDescent="0.2">
      <c r="A849" s="1">
        <v>43159.919074074074</v>
      </c>
      <c r="B849">
        <v>1.2687500041356501</v>
      </c>
      <c r="C849" t="s">
        <v>881</v>
      </c>
      <c r="D849">
        <f t="shared" si="27"/>
        <v>845.66666666666663</v>
      </c>
      <c r="E849">
        <f t="shared" si="26"/>
        <v>14.094444444444443</v>
      </c>
      <c r="L849">
        <v>1.4370000000000001</v>
      </c>
      <c r="M849">
        <v>41.454999999999998</v>
      </c>
      <c r="AC849">
        <v>0.83668645833333299</v>
      </c>
    </row>
    <row r="850" spans="1:32" x14ac:dyDescent="0.2">
      <c r="A850" s="1">
        <v>43159.919768518521</v>
      </c>
      <c r="B850">
        <v>1.2694444485823599</v>
      </c>
      <c r="C850" t="s">
        <v>882</v>
      </c>
      <c r="D850">
        <f t="shared" si="27"/>
        <v>846.66666666666663</v>
      </c>
      <c r="E850">
        <f t="shared" si="26"/>
        <v>14.111111111111111</v>
      </c>
      <c r="L850">
        <v>1.423</v>
      </c>
      <c r="R850">
        <v>-806.27800000000002</v>
      </c>
      <c r="AC850">
        <v>0.86056875000000099</v>
      </c>
    </row>
    <row r="851" spans="1:32" x14ac:dyDescent="0.2">
      <c r="A851" s="1">
        <v>43159.92046296296</v>
      </c>
      <c r="B851">
        <v>1.27013889302907</v>
      </c>
      <c r="C851" t="s">
        <v>883</v>
      </c>
      <c r="D851">
        <f t="shared" si="27"/>
        <v>847.66666666666663</v>
      </c>
      <c r="E851">
        <f t="shared" si="26"/>
        <v>14.127777777777776</v>
      </c>
      <c r="AC851">
        <v>0.96564374999999802</v>
      </c>
    </row>
    <row r="852" spans="1:32" x14ac:dyDescent="0.2">
      <c r="A852" s="1">
        <v>43159.921157407407</v>
      </c>
      <c r="B852">
        <v>1.2708333374757801</v>
      </c>
      <c r="C852" t="s">
        <v>884</v>
      </c>
      <c r="D852">
        <f t="shared" si="27"/>
        <v>848.66666666666663</v>
      </c>
      <c r="E852">
        <f t="shared" si="26"/>
        <v>14.144444444444444</v>
      </c>
      <c r="H852">
        <v>51.935000000000002</v>
      </c>
      <c r="I852">
        <v>499.39800000000002</v>
      </c>
      <c r="L852">
        <v>0</v>
      </c>
      <c r="R852">
        <v>-805.11800000000005</v>
      </c>
      <c r="U852">
        <v>45.066000000000003</v>
      </c>
      <c r="AC852">
        <v>1.0628458333333299</v>
      </c>
    </row>
    <row r="853" spans="1:32" x14ac:dyDescent="0.2">
      <c r="A853" s="1">
        <v>43159.921851851854</v>
      </c>
      <c r="B853">
        <v>1.2715277819224899</v>
      </c>
      <c r="C853" t="s">
        <v>885</v>
      </c>
      <c r="D853">
        <f t="shared" si="27"/>
        <v>849.66666666666663</v>
      </c>
      <c r="E853">
        <f t="shared" si="26"/>
        <v>14.16111111111111</v>
      </c>
      <c r="F853">
        <v>1041.539</v>
      </c>
      <c r="G853">
        <v>5.8070000000000004</v>
      </c>
      <c r="H853">
        <v>51.93</v>
      </c>
      <c r="I853">
        <v>499.88200000000001</v>
      </c>
      <c r="J853">
        <v>0</v>
      </c>
      <c r="K853">
        <v>1.9E-2</v>
      </c>
      <c r="L853">
        <v>1.444</v>
      </c>
      <c r="M853">
        <v>41.52</v>
      </c>
      <c r="N853">
        <v>0</v>
      </c>
      <c r="O853">
        <v>0</v>
      </c>
      <c r="P853">
        <v>0</v>
      </c>
      <c r="Q853">
        <v>0</v>
      </c>
      <c r="R853">
        <v>-805.02800000000002</v>
      </c>
      <c r="S853">
        <v>0</v>
      </c>
      <c r="T853">
        <v>0.33400000000000002</v>
      </c>
      <c r="U853">
        <v>44.295999999999999</v>
      </c>
      <c r="V853">
        <v>0</v>
      </c>
      <c r="W853">
        <v>0</v>
      </c>
      <c r="X853">
        <v>0</v>
      </c>
      <c r="Y853">
        <v>0</v>
      </c>
      <c r="Z853">
        <v>6</v>
      </c>
      <c r="AA853">
        <v>52</v>
      </c>
      <c r="AB853">
        <v>3</v>
      </c>
      <c r="AC853">
        <v>1.1314114583333299</v>
      </c>
      <c r="AD853">
        <v>3</v>
      </c>
      <c r="AE853">
        <v>3</v>
      </c>
      <c r="AF853">
        <v>0</v>
      </c>
    </row>
    <row r="854" spans="1:32" x14ac:dyDescent="0.2">
      <c r="A854" s="1">
        <v>43159.922546296293</v>
      </c>
      <c r="B854">
        <v>1.27222222636919</v>
      </c>
      <c r="C854" t="s">
        <v>886</v>
      </c>
      <c r="D854">
        <f t="shared" si="27"/>
        <v>850.66666666666663</v>
      </c>
      <c r="E854">
        <f t="shared" si="26"/>
        <v>14.177777777777777</v>
      </c>
      <c r="L854">
        <v>0</v>
      </c>
      <c r="AC854">
        <v>1.1295916666666701</v>
      </c>
    </row>
    <row r="855" spans="1:32" x14ac:dyDescent="0.2">
      <c r="A855" s="1">
        <v>43159.92324074074</v>
      </c>
      <c r="B855">
        <v>1.2729166708159001</v>
      </c>
      <c r="C855" t="s">
        <v>887</v>
      </c>
      <c r="D855">
        <f t="shared" si="27"/>
        <v>851.66666666666663</v>
      </c>
      <c r="E855">
        <f t="shared" si="26"/>
        <v>14.194444444444445</v>
      </c>
      <c r="L855">
        <v>1.5449999999999999</v>
      </c>
      <c r="M855">
        <v>41.558</v>
      </c>
      <c r="U855">
        <v>43.279000000000003</v>
      </c>
      <c r="AC855">
        <v>1.2341093750000001</v>
      </c>
    </row>
    <row r="856" spans="1:32" x14ac:dyDescent="0.2">
      <c r="A856" s="1">
        <v>43159.923935185187</v>
      </c>
      <c r="B856">
        <v>1.2736111152626099</v>
      </c>
      <c r="C856" t="s">
        <v>888</v>
      </c>
      <c r="D856">
        <f t="shared" si="27"/>
        <v>852.66666666666663</v>
      </c>
      <c r="E856">
        <f t="shared" si="26"/>
        <v>14.21111111111111</v>
      </c>
      <c r="R856">
        <v>-804.03499999999997</v>
      </c>
      <c r="U856">
        <v>44.612000000000002</v>
      </c>
      <c r="AC856">
        <v>1.34575625</v>
      </c>
    </row>
    <row r="857" spans="1:32" x14ac:dyDescent="0.2">
      <c r="A857" s="1">
        <v>43159.924629629626</v>
      </c>
      <c r="B857">
        <v>1.27430555970932</v>
      </c>
      <c r="C857" t="s">
        <v>889</v>
      </c>
      <c r="D857">
        <f t="shared" si="27"/>
        <v>853.66666666666663</v>
      </c>
      <c r="E857">
        <f t="shared" si="26"/>
        <v>14.227777777777778</v>
      </c>
      <c r="AC857">
        <v>1.43947291666667</v>
      </c>
    </row>
    <row r="858" spans="1:32" x14ac:dyDescent="0.2">
      <c r="A858" s="1">
        <v>43159.925324074073</v>
      </c>
      <c r="B858">
        <v>1.2750000041560301</v>
      </c>
      <c r="C858" t="s">
        <v>890</v>
      </c>
      <c r="D858">
        <f t="shared" si="27"/>
        <v>854.66666666666663</v>
      </c>
      <c r="E858">
        <f t="shared" si="26"/>
        <v>14.244444444444444</v>
      </c>
      <c r="AC858">
        <v>1.4275125</v>
      </c>
    </row>
    <row r="859" spans="1:32" x14ac:dyDescent="0.2">
      <c r="A859" s="1">
        <v>43159.926018518519</v>
      </c>
      <c r="B859">
        <v>1.2756944486027399</v>
      </c>
      <c r="C859" t="s">
        <v>891</v>
      </c>
      <c r="D859">
        <f t="shared" si="27"/>
        <v>855.66666666666663</v>
      </c>
      <c r="E859">
        <f t="shared" si="26"/>
        <v>14.261111111111111</v>
      </c>
      <c r="R859">
        <v>-803.02800000000002</v>
      </c>
      <c r="AC859">
        <v>1.54188645833333</v>
      </c>
    </row>
    <row r="860" spans="1:32" x14ac:dyDescent="0.2">
      <c r="A860" s="1">
        <v>43159.926712962966</v>
      </c>
      <c r="B860">
        <v>1.27638889304944</v>
      </c>
      <c r="C860" t="s">
        <v>892</v>
      </c>
      <c r="D860">
        <f t="shared" si="27"/>
        <v>856.66666666666663</v>
      </c>
      <c r="E860">
        <f t="shared" si="26"/>
        <v>14.277777777777777</v>
      </c>
      <c r="G860">
        <v>5.74</v>
      </c>
      <c r="L860">
        <v>1.581</v>
      </c>
      <c r="M860">
        <v>41.664999999999999</v>
      </c>
      <c r="U860">
        <v>45.776000000000003</v>
      </c>
      <c r="AC860">
        <v>1.65827708333333</v>
      </c>
    </row>
    <row r="861" spans="1:32" x14ac:dyDescent="0.2">
      <c r="A861" s="1">
        <v>43159.927407407406</v>
      </c>
      <c r="B861">
        <v>1.2770833374961501</v>
      </c>
      <c r="C861" t="s">
        <v>893</v>
      </c>
      <c r="D861">
        <f t="shared" si="27"/>
        <v>857.66666666666663</v>
      </c>
      <c r="E861">
        <f t="shared" si="26"/>
        <v>14.294444444444444</v>
      </c>
      <c r="L861">
        <v>1.798</v>
      </c>
      <c r="R861">
        <v>-801.26599999999996</v>
      </c>
      <c r="U861">
        <v>43.912999999999997</v>
      </c>
      <c r="AC861">
        <v>1.7515750000000001</v>
      </c>
    </row>
    <row r="862" spans="1:32" x14ac:dyDescent="0.2">
      <c r="A862" s="1">
        <v>43159.928101851852</v>
      </c>
      <c r="B862">
        <v>1.27777778194286</v>
      </c>
      <c r="C862" t="s">
        <v>894</v>
      </c>
      <c r="D862">
        <f t="shared" si="27"/>
        <v>858.66666666666663</v>
      </c>
      <c r="E862">
        <f t="shared" si="26"/>
        <v>14.31111111111111</v>
      </c>
      <c r="AC862">
        <v>1.8110322916666699</v>
      </c>
    </row>
    <row r="863" spans="1:32" x14ac:dyDescent="0.2">
      <c r="A863" s="1">
        <v>43159.928796296299</v>
      </c>
      <c r="B863">
        <v>1.27847222638957</v>
      </c>
      <c r="C863" t="s">
        <v>895</v>
      </c>
      <c r="D863">
        <f t="shared" si="27"/>
        <v>859.66666666666663</v>
      </c>
      <c r="E863">
        <f t="shared" si="26"/>
        <v>14.327777777777778</v>
      </c>
      <c r="U863">
        <v>45.478999999999999</v>
      </c>
      <c r="AC863">
        <v>1.8245177083333299</v>
      </c>
    </row>
    <row r="864" spans="1:32" x14ac:dyDescent="0.2">
      <c r="A864" s="1">
        <v>43159.929490740738</v>
      </c>
      <c r="B864">
        <v>1.2791666708362801</v>
      </c>
      <c r="C864" t="s">
        <v>896</v>
      </c>
      <c r="D864">
        <f t="shared" si="27"/>
        <v>860.66666666666663</v>
      </c>
      <c r="E864">
        <f t="shared" si="26"/>
        <v>14.344444444444443</v>
      </c>
      <c r="L864">
        <v>1.885</v>
      </c>
      <c r="M864">
        <v>41.774000000000001</v>
      </c>
      <c r="AC864">
        <v>1.9044208333333299</v>
      </c>
    </row>
    <row r="865" spans="1:29" x14ac:dyDescent="0.2">
      <c r="A865" s="1">
        <v>43159.930185185185</v>
      </c>
      <c r="B865">
        <v>1.27986111528298</v>
      </c>
      <c r="C865" t="s">
        <v>897</v>
      </c>
      <c r="D865">
        <f t="shared" si="27"/>
        <v>861.66666666666663</v>
      </c>
      <c r="E865">
        <f t="shared" si="26"/>
        <v>14.361111111111111</v>
      </c>
      <c r="AC865">
        <v>1.8940666666666599</v>
      </c>
    </row>
    <row r="866" spans="1:29" x14ac:dyDescent="0.2">
      <c r="A866" s="1">
        <v>43159.930879629632</v>
      </c>
      <c r="B866">
        <v>1.28055555972969</v>
      </c>
      <c r="C866" t="s">
        <v>898</v>
      </c>
      <c r="D866">
        <f t="shared" si="27"/>
        <v>862.66666666666663</v>
      </c>
      <c r="E866">
        <f t="shared" si="26"/>
        <v>14.377777777777776</v>
      </c>
      <c r="L866">
        <v>1.986</v>
      </c>
      <c r="AC866">
        <v>1.99905729166666</v>
      </c>
    </row>
    <row r="867" spans="1:29" x14ac:dyDescent="0.2">
      <c r="A867" s="1">
        <v>43159.931574074071</v>
      </c>
      <c r="B867">
        <v>1.2812500041763999</v>
      </c>
      <c r="C867" t="s">
        <v>899</v>
      </c>
      <c r="D867">
        <f t="shared" si="27"/>
        <v>863.66666666666663</v>
      </c>
      <c r="E867">
        <f t="shared" si="26"/>
        <v>14.394444444444444</v>
      </c>
      <c r="R867">
        <v>-800.13699999999994</v>
      </c>
      <c r="AC867">
        <v>2.08073958333333</v>
      </c>
    </row>
    <row r="868" spans="1:29" x14ac:dyDescent="0.2">
      <c r="A868" s="1">
        <v>43159.932268518518</v>
      </c>
      <c r="B868">
        <v>1.28194444862311</v>
      </c>
      <c r="C868" t="s">
        <v>900</v>
      </c>
      <c r="D868">
        <f t="shared" si="27"/>
        <v>864.66666666666663</v>
      </c>
      <c r="E868">
        <f t="shared" si="26"/>
        <v>14.41111111111111</v>
      </c>
      <c r="L868">
        <v>1.9930000000000001</v>
      </c>
      <c r="M868">
        <v>41.901000000000003</v>
      </c>
      <c r="U868">
        <v>44.23</v>
      </c>
      <c r="AC868">
        <v>2.0671187499999899</v>
      </c>
    </row>
    <row r="869" spans="1:29" x14ac:dyDescent="0.2">
      <c r="A869" s="1">
        <v>43159.932962962965</v>
      </c>
      <c r="B869">
        <v>1.28263889306982</v>
      </c>
      <c r="C869" t="s">
        <v>901</v>
      </c>
      <c r="D869">
        <f t="shared" si="27"/>
        <v>865.66666666666663</v>
      </c>
      <c r="E869">
        <f t="shared" si="26"/>
        <v>14.427777777777777</v>
      </c>
      <c r="L869">
        <v>2.13</v>
      </c>
      <c r="AC869">
        <v>2.1636385416666601</v>
      </c>
    </row>
    <row r="870" spans="1:29" x14ac:dyDescent="0.2">
      <c r="A870" s="1">
        <v>43159.933657407404</v>
      </c>
      <c r="B870">
        <v>1.2833333375165199</v>
      </c>
      <c r="C870" t="s">
        <v>902</v>
      </c>
      <c r="D870">
        <f t="shared" si="27"/>
        <v>866.66666666666663</v>
      </c>
      <c r="E870">
        <f t="shared" si="26"/>
        <v>14.444444444444445</v>
      </c>
      <c r="AC870">
        <v>2.21638958333333</v>
      </c>
    </row>
    <row r="871" spans="1:29" x14ac:dyDescent="0.2">
      <c r="A871" s="1">
        <v>43159.934351851851</v>
      </c>
      <c r="B871">
        <v>1.28402778196323</v>
      </c>
      <c r="C871" t="s">
        <v>903</v>
      </c>
      <c r="D871">
        <f t="shared" si="27"/>
        <v>867.66666666666663</v>
      </c>
      <c r="E871">
        <f t="shared" si="26"/>
        <v>14.46111111111111</v>
      </c>
      <c r="M871">
        <v>42.006999999999998</v>
      </c>
      <c r="AC871">
        <v>2.2377718749999902</v>
      </c>
    </row>
    <row r="872" spans="1:29" x14ac:dyDescent="0.2">
      <c r="A872" s="1">
        <v>43159.935046296298</v>
      </c>
      <c r="B872">
        <v>1.28472222640994</v>
      </c>
      <c r="C872" t="s">
        <v>904</v>
      </c>
      <c r="D872">
        <f t="shared" si="27"/>
        <v>868.66666666666663</v>
      </c>
      <c r="E872">
        <f t="shared" si="26"/>
        <v>14.477777777777778</v>
      </c>
      <c r="G872">
        <v>5.6980000000000004</v>
      </c>
      <c r="L872">
        <v>2.3109999999999999</v>
      </c>
      <c r="M872">
        <v>42.045000000000002</v>
      </c>
      <c r="R872">
        <v>-800.06200000000001</v>
      </c>
      <c r="AC872">
        <v>2.2954458333333299</v>
      </c>
    </row>
    <row r="873" spans="1:29" x14ac:dyDescent="0.2">
      <c r="A873" s="1">
        <v>43159.935740740744</v>
      </c>
      <c r="B873">
        <v>1.2854166708566499</v>
      </c>
      <c r="C873" t="s">
        <v>905</v>
      </c>
      <c r="D873">
        <f t="shared" si="27"/>
        <v>869.66666666666663</v>
      </c>
      <c r="E873">
        <f t="shared" si="26"/>
        <v>14.494444444444444</v>
      </c>
      <c r="F873">
        <v>1042.6600000000001</v>
      </c>
      <c r="G873">
        <v>5.8929999999999998</v>
      </c>
      <c r="H873">
        <v>52.006999999999998</v>
      </c>
      <c r="I873">
        <v>500.18599999999998</v>
      </c>
      <c r="L873">
        <v>43.002000000000002</v>
      </c>
      <c r="M873">
        <v>42.640999999999998</v>
      </c>
      <c r="R873">
        <v>-804.92600000000004</v>
      </c>
      <c r="U873">
        <v>45.198999999999998</v>
      </c>
      <c r="AC873">
        <v>1.34888125</v>
      </c>
    </row>
    <row r="874" spans="1:29" x14ac:dyDescent="0.2">
      <c r="A874" s="1">
        <v>43159.936435185184</v>
      </c>
      <c r="B874">
        <v>1.28611111530336</v>
      </c>
      <c r="C874" t="s">
        <v>906</v>
      </c>
      <c r="D874">
        <f t="shared" si="27"/>
        <v>870.66666666666663</v>
      </c>
      <c r="E874">
        <f t="shared" si="26"/>
        <v>14.511111111111111</v>
      </c>
      <c r="G874">
        <v>5.8940000000000001</v>
      </c>
      <c r="I874">
        <v>499.012</v>
      </c>
      <c r="L874">
        <v>1.48</v>
      </c>
      <c r="M874">
        <v>42.676000000000002</v>
      </c>
      <c r="R874">
        <v>-807.09</v>
      </c>
      <c r="AC874">
        <v>1.35638645833333</v>
      </c>
    </row>
    <row r="875" spans="1:29" x14ac:dyDescent="0.2">
      <c r="A875" s="1">
        <v>43159.93712962963</v>
      </c>
      <c r="B875">
        <v>1.2868055597500601</v>
      </c>
      <c r="C875" t="s">
        <v>907</v>
      </c>
      <c r="D875">
        <f t="shared" si="27"/>
        <v>871.66666666666663</v>
      </c>
      <c r="E875">
        <f t="shared" si="26"/>
        <v>14.527777777777777</v>
      </c>
      <c r="I875">
        <v>499.88400000000001</v>
      </c>
      <c r="L875">
        <v>1.502</v>
      </c>
      <c r="AC875">
        <v>1.4201531249999899</v>
      </c>
    </row>
    <row r="876" spans="1:29" x14ac:dyDescent="0.2">
      <c r="A876" s="1">
        <v>43159.937824074077</v>
      </c>
      <c r="B876">
        <v>1.2875000041967699</v>
      </c>
      <c r="C876" t="s">
        <v>908</v>
      </c>
      <c r="D876">
        <f t="shared" si="27"/>
        <v>872.66666666666663</v>
      </c>
      <c r="E876">
        <f t="shared" si="26"/>
        <v>14.544444444444444</v>
      </c>
      <c r="R876">
        <v>-807.99900000000002</v>
      </c>
      <c r="AC876">
        <v>1.48525208333333</v>
      </c>
    </row>
    <row r="877" spans="1:29" x14ac:dyDescent="0.2">
      <c r="A877" s="1">
        <v>43159.938518518517</v>
      </c>
      <c r="B877">
        <v>1.28819444864348</v>
      </c>
      <c r="C877" t="s">
        <v>909</v>
      </c>
      <c r="D877">
        <f t="shared" si="27"/>
        <v>873.66666666666663</v>
      </c>
      <c r="E877">
        <f t="shared" si="26"/>
        <v>14.56111111111111</v>
      </c>
      <c r="AC877">
        <v>1.5466187499999899</v>
      </c>
    </row>
    <row r="878" spans="1:29" x14ac:dyDescent="0.2">
      <c r="A878" s="1">
        <v>43159.939212962963</v>
      </c>
      <c r="B878">
        <v>1.2888888930901901</v>
      </c>
      <c r="C878" t="s">
        <v>910</v>
      </c>
      <c r="D878">
        <f t="shared" si="27"/>
        <v>874.66666666666663</v>
      </c>
      <c r="E878">
        <f t="shared" si="26"/>
        <v>14.577777777777778</v>
      </c>
      <c r="L878">
        <v>1.61</v>
      </c>
      <c r="AC878">
        <v>1.60907395833333</v>
      </c>
    </row>
    <row r="879" spans="1:29" x14ac:dyDescent="0.2">
      <c r="A879" s="1">
        <v>43159.93990740741</v>
      </c>
      <c r="B879">
        <v>1.2895833375368999</v>
      </c>
      <c r="C879" t="s">
        <v>911</v>
      </c>
      <c r="D879">
        <f t="shared" si="27"/>
        <v>875.66666666666663</v>
      </c>
      <c r="E879">
        <f t="shared" si="26"/>
        <v>14.594444444444443</v>
      </c>
      <c r="M879">
        <v>42.783999999999999</v>
      </c>
      <c r="AC879">
        <v>1.65243124999999</v>
      </c>
    </row>
    <row r="880" spans="1:29" x14ac:dyDescent="0.2">
      <c r="A880" s="1">
        <v>43159.940601851849</v>
      </c>
      <c r="B880">
        <v>1.2902777819836</v>
      </c>
      <c r="C880" t="s">
        <v>912</v>
      </c>
      <c r="D880">
        <f t="shared" si="27"/>
        <v>876.66666666666663</v>
      </c>
      <c r="E880">
        <f t="shared" si="26"/>
        <v>14.611111111111111</v>
      </c>
      <c r="G880">
        <v>5.8440000000000003</v>
      </c>
      <c r="AC880">
        <v>1.7064791666666601</v>
      </c>
    </row>
    <row r="881" spans="1:32" x14ac:dyDescent="0.2">
      <c r="A881" s="1">
        <v>43159.941296296296</v>
      </c>
      <c r="B881">
        <v>1.2909722264303101</v>
      </c>
      <c r="C881" t="s">
        <v>913</v>
      </c>
      <c r="D881">
        <f t="shared" si="27"/>
        <v>877.66666666666663</v>
      </c>
      <c r="E881">
        <f t="shared" si="26"/>
        <v>14.627777777777776</v>
      </c>
      <c r="G881">
        <v>5.8540000000000001</v>
      </c>
      <c r="L881">
        <v>1.704</v>
      </c>
      <c r="M881">
        <v>42.835000000000001</v>
      </c>
      <c r="R881">
        <v>-808.28099999999995</v>
      </c>
      <c r="AC881">
        <v>1.6751677083333301</v>
      </c>
    </row>
    <row r="882" spans="1:32" x14ac:dyDescent="0.2">
      <c r="A882" s="1">
        <v>43159.941990740743</v>
      </c>
      <c r="B882">
        <v>1.2916666708770199</v>
      </c>
      <c r="C882" t="s">
        <v>914</v>
      </c>
      <c r="D882">
        <f t="shared" si="27"/>
        <v>878.66666666666663</v>
      </c>
      <c r="E882">
        <f t="shared" si="26"/>
        <v>14.644444444444444</v>
      </c>
      <c r="G882">
        <v>5.9770000000000003</v>
      </c>
      <c r="L882">
        <v>1.4370000000000001</v>
      </c>
      <c r="M882">
        <v>43.25</v>
      </c>
      <c r="R882">
        <v>-811.38</v>
      </c>
      <c r="AC882">
        <v>1.07463958333333</v>
      </c>
    </row>
    <row r="883" spans="1:32" x14ac:dyDescent="0.2">
      <c r="A883" s="1">
        <v>43159.942685185182</v>
      </c>
      <c r="B883">
        <v>1.29236111532373</v>
      </c>
      <c r="C883" t="s">
        <v>915</v>
      </c>
      <c r="D883">
        <f t="shared" si="27"/>
        <v>879.66666666666663</v>
      </c>
      <c r="E883">
        <f t="shared" si="26"/>
        <v>14.66111111111111</v>
      </c>
      <c r="F883">
        <v>1043.289</v>
      </c>
      <c r="G883">
        <v>5.9619999999999997</v>
      </c>
      <c r="H883">
        <v>51.95</v>
      </c>
      <c r="I883">
        <v>499.43400000000003</v>
      </c>
      <c r="J883">
        <v>0</v>
      </c>
      <c r="K883">
        <v>1.9E-2</v>
      </c>
      <c r="L883">
        <v>1.4079999999999999</v>
      </c>
      <c r="M883">
        <v>43.27</v>
      </c>
      <c r="N883">
        <v>0</v>
      </c>
      <c r="O883">
        <v>0</v>
      </c>
      <c r="P883">
        <v>0</v>
      </c>
      <c r="Q883">
        <v>0</v>
      </c>
      <c r="R883">
        <v>-806.18399999999997</v>
      </c>
      <c r="S883">
        <v>0</v>
      </c>
      <c r="T883">
        <v>0.22900000000000001</v>
      </c>
      <c r="U883">
        <v>44.125</v>
      </c>
      <c r="V883">
        <v>0</v>
      </c>
      <c r="W883">
        <v>0</v>
      </c>
      <c r="X883">
        <v>0</v>
      </c>
      <c r="Y883">
        <v>0</v>
      </c>
      <c r="Z883">
        <v>6</v>
      </c>
      <c r="AA883">
        <v>52</v>
      </c>
      <c r="AB883">
        <v>3</v>
      </c>
      <c r="AC883">
        <v>1.1533020833333301</v>
      </c>
      <c r="AD883">
        <v>3</v>
      </c>
      <c r="AE883">
        <v>3</v>
      </c>
      <c r="AF883">
        <v>0</v>
      </c>
    </row>
    <row r="884" spans="1:32" x14ac:dyDescent="0.2">
      <c r="A884" s="1">
        <v>43159.943379629629</v>
      </c>
      <c r="B884">
        <v>1.2930555597704401</v>
      </c>
      <c r="C884" t="s">
        <v>916</v>
      </c>
      <c r="D884">
        <f t="shared" si="27"/>
        <v>880.66666666666663</v>
      </c>
      <c r="E884">
        <f t="shared" si="26"/>
        <v>14.677777777777777</v>
      </c>
      <c r="L884">
        <v>0</v>
      </c>
      <c r="R884">
        <v>-803.80399999999997</v>
      </c>
      <c r="AC884">
        <v>1.1670208333333301</v>
      </c>
    </row>
    <row r="885" spans="1:32" x14ac:dyDescent="0.2">
      <c r="A885" s="1">
        <v>43159.944074074076</v>
      </c>
      <c r="B885">
        <v>1.2937500042171499</v>
      </c>
      <c r="C885" t="s">
        <v>917</v>
      </c>
      <c r="D885">
        <f t="shared" si="27"/>
        <v>881.66666666666663</v>
      </c>
      <c r="E885">
        <f t="shared" si="26"/>
        <v>14.694444444444445</v>
      </c>
      <c r="I885">
        <v>499.40100000000001</v>
      </c>
      <c r="L885">
        <v>1.3939999999999999</v>
      </c>
      <c r="R885">
        <v>-803.16499999999996</v>
      </c>
      <c r="AC885">
        <v>1.2784489583333301</v>
      </c>
    </row>
    <row r="886" spans="1:32" x14ac:dyDescent="0.2">
      <c r="A886" s="1">
        <v>43159.944768518515</v>
      </c>
      <c r="B886">
        <v>1.29444444866385</v>
      </c>
      <c r="C886" t="s">
        <v>918</v>
      </c>
      <c r="D886">
        <f t="shared" si="27"/>
        <v>882.66666666666663</v>
      </c>
      <c r="E886">
        <f t="shared" si="26"/>
        <v>14.71111111111111</v>
      </c>
      <c r="AC886">
        <v>1.2915947916666599</v>
      </c>
    </row>
    <row r="887" spans="1:32" x14ac:dyDescent="0.2">
      <c r="A887" s="1">
        <v>43159.945462962962</v>
      </c>
      <c r="B887">
        <v>1.2951388931105601</v>
      </c>
      <c r="C887" t="s">
        <v>919</v>
      </c>
      <c r="D887">
        <f t="shared" si="27"/>
        <v>883.66666666666663</v>
      </c>
      <c r="E887">
        <f t="shared" si="26"/>
        <v>14.727777777777778</v>
      </c>
      <c r="I887">
        <v>499.20800000000003</v>
      </c>
      <c r="R887">
        <v>-804.79200000000003</v>
      </c>
      <c r="AC887">
        <v>1.40058437499999</v>
      </c>
    </row>
    <row r="888" spans="1:32" x14ac:dyDescent="0.2">
      <c r="A888" s="1">
        <v>43159.946157407408</v>
      </c>
      <c r="B888">
        <v>1.2958333375572699</v>
      </c>
      <c r="C888" t="s">
        <v>920</v>
      </c>
      <c r="D888">
        <f t="shared" si="27"/>
        <v>884.66666666666663</v>
      </c>
      <c r="E888">
        <f t="shared" si="26"/>
        <v>14.744444444444444</v>
      </c>
      <c r="AC888">
        <v>1.4868718750000001</v>
      </c>
    </row>
    <row r="889" spans="1:32" x14ac:dyDescent="0.2">
      <c r="A889" s="1">
        <v>43159.946851851855</v>
      </c>
      <c r="B889">
        <v>1.29652778200398</v>
      </c>
      <c r="C889" t="s">
        <v>921</v>
      </c>
      <c r="D889">
        <f t="shared" si="27"/>
        <v>885.66666666666663</v>
      </c>
      <c r="E889">
        <f t="shared" si="26"/>
        <v>14.761111111111111</v>
      </c>
      <c r="M889">
        <v>43.386000000000003</v>
      </c>
      <c r="R889">
        <v>-805.81299999999999</v>
      </c>
      <c r="AC889">
        <v>1.5093020833333299</v>
      </c>
    </row>
    <row r="890" spans="1:32" x14ac:dyDescent="0.2">
      <c r="A890" s="1">
        <v>43159.947546296295</v>
      </c>
      <c r="B890">
        <v>1.2972222264506901</v>
      </c>
      <c r="C890" t="s">
        <v>922</v>
      </c>
      <c r="D890">
        <f t="shared" si="27"/>
        <v>886.66666666666663</v>
      </c>
      <c r="E890">
        <f t="shared" si="26"/>
        <v>14.777777777777777</v>
      </c>
      <c r="L890">
        <v>1.43</v>
      </c>
      <c r="AC890">
        <v>1.4661427083333201</v>
      </c>
    </row>
    <row r="891" spans="1:32" x14ac:dyDescent="0.2">
      <c r="A891" s="1">
        <v>43159.948240740741</v>
      </c>
      <c r="B891">
        <v>1.2979166708973899</v>
      </c>
      <c r="C891" t="s">
        <v>923</v>
      </c>
      <c r="D891">
        <f t="shared" si="27"/>
        <v>887.66666666666663</v>
      </c>
      <c r="E891">
        <f t="shared" si="26"/>
        <v>14.794444444444444</v>
      </c>
      <c r="L891">
        <v>1.6180000000000001</v>
      </c>
      <c r="R891">
        <v>-807.024</v>
      </c>
      <c r="AC891">
        <v>1.57858020833332</v>
      </c>
    </row>
    <row r="892" spans="1:32" x14ac:dyDescent="0.2">
      <c r="A892" s="1">
        <v>43159.948935185188</v>
      </c>
      <c r="B892">
        <v>1.2986111153441</v>
      </c>
      <c r="C892" t="s">
        <v>924</v>
      </c>
      <c r="D892">
        <f t="shared" si="27"/>
        <v>888.66666666666663</v>
      </c>
      <c r="E892">
        <f t="shared" si="26"/>
        <v>14.81111111111111</v>
      </c>
      <c r="G892">
        <v>5.8719999999999999</v>
      </c>
      <c r="L892">
        <v>1.675</v>
      </c>
      <c r="AC892">
        <v>1.6934218749999901</v>
      </c>
    </row>
    <row r="893" spans="1:32" x14ac:dyDescent="0.2">
      <c r="A893" s="1">
        <v>43159.949629629627</v>
      </c>
      <c r="B893">
        <v>1.2993055597908101</v>
      </c>
      <c r="C893" t="s">
        <v>925</v>
      </c>
      <c r="D893">
        <f t="shared" si="27"/>
        <v>889.66666666666663</v>
      </c>
      <c r="E893">
        <f t="shared" si="26"/>
        <v>14.827777777777778</v>
      </c>
      <c r="F893">
        <v>1043.499</v>
      </c>
      <c r="L893">
        <v>1.784</v>
      </c>
      <c r="AC893">
        <v>1.7955614583333199</v>
      </c>
    </row>
    <row r="894" spans="1:32" x14ac:dyDescent="0.2">
      <c r="A894" s="1">
        <v>43159.950324074074</v>
      </c>
      <c r="B894">
        <v>1.3000000042375199</v>
      </c>
      <c r="C894" t="s">
        <v>926</v>
      </c>
      <c r="D894">
        <f t="shared" si="27"/>
        <v>890.66666666666663</v>
      </c>
      <c r="E894">
        <f t="shared" si="26"/>
        <v>14.844444444444443</v>
      </c>
      <c r="M894">
        <v>43.508000000000003</v>
      </c>
      <c r="AC894">
        <v>1.87471145833332</v>
      </c>
    </row>
    <row r="895" spans="1:32" x14ac:dyDescent="0.2">
      <c r="A895" s="1">
        <v>43159.951018518521</v>
      </c>
      <c r="B895">
        <v>1.30069444868423</v>
      </c>
      <c r="C895" t="s">
        <v>927</v>
      </c>
      <c r="D895">
        <f t="shared" si="27"/>
        <v>891.66666666666663</v>
      </c>
      <c r="E895">
        <f t="shared" si="26"/>
        <v>14.861111111111111</v>
      </c>
      <c r="L895">
        <v>1.9350000000000001</v>
      </c>
      <c r="U895">
        <v>44.051000000000002</v>
      </c>
      <c r="AC895">
        <v>1.9297656249999899</v>
      </c>
    </row>
    <row r="896" spans="1:32" x14ac:dyDescent="0.2">
      <c r="A896" s="1">
        <v>43159.95171296296</v>
      </c>
      <c r="B896">
        <v>1.3013888931309301</v>
      </c>
      <c r="C896" t="s">
        <v>928</v>
      </c>
      <c r="D896">
        <f t="shared" si="27"/>
        <v>892.66666666666663</v>
      </c>
      <c r="E896">
        <f t="shared" si="26"/>
        <v>14.877777777777776</v>
      </c>
      <c r="U896">
        <v>44.152999999999999</v>
      </c>
      <c r="AC896">
        <v>1.97047604166665</v>
      </c>
    </row>
    <row r="897" spans="1:29" x14ac:dyDescent="0.2">
      <c r="A897" s="1">
        <v>43159.952407407407</v>
      </c>
      <c r="B897">
        <v>1.3020833375776399</v>
      </c>
      <c r="C897" t="s">
        <v>929</v>
      </c>
      <c r="D897">
        <f t="shared" si="27"/>
        <v>893.66666666666663</v>
      </c>
      <c r="E897">
        <f t="shared" si="26"/>
        <v>14.894444444444444</v>
      </c>
      <c r="U897">
        <v>46.866</v>
      </c>
      <c r="AC897">
        <v>2.0116281249999801</v>
      </c>
    </row>
    <row r="898" spans="1:29" x14ac:dyDescent="0.2">
      <c r="A898" s="1">
        <v>43159.953101851854</v>
      </c>
      <c r="B898">
        <v>1.30277778202435</v>
      </c>
      <c r="C898" t="s">
        <v>930</v>
      </c>
      <c r="D898">
        <f t="shared" si="27"/>
        <v>894.66666666666663</v>
      </c>
      <c r="E898">
        <f t="shared" si="26"/>
        <v>14.91111111111111</v>
      </c>
      <c r="L898">
        <v>2.0219999999999998</v>
      </c>
      <c r="M898">
        <v>43.637</v>
      </c>
      <c r="U898">
        <v>47.204000000000001</v>
      </c>
      <c r="AC898">
        <v>2.03316249999998</v>
      </c>
    </row>
    <row r="899" spans="1:29" x14ac:dyDescent="0.2">
      <c r="A899" s="1">
        <v>43159.953796296293</v>
      </c>
      <c r="B899">
        <v>1.3034722264710601</v>
      </c>
      <c r="C899" t="s">
        <v>931</v>
      </c>
      <c r="D899">
        <f t="shared" si="27"/>
        <v>895.66666666666663</v>
      </c>
      <c r="E899">
        <f t="shared" si="26"/>
        <v>14.927777777777777</v>
      </c>
      <c r="AC899">
        <v>2.0395874999999801</v>
      </c>
    </row>
    <row r="900" spans="1:29" x14ac:dyDescent="0.2">
      <c r="A900" s="1">
        <v>43159.95449074074</v>
      </c>
      <c r="B900">
        <v>1.3041666709177699</v>
      </c>
      <c r="C900" t="s">
        <v>932</v>
      </c>
      <c r="D900">
        <f t="shared" si="27"/>
        <v>896.66666666666663</v>
      </c>
      <c r="E900">
        <f t="shared" ref="E900:E963" si="28">D900/60</f>
        <v>14.944444444444445</v>
      </c>
      <c r="AC900">
        <v>1.99983333333332</v>
      </c>
    </row>
    <row r="901" spans="1:29" x14ac:dyDescent="0.2">
      <c r="A901" s="1">
        <v>43159.955185185187</v>
      </c>
      <c r="B901">
        <v>1.30486111536447</v>
      </c>
      <c r="C901" t="s">
        <v>933</v>
      </c>
      <c r="D901">
        <f t="shared" si="27"/>
        <v>897.66666666666663</v>
      </c>
      <c r="E901">
        <f t="shared" si="28"/>
        <v>14.96111111111111</v>
      </c>
      <c r="M901">
        <v>43.737000000000002</v>
      </c>
      <c r="AC901">
        <v>2.1156666666666499</v>
      </c>
    </row>
    <row r="902" spans="1:29" x14ac:dyDescent="0.2">
      <c r="A902" s="1">
        <v>43159.955879629626</v>
      </c>
      <c r="B902">
        <v>1.3055555598111801</v>
      </c>
      <c r="C902" t="s">
        <v>934</v>
      </c>
      <c r="D902">
        <f t="shared" si="27"/>
        <v>898.66666666666663</v>
      </c>
      <c r="E902">
        <f t="shared" si="28"/>
        <v>14.977777777777778</v>
      </c>
      <c r="G902">
        <v>5.8159999999999998</v>
      </c>
      <c r="L902">
        <v>2.145</v>
      </c>
      <c r="AC902">
        <v>2.17833645833332</v>
      </c>
    </row>
    <row r="903" spans="1:29" x14ac:dyDescent="0.2">
      <c r="A903" s="1">
        <v>43159.956574074073</v>
      </c>
      <c r="B903">
        <v>1.30625000425789</v>
      </c>
      <c r="C903" t="s">
        <v>935</v>
      </c>
      <c r="D903">
        <f t="shared" si="27"/>
        <v>899.66666666666663</v>
      </c>
      <c r="E903">
        <f t="shared" si="28"/>
        <v>14.994444444444444</v>
      </c>
      <c r="U903">
        <v>44.051000000000002</v>
      </c>
      <c r="AC903">
        <v>2.1398739583333199</v>
      </c>
    </row>
    <row r="904" spans="1:29" x14ac:dyDescent="0.2">
      <c r="A904" s="1">
        <v>43159.957268518519</v>
      </c>
      <c r="B904">
        <v>1.3069444487046</v>
      </c>
      <c r="C904" t="s">
        <v>936</v>
      </c>
      <c r="D904">
        <f t="shared" ref="D904:D967" si="29">D903+1</f>
        <v>900.66666666666663</v>
      </c>
      <c r="E904">
        <f t="shared" si="28"/>
        <v>15.011111111111111</v>
      </c>
      <c r="M904">
        <v>43.843000000000004</v>
      </c>
      <c r="U904">
        <v>43.95</v>
      </c>
      <c r="AC904">
        <v>2.2426166666666498</v>
      </c>
    </row>
    <row r="905" spans="1:29" x14ac:dyDescent="0.2">
      <c r="A905" s="1">
        <v>43159.957962962966</v>
      </c>
      <c r="B905">
        <v>1.3076388931513101</v>
      </c>
      <c r="C905" t="s">
        <v>937</v>
      </c>
      <c r="D905">
        <f t="shared" si="29"/>
        <v>901.66666666666663</v>
      </c>
      <c r="E905">
        <f t="shared" si="28"/>
        <v>15.027777777777777</v>
      </c>
      <c r="U905">
        <v>46.866</v>
      </c>
      <c r="AC905">
        <v>2.20490416666666</v>
      </c>
    </row>
    <row r="906" spans="1:29" x14ac:dyDescent="0.2">
      <c r="A906" s="1">
        <v>43159.958657407406</v>
      </c>
      <c r="B906">
        <v>1.30833333759801</v>
      </c>
      <c r="C906" t="s">
        <v>938</v>
      </c>
      <c r="D906">
        <f t="shared" si="29"/>
        <v>902.66666666666663</v>
      </c>
      <c r="E906">
        <f t="shared" si="28"/>
        <v>15.044444444444444</v>
      </c>
      <c r="L906">
        <v>2.3250000000000002</v>
      </c>
      <c r="AC906">
        <v>2.3130583333333199</v>
      </c>
    </row>
    <row r="907" spans="1:29" x14ac:dyDescent="0.2">
      <c r="A907" s="1">
        <v>43159.959351851852</v>
      </c>
      <c r="B907">
        <v>1.30902778204472</v>
      </c>
      <c r="C907" t="s">
        <v>939</v>
      </c>
      <c r="D907">
        <f t="shared" si="29"/>
        <v>903.66666666666663</v>
      </c>
      <c r="E907">
        <f t="shared" si="28"/>
        <v>15.06111111111111</v>
      </c>
      <c r="M907">
        <v>43.957000000000001</v>
      </c>
      <c r="AC907">
        <v>2.3316197916666601</v>
      </c>
    </row>
    <row r="908" spans="1:29" x14ac:dyDescent="0.2">
      <c r="A908" s="1">
        <v>43159.960046296299</v>
      </c>
      <c r="B908">
        <v>1.3097222264914301</v>
      </c>
      <c r="C908" t="s">
        <v>940</v>
      </c>
      <c r="D908">
        <f t="shared" si="29"/>
        <v>904.66666666666663</v>
      </c>
      <c r="E908">
        <f t="shared" si="28"/>
        <v>15.077777777777778</v>
      </c>
      <c r="AC908">
        <v>2.35508749999999</v>
      </c>
    </row>
    <row r="909" spans="1:29" x14ac:dyDescent="0.2">
      <c r="A909" s="1">
        <v>43159.960740740738</v>
      </c>
      <c r="B909">
        <v>1.31041667093814</v>
      </c>
      <c r="C909" t="s">
        <v>941</v>
      </c>
      <c r="D909">
        <f t="shared" si="29"/>
        <v>905.66666666666663</v>
      </c>
      <c r="E909">
        <f t="shared" si="28"/>
        <v>15.094444444444443</v>
      </c>
      <c r="AC909">
        <v>2.37385520833333</v>
      </c>
    </row>
    <row r="910" spans="1:29" x14ac:dyDescent="0.2">
      <c r="A910" s="1">
        <v>43159.961435185185</v>
      </c>
      <c r="B910">
        <v>1.31111111538485</v>
      </c>
      <c r="C910" t="s">
        <v>942</v>
      </c>
      <c r="D910">
        <f t="shared" si="29"/>
        <v>906.66666666666663</v>
      </c>
      <c r="E910">
        <f t="shared" si="28"/>
        <v>15.111111111111111</v>
      </c>
      <c r="L910">
        <v>2.3759999999999999</v>
      </c>
      <c r="M910">
        <v>44.073</v>
      </c>
      <c r="AC910">
        <v>2.4074708333333299</v>
      </c>
    </row>
    <row r="911" spans="1:29" x14ac:dyDescent="0.2">
      <c r="A911" s="1">
        <v>43159.962129629632</v>
      </c>
      <c r="B911">
        <v>1.3118055598315601</v>
      </c>
      <c r="C911" t="s">
        <v>943</v>
      </c>
      <c r="D911">
        <f t="shared" si="29"/>
        <v>907.66666666666663</v>
      </c>
      <c r="E911">
        <f t="shared" si="28"/>
        <v>15.127777777777776</v>
      </c>
      <c r="AC911">
        <v>2.43195624999999</v>
      </c>
    </row>
    <row r="912" spans="1:29" x14ac:dyDescent="0.2">
      <c r="A912" s="1">
        <v>43159.962824074071</v>
      </c>
      <c r="B912">
        <v>1.31250000427826</v>
      </c>
      <c r="C912" t="s">
        <v>944</v>
      </c>
      <c r="D912">
        <f t="shared" si="29"/>
        <v>908.66666666666663</v>
      </c>
      <c r="E912">
        <f t="shared" si="28"/>
        <v>15.144444444444444</v>
      </c>
      <c r="AC912">
        <v>2.4610302083333302</v>
      </c>
    </row>
    <row r="913" spans="1:32" x14ac:dyDescent="0.2">
      <c r="A913" s="1">
        <v>43159.963518518518</v>
      </c>
      <c r="B913">
        <v>1.31319444872497</v>
      </c>
      <c r="C913" t="s">
        <v>945</v>
      </c>
      <c r="D913">
        <f t="shared" si="29"/>
        <v>909.66666666666663</v>
      </c>
      <c r="E913">
        <f t="shared" si="28"/>
        <v>15.16111111111111</v>
      </c>
      <c r="F913">
        <v>1044.2149999999999</v>
      </c>
      <c r="G913">
        <v>5.798</v>
      </c>
      <c r="H913">
        <v>51.94</v>
      </c>
      <c r="I913">
        <v>500.10899999999998</v>
      </c>
      <c r="J913">
        <v>0</v>
      </c>
      <c r="K913">
        <v>1.9E-2</v>
      </c>
      <c r="L913">
        <v>2.5059999999999998</v>
      </c>
      <c r="M913">
        <v>44.195999999999998</v>
      </c>
      <c r="N913">
        <v>0</v>
      </c>
      <c r="O913">
        <v>0</v>
      </c>
      <c r="P913">
        <v>0</v>
      </c>
      <c r="Q913">
        <v>0</v>
      </c>
      <c r="R913">
        <v>-806.19399999999996</v>
      </c>
      <c r="S913">
        <v>0</v>
      </c>
      <c r="T913">
        <v>1.329</v>
      </c>
      <c r="U913">
        <v>44.750999999999998</v>
      </c>
      <c r="V913">
        <v>0</v>
      </c>
      <c r="W913">
        <v>0</v>
      </c>
      <c r="X913">
        <v>0</v>
      </c>
      <c r="Y913">
        <v>0</v>
      </c>
      <c r="Z913">
        <v>6</v>
      </c>
      <c r="AA913">
        <v>52</v>
      </c>
      <c r="AB913">
        <v>3</v>
      </c>
      <c r="AC913">
        <v>2.5260156249999999</v>
      </c>
      <c r="AD913">
        <v>3</v>
      </c>
      <c r="AE913">
        <v>3</v>
      </c>
      <c r="AF913">
        <v>0</v>
      </c>
    </row>
    <row r="914" spans="1:32" x14ac:dyDescent="0.2">
      <c r="A914" s="1">
        <v>43159.964212962965</v>
      </c>
      <c r="B914">
        <v>1.3138888931716799</v>
      </c>
      <c r="C914" t="s">
        <v>946</v>
      </c>
      <c r="D914">
        <f t="shared" si="29"/>
        <v>910.66666666666663</v>
      </c>
      <c r="E914">
        <f t="shared" si="28"/>
        <v>15.177777777777777</v>
      </c>
      <c r="I914">
        <v>498.24799999999999</v>
      </c>
      <c r="AC914">
        <v>2.5151177083333298</v>
      </c>
    </row>
    <row r="915" spans="1:32" x14ac:dyDescent="0.2">
      <c r="A915" s="1">
        <v>43159.964907407404</v>
      </c>
      <c r="B915">
        <v>1.31458333761839</v>
      </c>
      <c r="C915" t="s">
        <v>947</v>
      </c>
      <c r="D915">
        <f t="shared" si="29"/>
        <v>911.66666666666663</v>
      </c>
      <c r="E915">
        <f t="shared" si="28"/>
        <v>15.194444444444445</v>
      </c>
      <c r="I915">
        <v>499.98200000000003</v>
      </c>
      <c r="AC915">
        <v>2.5701729166666598</v>
      </c>
    </row>
    <row r="916" spans="1:32" x14ac:dyDescent="0.2">
      <c r="A916" s="1">
        <v>43159.965601851851</v>
      </c>
      <c r="B916">
        <v>1.3152777820651</v>
      </c>
      <c r="C916" t="s">
        <v>948</v>
      </c>
      <c r="D916">
        <f t="shared" si="29"/>
        <v>912.66666666666663</v>
      </c>
      <c r="E916">
        <f t="shared" si="28"/>
        <v>15.21111111111111</v>
      </c>
      <c r="M916">
        <v>44.322000000000003</v>
      </c>
      <c r="AC916">
        <v>2.5742291666666701</v>
      </c>
    </row>
    <row r="917" spans="1:32" x14ac:dyDescent="0.2">
      <c r="A917" s="1">
        <v>43159.966296296298</v>
      </c>
      <c r="B917">
        <v>1.3159722265117999</v>
      </c>
      <c r="C917" t="s">
        <v>949</v>
      </c>
      <c r="D917">
        <f t="shared" si="29"/>
        <v>913.66666666666663</v>
      </c>
      <c r="E917">
        <f t="shared" si="28"/>
        <v>15.227777777777778</v>
      </c>
      <c r="R917">
        <v>-806.12099999999998</v>
      </c>
      <c r="U917">
        <v>47.347000000000001</v>
      </c>
      <c r="AC917">
        <v>2.6192729166666702</v>
      </c>
    </row>
    <row r="918" spans="1:32" x14ac:dyDescent="0.2">
      <c r="A918" s="1">
        <v>43159.966990740744</v>
      </c>
      <c r="B918">
        <v>1.31666667095851</v>
      </c>
      <c r="C918" t="s">
        <v>950</v>
      </c>
      <c r="D918">
        <f t="shared" si="29"/>
        <v>914.66666666666663</v>
      </c>
      <c r="E918">
        <f t="shared" si="28"/>
        <v>15.244444444444444</v>
      </c>
      <c r="U918">
        <v>46.811</v>
      </c>
      <c r="AC918">
        <v>2.6231583333333401</v>
      </c>
    </row>
    <row r="919" spans="1:32" x14ac:dyDescent="0.2">
      <c r="A919" s="1">
        <v>43159.967685185184</v>
      </c>
      <c r="B919">
        <v>1.3173611154052201</v>
      </c>
      <c r="C919" t="s">
        <v>951</v>
      </c>
      <c r="D919">
        <f t="shared" si="29"/>
        <v>915.66666666666663</v>
      </c>
      <c r="E919">
        <f t="shared" si="28"/>
        <v>15.261111111111111</v>
      </c>
      <c r="L919">
        <v>2.657</v>
      </c>
      <c r="M919">
        <v>44.454000000000001</v>
      </c>
      <c r="AC919">
        <v>2.5627031250000099</v>
      </c>
    </row>
    <row r="920" spans="1:32" x14ac:dyDescent="0.2">
      <c r="A920" s="1">
        <v>43159.96837962963</v>
      </c>
      <c r="B920">
        <v>1.3180555598519299</v>
      </c>
      <c r="C920" t="s">
        <v>952</v>
      </c>
      <c r="D920">
        <f t="shared" si="29"/>
        <v>916.66666666666663</v>
      </c>
      <c r="E920">
        <f t="shared" si="28"/>
        <v>15.277777777777777</v>
      </c>
      <c r="F920">
        <v>1044.5160000000001</v>
      </c>
      <c r="AC920">
        <v>2.6715458333333402</v>
      </c>
    </row>
    <row r="921" spans="1:32" x14ac:dyDescent="0.2">
      <c r="A921" s="1">
        <v>43159.969074074077</v>
      </c>
      <c r="B921">
        <v>1.31875000429864</v>
      </c>
      <c r="C921" t="s">
        <v>953</v>
      </c>
      <c r="D921">
        <f t="shared" si="29"/>
        <v>917.66666666666663</v>
      </c>
      <c r="E921">
        <f t="shared" si="28"/>
        <v>15.294444444444444</v>
      </c>
      <c r="AC921">
        <v>2.6355770833333398</v>
      </c>
    </row>
    <row r="922" spans="1:32" x14ac:dyDescent="0.2">
      <c r="A922" s="1">
        <v>43159.969768518517</v>
      </c>
      <c r="B922">
        <v>1.3194444487453401</v>
      </c>
      <c r="C922" t="s">
        <v>954</v>
      </c>
      <c r="D922">
        <f t="shared" si="29"/>
        <v>918.66666666666663</v>
      </c>
      <c r="E922">
        <f t="shared" si="28"/>
        <v>15.31111111111111</v>
      </c>
      <c r="M922">
        <v>44.585999999999999</v>
      </c>
      <c r="R922">
        <v>-807.10799999999995</v>
      </c>
      <c r="AC922">
        <v>2.6187843750000099</v>
      </c>
    </row>
    <row r="923" spans="1:32" x14ac:dyDescent="0.2">
      <c r="A923" s="1">
        <v>43159.970462962963</v>
      </c>
      <c r="B923">
        <v>1.3201388931920499</v>
      </c>
      <c r="C923" t="s">
        <v>955</v>
      </c>
      <c r="D923">
        <f t="shared" si="29"/>
        <v>919.66666666666663</v>
      </c>
      <c r="E923">
        <f t="shared" si="28"/>
        <v>15.327777777777778</v>
      </c>
      <c r="AC923">
        <v>2.68638229166667</v>
      </c>
    </row>
    <row r="924" spans="1:32" x14ac:dyDescent="0.2">
      <c r="A924" s="1">
        <v>43159.97115740741</v>
      </c>
      <c r="B924">
        <v>1.32083333763876</v>
      </c>
      <c r="C924" t="s">
        <v>956</v>
      </c>
      <c r="D924">
        <f t="shared" si="29"/>
        <v>920.66666666666663</v>
      </c>
      <c r="E924">
        <f t="shared" si="28"/>
        <v>15.344444444444443</v>
      </c>
      <c r="AC924">
        <v>2.6392593750000102</v>
      </c>
    </row>
    <row r="925" spans="1:32" x14ac:dyDescent="0.2">
      <c r="A925" s="1">
        <v>43159.971851851849</v>
      </c>
      <c r="B925">
        <v>1.3215277820854701</v>
      </c>
      <c r="C925" t="s">
        <v>957</v>
      </c>
      <c r="D925">
        <f t="shared" si="29"/>
        <v>921.66666666666663</v>
      </c>
      <c r="E925">
        <f t="shared" si="28"/>
        <v>15.361111111111111</v>
      </c>
      <c r="M925">
        <v>44.718000000000004</v>
      </c>
      <c r="AC925">
        <v>2.73153854166668</v>
      </c>
    </row>
    <row r="926" spans="1:32" x14ac:dyDescent="0.2">
      <c r="A926" s="1">
        <v>43159.972546296296</v>
      </c>
      <c r="B926">
        <v>1.3222222265321799</v>
      </c>
      <c r="C926" t="s">
        <v>958</v>
      </c>
      <c r="D926">
        <f t="shared" si="29"/>
        <v>922.66666666666663</v>
      </c>
      <c r="E926">
        <f t="shared" si="28"/>
        <v>15.377777777777776</v>
      </c>
      <c r="L926">
        <v>2.831</v>
      </c>
      <c r="AC926">
        <v>2.8307177083333399</v>
      </c>
    </row>
    <row r="927" spans="1:32" x14ac:dyDescent="0.2">
      <c r="A927" s="1">
        <v>43159.973240740743</v>
      </c>
      <c r="B927">
        <v>1.32291667097888</v>
      </c>
      <c r="C927" t="s">
        <v>959</v>
      </c>
      <c r="D927">
        <f t="shared" si="29"/>
        <v>923.66666666666663</v>
      </c>
      <c r="E927">
        <f t="shared" si="28"/>
        <v>15.394444444444444</v>
      </c>
      <c r="I927">
        <v>500.62299999999999</v>
      </c>
      <c r="U927">
        <v>47.634999999999998</v>
      </c>
      <c r="AC927">
        <v>2.8913583333333399</v>
      </c>
    </row>
    <row r="928" spans="1:32" x14ac:dyDescent="0.2">
      <c r="A928" s="1">
        <v>43159.973935185182</v>
      </c>
      <c r="B928">
        <v>1.3236111154255901</v>
      </c>
      <c r="C928" t="s">
        <v>960</v>
      </c>
      <c r="D928">
        <f t="shared" si="29"/>
        <v>924.66666666666663</v>
      </c>
      <c r="E928">
        <f t="shared" si="28"/>
        <v>15.41111111111111</v>
      </c>
      <c r="I928">
        <v>500.18299999999999</v>
      </c>
      <c r="M928">
        <v>44.862000000000002</v>
      </c>
      <c r="U928">
        <v>44.014000000000003</v>
      </c>
      <c r="AC928">
        <v>2.8662656250000098</v>
      </c>
    </row>
    <row r="929" spans="1:32" x14ac:dyDescent="0.2">
      <c r="A929" s="1">
        <v>43159.974629629629</v>
      </c>
      <c r="B929">
        <v>1.3243055598722999</v>
      </c>
      <c r="C929" t="s">
        <v>961</v>
      </c>
      <c r="D929">
        <f t="shared" si="29"/>
        <v>925.66666666666663</v>
      </c>
      <c r="E929">
        <f t="shared" si="28"/>
        <v>15.427777777777777</v>
      </c>
      <c r="L929">
        <v>2.9609999999999999</v>
      </c>
      <c r="U929">
        <v>42.845999999999997</v>
      </c>
      <c r="AC929">
        <v>2.9265208333333401</v>
      </c>
    </row>
    <row r="930" spans="1:32" x14ac:dyDescent="0.2">
      <c r="A930" s="1">
        <v>43159.975324074076</v>
      </c>
      <c r="B930">
        <v>1.32500000431901</v>
      </c>
      <c r="C930" t="s">
        <v>962</v>
      </c>
      <c r="D930">
        <f t="shared" si="29"/>
        <v>926.66666666666663</v>
      </c>
      <c r="E930">
        <f t="shared" si="28"/>
        <v>15.444444444444445</v>
      </c>
      <c r="U930">
        <v>47.901000000000003</v>
      </c>
      <c r="AC930">
        <v>2.91081145833334</v>
      </c>
    </row>
    <row r="931" spans="1:32" x14ac:dyDescent="0.2">
      <c r="A931" s="1">
        <v>43159.976018518515</v>
      </c>
      <c r="B931">
        <v>1.3256944487657201</v>
      </c>
      <c r="C931" t="s">
        <v>963</v>
      </c>
      <c r="D931">
        <f t="shared" si="29"/>
        <v>927.66666666666663</v>
      </c>
      <c r="E931">
        <f t="shared" si="28"/>
        <v>15.46111111111111</v>
      </c>
      <c r="M931">
        <v>45.008000000000003</v>
      </c>
      <c r="AC931">
        <v>2.9560083333333398</v>
      </c>
    </row>
    <row r="932" spans="1:32" x14ac:dyDescent="0.2">
      <c r="A932" s="1">
        <v>43159.976712962962</v>
      </c>
      <c r="B932">
        <v>1.3263888932124199</v>
      </c>
      <c r="C932" t="s">
        <v>964</v>
      </c>
      <c r="D932">
        <f t="shared" si="29"/>
        <v>928.66666666666663</v>
      </c>
      <c r="E932">
        <f t="shared" si="28"/>
        <v>15.477777777777778</v>
      </c>
      <c r="AC932">
        <v>2.9348229166666799</v>
      </c>
    </row>
    <row r="933" spans="1:32" x14ac:dyDescent="0.2">
      <c r="A933" s="1">
        <v>43159.977407407408</v>
      </c>
      <c r="B933">
        <v>1.32708333765913</v>
      </c>
      <c r="C933" t="s">
        <v>965</v>
      </c>
      <c r="D933">
        <f t="shared" si="29"/>
        <v>929.66666666666663</v>
      </c>
      <c r="E933">
        <f t="shared" si="28"/>
        <v>15.494444444444444</v>
      </c>
      <c r="I933">
        <v>500.16300000000001</v>
      </c>
      <c r="AC933">
        <v>2.8535729166666801</v>
      </c>
    </row>
    <row r="934" spans="1:32" x14ac:dyDescent="0.2">
      <c r="A934" s="1">
        <v>43159.978101851855</v>
      </c>
      <c r="B934">
        <v>1.3277777821058401</v>
      </c>
      <c r="C934" t="s">
        <v>966</v>
      </c>
      <c r="D934">
        <f t="shared" si="29"/>
        <v>930.66666666666663</v>
      </c>
      <c r="E934">
        <f t="shared" si="28"/>
        <v>15.511111111111111</v>
      </c>
      <c r="I934">
        <v>499.75299999999999</v>
      </c>
      <c r="M934">
        <v>45.15</v>
      </c>
      <c r="AC934">
        <v>2.9510489583333399</v>
      </c>
    </row>
    <row r="935" spans="1:32" x14ac:dyDescent="0.2">
      <c r="A935" s="1">
        <v>43159.978796296295</v>
      </c>
      <c r="B935">
        <v>1.3284722265525499</v>
      </c>
      <c r="C935" t="s">
        <v>967</v>
      </c>
      <c r="D935">
        <f t="shared" si="29"/>
        <v>931.66666666666663</v>
      </c>
      <c r="E935">
        <f t="shared" si="28"/>
        <v>15.527777777777777</v>
      </c>
      <c r="I935">
        <v>502.351</v>
      </c>
      <c r="AC935">
        <v>2.8842072916666801</v>
      </c>
    </row>
    <row r="936" spans="1:32" x14ac:dyDescent="0.2">
      <c r="A936" s="1">
        <v>43159.979490740741</v>
      </c>
      <c r="B936">
        <v>1.32916667099926</v>
      </c>
      <c r="C936" t="s">
        <v>968</v>
      </c>
      <c r="D936">
        <f t="shared" si="29"/>
        <v>932.66666666666663</v>
      </c>
      <c r="E936">
        <f t="shared" si="28"/>
        <v>15.544444444444444</v>
      </c>
      <c r="I936">
        <v>500.28300000000002</v>
      </c>
      <c r="AC936">
        <v>2.9660572916666799</v>
      </c>
    </row>
    <row r="937" spans="1:32" x14ac:dyDescent="0.2">
      <c r="A937" s="1">
        <v>43159.980185185188</v>
      </c>
      <c r="B937">
        <v>1.3298611154459601</v>
      </c>
      <c r="C937" t="s">
        <v>969</v>
      </c>
      <c r="D937">
        <f t="shared" si="29"/>
        <v>933.66666666666663</v>
      </c>
      <c r="E937">
        <f t="shared" si="28"/>
        <v>15.56111111111111</v>
      </c>
      <c r="I937">
        <v>499.44200000000001</v>
      </c>
      <c r="M937">
        <v>45.301000000000002</v>
      </c>
      <c r="AC937">
        <v>2.9684229166666798</v>
      </c>
    </row>
    <row r="938" spans="1:32" x14ac:dyDescent="0.2">
      <c r="A938" s="1">
        <v>43159.980879629627</v>
      </c>
      <c r="B938">
        <v>1.3305555598926699</v>
      </c>
      <c r="C938" t="s">
        <v>970</v>
      </c>
      <c r="D938">
        <f t="shared" si="29"/>
        <v>934.66666666666663</v>
      </c>
      <c r="E938">
        <f t="shared" si="28"/>
        <v>15.577777777777778</v>
      </c>
      <c r="R938">
        <v>-808.78800000000001</v>
      </c>
      <c r="AC938">
        <v>2.92968645833334</v>
      </c>
    </row>
    <row r="939" spans="1:32" x14ac:dyDescent="0.2">
      <c r="A939" s="1">
        <v>43159.981574074074</v>
      </c>
      <c r="B939">
        <v>1.33125000433938</v>
      </c>
      <c r="C939" t="s">
        <v>971</v>
      </c>
      <c r="D939">
        <f t="shared" si="29"/>
        <v>935.66666666666663</v>
      </c>
      <c r="E939">
        <f t="shared" si="28"/>
        <v>15.594444444444443</v>
      </c>
      <c r="U939">
        <v>47.197000000000003</v>
      </c>
      <c r="AC939">
        <v>2.9139843750000001</v>
      </c>
    </row>
    <row r="940" spans="1:32" x14ac:dyDescent="0.2">
      <c r="A940" s="1">
        <v>43159.982268518521</v>
      </c>
      <c r="B940">
        <v>1.3319444487860901</v>
      </c>
      <c r="C940" t="s">
        <v>972</v>
      </c>
      <c r="D940">
        <f t="shared" si="29"/>
        <v>936.66666666666663</v>
      </c>
      <c r="E940">
        <f t="shared" si="28"/>
        <v>15.611111111111111</v>
      </c>
      <c r="M940">
        <v>45.448</v>
      </c>
      <c r="U940">
        <v>46.139000000000003</v>
      </c>
      <c r="AC940">
        <v>2.9490822916666799</v>
      </c>
    </row>
    <row r="941" spans="1:32" x14ac:dyDescent="0.2">
      <c r="A941" s="1">
        <v>43159.98296296296</v>
      </c>
      <c r="B941">
        <v>1.3326388932327999</v>
      </c>
      <c r="C941" t="s">
        <v>973</v>
      </c>
      <c r="D941">
        <f t="shared" si="29"/>
        <v>937.66666666666663</v>
      </c>
      <c r="E941">
        <f t="shared" si="28"/>
        <v>15.627777777777776</v>
      </c>
      <c r="R941">
        <v>-809.73099999999999</v>
      </c>
      <c r="AC941">
        <v>2.9337781250000199</v>
      </c>
    </row>
    <row r="942" spans="1:32" x14ac:dyDescent="0.2">
      <c r="A942" s="1">
        <v>43159.983657407407</v>
      </c>
      <c r="B942">
        <v>1.33333333767951</v>
      </c>
      <c r="C942" t="s">
        <v>974</v>
      </c>
      <c r="D942">
        <f t="shared" si="29"/>
        <v>938.66666666666663</v>
      </c>
      <c r="E942">
        <f t="shared" si="28"/>
        <v>15.644444444444444</v>
      </c>
      <c r="F942">
        <v>1045.5640000000001</v>
      </c>
      <c r="U942">
        <v>43.357999999999997</v>
      </c>
      <c r="AC942">
        <v>2.8464020833333601</v>
      </c>
    </row>
    <row r="943" spans="1:32" x14ac:dyDescent="0.2">
      <c r="A943" s="1">
        <v>43159.984351851854</v>
      </c>
      <c r="B943">
        <v>1.3340277821262101</v>
      </c>
      <c r="C943" t="s">
        <v>975</v>
      </c>
      <c r="D943">
        <f t="shared" si="29"/>
        <v>939.66666666666663</v>
      </c>
      <c r="E943">
        <f t="shared" si="28"/>
        <v>15.66111111111111</v>
      </c>
      <c r="F943">
        <v>1045.6130000000001</v>
      </c>
      <c r="G943">
        <v>5.8559999999999999</v>
      </c>
      <c r="H943">
        <v>51.97</v>
      </c>
      <c r="I943">
        <v>500.50700000000001</v>
      </c>
      <c r="J943">
        <v>0</v>
      </c>
      <c r="K943">
        <v>1.9E-2</v>
      </c>
      <c r="L943">
        <v>2.8519999999999999</v>
      </c>
      <c r="M943">
        <v>45.594000000000001</v>
      </c>
      <c r="N943">
        <v>0</v>
      </c>
      <c r="O943">
        <v>0</v>
      </c>
      <c r="P943">
        <v>0</v>
      </c>
      <c r="Q943">
        <v>0</v>
      </c>
      <c r="R943">
        <v>-810.40700000000004</v>
      </c>
      <c r="S943">
        <v>0</v>
      </c>
      <c r="T943">
        <v>0.375</v>
      </c>
      <c r="U943">
        <v>44.12</v>
      </c>
      <c r="V943">
        <v>0</v>
      </c>
      <c r="W943">
        <v>0</v>
      </c>
      <c r="X943">
        <v>0</v>
      </c>
      <c r="Y943">
        <v>0</v>
      </c>
      <c r="Z943">
        <v>6</v>
      </c>
      <c r="AA943">
        <v>52</v>
      </c>
      <c r="AB943">
        <v>3</v>
      </c>
      <c r="AC943">
        <v>2.9237437500000301</v>
      </c>
      <c r="AD943">
        <v>3</v>
      </c>
      <c r="AE943">
        <v>3</v>
      </c>
      <c r="AF943">
        <v>0</v>
      </c>
    </row>
    <row r="944" spans="1:32" x14ac:dyDescent="0.2">
      <c r="A944" s="1">
        <v>43159.985046296293</v>
      </c>
      <c r="B944">
        <v>1.3347222265729199</v>
      </c>
      <c r="C944" t="s">
        <v>976</v>
      </c>
      <c r="D944">
        <f t="shared" si="29"/>
        <v>940.66666666666663</v>
      </c>
      <c r="E944">
        <f t="shared" si="28"/>
        <v>15.677777777777777</v>
      </c>
      <c r="G944">
        <v>5.8760000000000003</v>
      </c>
      <c r="R944">
        <v>-811.01700000000005</v>
      </c>
      <c r="AC944">
        <v>2.8411968750000298</v>
      </c>
    </row>
    <row r="945" spans="1:29" x14ac:dyDescent="0.2">
      <c r="A945" s="1">
        <v>43159.98574074074</v>
      </c>
      <c r="B945">
        <v>1.33541667101963</v>
      </c>
      <c r="C945" t="s">
        <v>977</v>
      </c>
      <c r="D945">
        <f t="shared" si="29"/>
        <v>941.66666666666663</v>
      </c>
      <c r="E945">
        <f t="shared" si="28"/>
        <v>15.694444444444445</v>
      </c>
      <c r="U945">
        <v>47.901000000000003</v>
      </c>
      <c r="AC945">
        <v>2.8924458333333698</v>
      </c>
    </row>
    <row r="946" spans="1:29" x14ac:dyDescent="0.2">
      <c r="A946" s="1">
        <v>43159.986435185187</v>
      </c>
      <c r="B946">
        <v>1.3361111154663401</v>
      </c>
      <c r="C946" t="s">
        <v>978</v>
      </c>
      <c r="D946">
        <f t="shared" si="29"/>
        <v>942.66666666666663</v>
      </c>
      <c r="E946">
        <f t="shared" si="28"/>
        <v>15.71111111111111</v>
      </c>
      <c r="M946">
        <v>45.738999999999997</v>
      </c>
      <c r="R946">
        <v>-812.01599999999996</v>
      </c>
      <c r="U946">
        <v>43.329000000000001</v>
      </c>
      <c r="AC946">
        <v>2.8325520833333702</v>
      </c>
    </row>
    <row r="947" spans="1:29" x14ac:dyDescent="0.2">
      <c r="A947" s="1">
        <v>43159.987129629626</v>
      </c>
      <c r="B947">
        <v>1.3368055599130499</v>
      </c>
      <c r="C947" t="s">
        <v>979</v>
      </c>
      <c r="D947">
        <f t="shared" si="29"/>
        <v>943.66666666666663</v>
      </c>
      <c r="E947">
        <f t="shared" si="28"/>
        <v>15.727777777777778</v>
      </c>
      <c r="I947">
        <v>500.47300000000001</v>
      </c>
      <c r="AC947">
        <v>2.8675989583333701</v>
      </c>
    </row>
    <row r="948" spans="1:29" x14ac:dyDescent="0.2">
      <c r="A948" s="1">
        <v>43159.987824074073</v>
      </c>
      <c r="B948">
        <v>1.33750000435975</v>
      </c>
      <c r="C948" t="s">
        <v>980</v>
      </c>
      <c r="D948">
        <f t="shared" si="29"/>
        <v>944.66666666666663</v>
      </c>
      <c r="E948">
        <f t="shared" si="28"/>
        <v>15.744444444444444</v>
      </c>
      <c r="I948">
        <v>498.44299999999998</v>
      </c>
      <c r="L948">
        <v>2.802</v>
      </c>
      <c r="AC948">
        <v>2.8212000000000401</v>
      </c>
    </row>
    <row r="949" spans="1:29" x14ac:dyDescent="0.2">
      <c r="A949" s="1">
        <v>43159.988518518519</v>
      </c>
      <c r="B949">
        <v>1.3381944488064601</v>
      </c>
      <c r="C949" t="s">
        <v>981</v>
      </c>
      <c r="D949">
        <f t="shared" si="29"/>
        <v>945.66666666666663</v>
      </c>
      <c r="E949">
        <f t="shared" si="28"/>
        <v>15.761111111111111</v>
      </c>
      <c r="I949">
        <v>499.87299999999999</v>
      </c>
      <c r="M949">
        <v>45.88</v>
      </c>
      <c r="R949">
        <v>-813.01300000000003</v>
      </c>
      <c r="U949">
        <v>44.402000000000001</v>
      </c>
      <c r="AC949">
        <v>2.83478750000006</v>
      </c>
    </row>
    <row r="950" spans="1:29" x14ac:dyDescent="0.2">
      <c r="A950" s="1">
        <v>43159.989212962966</v>
      </c>
      <c r="B950">
        <v>1.33888889325317</v>
      </c>
      <c r="C950" t="s">
        <v>982</v>
      </c>
      <c r="D950">
        <f t="shared" si="29"/>
        <v>946.66666666666663</v>
      </c>
      <c r="E950">
        <f t="shared" si="28"/>
        <v>15.777777777777777</v>
      </c>
      <c r="U950">
        <v>49.08</v>
      </c>
      <c r="AC950">
        <v>2.7663937500000602</v>
      </c>
    </row>
    <row r="951" spans="1:29" x14ac:dyDescent="0.2">
      <c r="A951" s="1">
        <v>43159.989907407406</v>
      </c>
      <c r="B951">
        <v>1.33958333769988</v>
      </c>
      <c r="C951" t="s">
        <v>983</v>
      </c>
      <c r="D951">
        <f t="shared" si="29"/>
        <v>947.66666666666663</v>
      </c>
      <c r="E951">
        <f t="shared" si="28"/>
        <v>15.794444444444444</v>
      </c>
      <c r="G951">
        <v>5.9249999999999998</v>
      </c>
      <c r="R951">
        <v>-814.399</v>
      </c>
      <c r="AC951">
        <v>2.6875635416667301</v>
      </c>
    </row>
    <row r="952" spans="1:29" x14ac:dyDescent="0.2">
      <c r="A952" s="1">
        <v>43159.990601851852</v>
      </c>
      <c r="B952">
        <v>1.3402777821465901</v>
      </c>
      <c r="C952" t="s">
        <v>984</v>
      </c>
      <c r="D952">
        <f t="shared" si="29"/>
        <v>948.66666666666663</v>
      </c>
      <c r="E952">
        <f t="shared" si="28"/>
        <v>15.81111111111111</v>
      </c>
      <c r="I952">
        <v>499.78899999999999</v>
      </c>
      <c r="M952">
        <v>46.02</v>
      </c>
      <c r="AC952">
        <v>2.7424052083334098</v>
      </c>
    </row>
    <row r="953" spans="1:29" x14ac:dyDescent="0.2">
      <c r="A953" s="1">
        <v>43159.991296296299</v>
      </c>
      <c r="B953">
        <v>1.34097222659329</v>
      </c>
      <c r="C953" t="s">
        <v>985</v>
      </c>
      <c r="D953">
        <f t="shared" si="29"/>
        <v>949.66666666666663</v>
      </c>
      <c r="E953">
        <f t="shared" si="28"/>
        <v>15.827777777777778</v>
      </c>
      <c r="AC953">
        <v>2.6972500000000799</v>
      </c>
    </row>
    <row r="954" spans="1:29" x14ac:dyDescent="0.2">
      <c r="A954" s="1">
        <v>43159.991990740738</v>
      </c>
      <c r="B954">
        <v>1.34166667104</v>
      </c>
      <c r="C954" t="s">
        <v>986</v>
      </c>
      <c r="D954">
        <f t="shared" si="29"/>
        <v>950.66666666666663</v>
      </c>
      <c r="E954">
        <f t="shared" si="28"/>
        <v>15.844444444444443</v>
      </c>
      <c r="I954">
        <v>497.07100000000003</v>
      </c>
      <c r="L954">
        <v>2.6429999999999998</v>
      </c>
      <c r="R954">
        <v>-816.00800000000004</v>
      </c>
      <c r="AC954">
        <v>2.6396510416667298</v>
      </c>
    </row>
    <row r="955" spans="1:29" x14ac:dyDescent="0.2">
      <c r="A955" s="1">
        <v>43159.992685185185</v>
      </c>
      <c r="B955">
        <v>1.3423611154867101</v>
      </c>
      <c r="C955" t="s">
        <v>987</v>
      </c>
      <c r="D955">
        <f t="shared" si="29"/>
        <v>951.66666666666663</v>
      </c>
      <c r="E955">
        <f t="shared" si="28"/>
        <v>15.861111111111111</v>
      </c>
      <c r="I955">
        <v>500.26900000000001</v>
      </c>
      <c r="L955">
        <v>2.484</v>
      </c>
      <c r="M955">
        <v>46.151000000000003</v>
      </c>
      <c r="AC955">
        <v>2.5047791666667401</v>
      </c>
    </row>
    <row r="956" spans="1:29" x14ac:dyDescent="0.2">
      <c r="A956" s="1">
        <v>43159.993379629632</v>
      </c>
      <c r="B956">
        <v>1.34305555993342</v>
      </c>
      <c r="C956" t="s">
        <v>988</v>
      </c>
      <c r="D956">
        <f t="shared" si="29"/>
        <v>952.66666666666663</v>
      </c>
      <c r="E956">
        <f t="shared" si="28"/>
        <v>15.877777777777776</v>
      </c>
      <c r="I956">
        <v>498.40300000000002</v>
      </c>
      <c r="R956">
        <v>-817.00699999999995</v>
      </c>
      <c r="AC956">
        <v>2.5288989583334098</v>
      </c>
    </row>
    <row r="957" spans="1:29" x14ac:dyDescent="0.2">
      <c r="A957" s="1">
        <v>43159.994074074071</v>
      </c>
      <c r="B957">
        <v>1.34375000438013</v>
      </c>
      <c r="C957" t="s">
        <v>989</v>
      </c>
      <c r="D957">
        <f t="shared" si="29"/>
        <v>953.66666666666663</v>
      </c>
      <c r="E957">
        <f t="shared" si="28"/>
        <v>15.894444444444444</v>
      </c>
      <c r="G957">
        <v>5.9790000000000001</v>
      </c>
      <c r="H957">
        <v>51.935000000000002</v>
      </c>
      <c r="I957">
        <v>498.91699999999997</v>
      </c>
      <c r="AC957">
        <v>2.4775791666667399</v>
      </c>
    </row>
    <row r="958" spans="1:29" x14ac:dyDescent="0.2">
      <c r="A958" s="1">
        <v>43159.994768518518</v>
      </c>
      <c r="B958">
        <v>1.3444444488268299</v>
      </c>
      <c r="C958" t="s">
        <v>990</v>
      </c>
      <c r="D958">
        <f t="shared" si="29"/>
        <v>954.66666666666663</v>
      </c>
      <c r="E958">
        <f t="shared" si="28"/>
        <v>15.91111111111111</v>
      </c>
      <c r="I958">
        <v>501.76100000000002</v>
      </c>
      <c r="L958">
        <v>2.4260000000000002</v>
      </c>
      <c r="M958">
        <v>46.277999999999999</v>
      </c>
      <c r="R958">
        <v>-818.11900000000003</v>
      </c>
      <c r="AC958">
        <v>2.3742239583334102</v>
      </c>
    </row>
    <row r="959" spans="1:29" x14ac:dyDescent="0.2">
      <c r="A959" s="1">
        <v>43159.995462962965</v>
      </c>
      <c r="B959">
        <v>1.34513889327354</v>
      </c>
      <c r="C959" t="s">
        <v>991</v>
      </c>
      <c r="D959">
        <f t="shared" si="29"/>
        <v>955.66666666666663</v>
      </c>
      <c r="E959">
        <f t="shared" si="28"/>
        <v>15.927777777777777</v>
      </c>
      <c r="L959">
        <v>0</v>
      </c>
      <c r="AC959">
        <v>0</v>
      </c>
    </row>
    <row r="960" spans="1:29" x14ac:dyDescent="0.2">
      <c r="A960" s="1">
        <v>43159.996157407404</v>
      </c>
      <c r="B960">
        <v>1.34583333772025</v>
      </c>
      <c r="C960" t="s">
        <v>992</v>
      </c>
      <c r="D960">
        <f t="shared" si="29"/>
        <v>956.66666666666663</v>
      </c>
      <c r="E960">
        <f t="shared" si="28"/>
        <v>15.944444444444445</v>
      </c>
      <c r="L960">
        <v>0</v>
      </c>
      <c r="R960">
        <v>-819.57399999999996</v>
      </c>
      <c r="U960">
        <v>48.786999999999999</v>
      </c>
    </row>
    <row r="961" spans="1:32" x14ac:dyDescent="0.2">
      <c r="A961" s="1">
        <v>43159.996851851851</v>
      </c>
      <c r="B961">
        <v>1.3465277821669599</v>
      </c>
      <c r="C961" t="s">
        <v>993</v>
      </c>
      <c r="D961">
        <f t="shared" si="29"/>
        <v>957.66666666666663</v>
      </c>
      <c r="E961">
        <f t="shared" si="28"/>
        <v>15.96111111111111</v>
      </c>
      <c r="I961">
        <v>501.28800000000001</v>
      </c>
      <c r="U961">
        <v>47.249000000000002</v>
      </c>
    </row>
    <row r="962" spans="1:32" x14ac:dyDescent="0.2">
      <c r="A962" s="1">
        <v>43159.997546296298</v>
      </c>
      <c r="B962">
        <v>1.34722222661367</v>
      </c>
      <c r="C962" t="s">
        <v>994</v>
      </c>
      <c r="D962">
        <f t="shared" si="29"/>
        <v>958.66666666666663</v>
      </c>
      <c r="E962">
        <f t="shared" si="28"/>
        <v>15.977777777777778</v>
      </c>
      <c r="I962">
        <v>496.75900000000001</v>
      </c>
      <c r="U962">
        <v>47.366999999999997</v>
      </c>
    </row>
    <row r="963" spans="1:32" x14ac:dyDescent="0.2">
      <c r="A963" s="1">
        <v>43159.998240740744</v>
      </c>
      <c r="B963">
        <v>1.3479166710603701</v>
      </c>
      <c r="C963" t="s">
        <v>995</v>
      </c>
      <c r="D963">
        <f t="shared" si="29"/>
        <v>959.66666666666663</v>
      </c>
      <c r="E963">
        <f t="shared" si="28"/>
        <v>15.994444444444444</v>
      </c>
      <c r="I963">
        <v>498.83100000000002</v>
      </c>
      <c r="U963">
        <v>47.999000000000002</v>
      </c>
    </row>
    <row r="964" spans="1:32" x14ac:dyDescent="0.2">
      <c r="A964" s="1">
        <v>43159.998935185184</v>
      </c>
      <c r="B964">
        <v>1.3486111155070799</v>
      </c>
      <c r="C964" t="s">
        <v>996</v>
      </c>
      <c r="D964">
        <f t="shared" si="29"/>
        <v>960.66666666666663</v>
      </c>
      <c r="E964">
        <f t="shared" ref="E964:E1027" si="30">D964/60</f>
        <v>16.011111111111109</v>
      </c>
      <c r="I964">
        <v>500.13400000000001</v>
      </c>
      <c r="U964">
        <v>48.38</v>
      </c>
    </row>
    <row r="965" spans="1:32" x14ac:dyDescent="0.2">
      <c r="A965" s="1">
        <v>43159.99962962963</v>
      </c>
      <c r="B965">
        <v>1.34930555995379</v>
      </c>
      <c r="C965" t="s">
        <v>997</v>
      </c>
      <c r="D965">
        <f t="shared" si="29"/>
        <v>961.66666666666663</v>
      </c>
      <c r="E965">
        <f t="shared" si="30"/>
        <v>16.027777777777779</v>
      </c>
      <c r="I965">
        <v>496.91500000000002</v>
      </c>
    </row>
    <row r="966" spans="1:32" x14ac:dyDescent="0.2">
      <c r="A966" s="1">
        <v>43160.000324074077</v>
      </c>
      <c r="B966">
        <v>1.3500000044005001</v>
      </c>
      <c r="C966" t="s">
        <v>998</v>
      </c>
      <c r="D966">
        <f t="shared" si="29"/>
        <v>962.66666666666663</v>
      </c>
      <c r="E966">
        <f t="shared" si="30"/>
        <v>16.044444444444444</v>
      </c>
      <c r="I966">
        <v>499.40100000000001</v>
      </c>
      <c r="U966">
        <v>48.838999999999999</v>
      </c>
    </row>
    <row r="967" spans="1:32" x14ac:dyDescent="0.2">
      <c r="A967" s="1">
        <v>43160.001018518517</v>
      </c>
      <c r="B967">
        <v>1.3506944488472099</v>
      </c>
      <c r="C967" t="s">
        <v>999</v>
      </c>
      <c r="D967">
        <f t="shared" si="29"/>
        <v>963.66666666666663</v>
      </c>
      <c r="E967">
        <f t="shared" si="30"/>
        <v>16.06111111111111</v>
      </c>
      <c r="I967">
        <v>494.88</v>
      </c>
    </row>
    <row r="968" spans="1:32" x14ac:dyDescent="0.2">
      <c r="A968" s="1">
        <v>43160.001712962963</v>
      </c>
      <c r="B968">
        <v>1.35138889329392</v>
      </c>
      <c r="C968" t="s">
        <v>1000</v>
      </c>
      <c r="D968">
        <f t="shared" ref="D968:D1031" si="31">D967+1</f>
        <v>964.66666666666663</v>
      </c>
      <c r="E968">
        <f t="shared" si="30"/>
        <v>16.077777777777776</v>
      </c>
      <c r="I968">
        <v>503.01</v>
      </c>
      <c r="AC968" s="2">
        <v>5.0093750000016696E-3</v>
      </c>
    </row>
    <row r="969" spans="1:32" x14ac:dyDescent="0.2">
      <c r="A969" s="1">
        <v>43160.00240740741</v>
      </c>
      <c r="B969">
        <v>1.3520833377406201</v>
      </c>
      <c r="C969" t="s">
        <v>1001</v>
      </c>
      <c r="D969">
        <f t="shared" si="31"/>
        <v>965.66666666666663</v>
      </c>
      <c r="E969">
        <f t="shared" si="30"/>
        <v>16.094444444444445</v>
      </c>
      <c r="I969">
        <v>499.18200000000002</v>
      </c>
      <c r="AC969" s="2">
        <v>1.53385416666672E-2</v>
      </c>
    </row>
    <row r="970" spans="1:32" x14ac:dyDescent="0.2">
      <c r="A970" s="1">
        <v>43160.003101851849</v>
      </c>
      <c r="B970">
        <v>1.3527777821873299</v>
      </c>
      <c r="C970" t="s">
        <v>1002</v>
      </c>
      <c r="D970">
        <f t="shared" si="31"/>
        <v>966.66666666666663</v>
      </c>
      <c r="E970">
        <f t="shared" si="30"/>
        <v>16.111111111111111</v>
      </c>
      <c r="AC970" s="2">
        <v>3.0956250000001101E-2</v>
      </c>
    </row>
    <row r="971" spans="1:32" x14ac:dyDescent="0.2">
      <c r="A971" s="1">
        <v>43160.003796296296</v>
      </c>
      <c r="B971">
        <v>1.35347222663404</v>
      </c>
      <c r="C971" t="s">
        <v>1003</v>
      </c>
      <c r="D971">
        <f t="shared" si="31"/>
        <v>967.66666666666663</v>
      </c>
      <c r="E971">
        <f t="shared" si="30"/>
        <v>16.127777777777776</v>
      </c>
      <c r="I971">
        <v>501.18099999999998</v>
      </c>
      <c r="AC971" s="2">
        <v>3.6842708333331697E-2</v>
      </c>
    </row>
    <row r="972" spans="1:32" x14ac:dyDescent="0.2">
      <c r="A972" s="1">
        <v>43160.004490740743</v>
      </c>
      <c r="B972">
        <v>1.3541666710807501</v>
      </c>
      <c r="C972" t="s">
        <v>1004</v>
      </c>
      <c r="D972">
        <f t="shared" si="31"/>
        <v>968.66666666666663</v>
      </c>
      <c r="E972">
        <f t="shared" si="30"/>
        <v>16.144444444444442</v>
      </c>
      <c r="I972">
        <v>498.32100000000003</v>
      </c>
      <c r="AC972" s="2">
        <v>5.8070833333333897E-2</v>
      </c>
    </row>
    <row r="973" spans="1:32" x14ac:dyDescent="0.2">
      <c r="A973" s="1">
        <v>43160.005185185182</v>
      </c>
      <c r="B973">
        <v>1.3548611155274599</v>
      </c>
      <c r="C973" t="s">
        <v>1005</v>
      </c>
      <c r="D973">
        <f t="shared" si="31"/>
        <v>969.66666666666663</v>
      </c>
      <c r="E973">
        <f t="shared" si="30"/>
        <v>16.161111111111111</v>
      </c>
      <c r="F973">
        <v>1046.3130000000001</v>
      </c>
      <c r="G973">
        <v>5.9859999999999998</v>
      </c>
      <c r="H973">
        <v>51.908000000000001</v>
      </c>
      <c r="I973">
        <v>501.57100000000003</v>
      </c>
      <c r="J973">
        <v>0</v>
      </c>
      <c r="K973">
        <v>1.9E-2</v>
      </c>
      <c r="L973">
        <v>0</v>
      </c>
      <c r="M973">
        <v>46.293999999999997</v>
      </c>
      <c r="N973">
        <v>0</v>
      </c>
      <c r="O973">
        <v>0</v>
      </c>
      <c r="P973">
        <v>0</v>
      </c>
      <c r="Q973">
        <v>0</v>
      </c>
      <c r="R973">
        <v>-820.00900000000001</v>
      </c>
      <c r="S973">
        <v>0</v>
      </c>
      <c r="T973">
        <v>0.42199999999999999</v>
      </c>
      <c r="U973">
        <v>48.670999999999999</v>
      </c>
      <c r="V973">
        <v>0</v>
      </c>
      <c r="W973">
        <v>0</v>
      </c>
      <c r="X973">
        <v>0</v>
      </c>
      <c r="Y973">
        <v>0</v>
      </c>
      <c r="Z973">
        <v>6</v>
      </c>
      <c r="AA973">
        <v>52</v>
      </c>
      <c r="AB973">
        <v>3</v>
      </c>
      <c r="AC973" s="2">
        <v>7.4539583333334505E-2</v>
      </c>
      <c r="AD973">
        <v>3</v>
      </c>
      <c r="AE973">
        <v>3</v>
      </c>
      <c r="AF973">
        <v>0</v>
      </c>
    </row>
    <row r="974" spans="1:32" x14ac:dyDescent="0.2">
      <c r="A974" s="1">
        <v>43160.005879629629</v>
      </c>
      <c r="B974">
        <v>1.35555555997416</v>
      </c>
      <c r="C974" t="s">
        <v>1006</v>
      </c>
      <c r="D974">
        <f t="shared" si="31"/>
        <v>970.66666666666663</v>
      </c>
      <c r="E974">
        <f t="shared" si="30"/>
        <v>16.177777777777777</v>
      </c>
      <c r="U974">
        <v>48.095999999999997</v>
      </c>
      <c r="AC974" s="2">
        <v>8.1378124999998303E-2</v>
      </c>
    </row>
    <row r="975" spans="1:32" x14ac:dyDescent="0.2">
      <c r="A975" s="1">
        <v>43160.006574074076</v>
      </c>
      <c r="B975">
        <v>1.3562500044208701</v>
      </c>
      <c r="C975" t="s">
        <v>1007</v>
      </c>
      <c r="D975">
        <f t="shared" si="31"/>
        <v>971.66666666666663</v>
      </c>
      <c r="E975">
        <f t="shared" si="30"/>
        <v>16.194444444444443</v>
      </c>
      <c r="U975">
        <v>48.503</v>
      </c>
      <c r="AC975" s="2">
        <v>9.3301041666668305E-2</v>
      </c>
    </row>
    <row r="976" spans="1:32" x14ac:dyDescent="0.2">
      <c r="A976" s="1">
        <v>43160.007268518515</v>
      </c>
      <c r="B976">
        <v>1.3569444488675799</v>
      </c>
      <c r="C976" t="s">
        <v>1008</v>
      </c>
      <c r="D976">
        <f t="shared" si="31"/>
        <v>972.66666666666663</v>
      </c>
      <c r="E976">
        <f t="shared" si="30"/>
        <v>16.211111111111112</v>
      </c>
      <c r="I976">
        <v>499.42099999999999</v>
      </c>
      <c r="L976">
        <v>0</v>
      </c>
      <c r="AC976">
        <v>0.105593750000001</v>
      </c>
    </row>
    <row r="977" spans="1:29" x14ac:dyDescent="0.2">
      <c r="A977" s="1">
        <v>43160.007962962962</v>
      </c>
      <c r="B977">
        <v>1.35763889331429</v>
      </c>
      <c r="C977" t="s">
        <v>1009</v>
      </c>
      <c r="D977">
        <f t="shared" si="31"/>
        <v>973.66666666666663</v>
      </c>
      <c r="E977">
        <f t="shared" si="30"/>
        <v>16.227777777777778</v>
      </c>
      <c r="L977">
        <v>1.423</v>
      </c>
      <c r="U977">
        <v>44.222999999999999</v>
      </c>
      <c r="AC977">
        <v>0.107985416666667</v>
      </c>
    </row>
    <row r="978" spans="1:29" x14ac:dyDescent="0.2">
      <c r="A978" s="1">
        <v>43160.008657407408</v>
      </c>
      <c r="B978">
        <v>1.3583333377610001</v>
      </c>
      <c r="C978" t="s">
        <v>1010</v>
      </c>
      <c r="D978">
        <f t="shared" si="31"/>
        <v>974.66666666666663</v>
      </c>
      <c r="E978">
        <f t="shared" si="30"/>
        <v>16.244444444444444</v>
      </c>
      <c r="H978">
        <v>51.886000000000003</v>
      </c>
      <c r="L978">
        <v>0</v>
      </c>
      <c r="U978">
        <v>49.154000000000003</v>
      </c>
      <c r="AC978">
        <v>0.120442708333333</v>
      </c>
    </row>
    <row r="979" spans="1:29" x14ac:dyDescent="0.2">
      <c r="A979" s="1">
        <v>43160.009351851855</v>
      </c>
      <c r="B979">
        <v>1.3590277822076999</v>
      </c>
      <c r="C979" t="s">
        <v>1011</v>
      </c>
      <c r="D979">
        <f t="shared" si="31"/>
        <v>975.66666666666663</v>
      </c>
      <c r="E979">
        <f t="shared" si="30"/>
        <v>16.261111111111109</v>
      </c>
      <c r="L979">
        <v>0</v>
      </c>
      <c r="U979">
        <v>47.685000000000002</v>
      </c>
      <c r="AC979">
        <v>0.133265624999998</v>
      </c>
    </row>
    <row r="980" spans="1:29" x14ac:dyDescent="0.2">
      <c r="A980" s="1">
        <v>43160.010046296295</v>
      </c>
      <c r="B980">
        <v>1.35972222665441</v>
      </c>
      <c r="C980" t="s">
        <v>1012</v>
      </c>
      <c r="D980">
        <f t="shared" si="31"/>
        <v>976.66666666666663</v>
      </c>
      <c r="E980">
        <f t="shared" si="30"/>
        <v>16.277777777777779</v>
      </c>
      <c r="L980">
        <v>0</v>
      </c>
      <c r="U980">
        <v>48.07</v>
      </c>
      <c r="AC980">
        <v>0.136137499999998</v>
      </c>
    </row>
    <row r="981" spans="1:29" x14ac:dyDescent="0.2">
      <c r="A981" s="1">
        <v>43160.010740740741</v>
      </c>
      <c r="B981">
        <v>1.3604166711011201</v>
      </c>
      <c r="C981" t="s">
        <v>1013</v>
      </c>
      <c r="D981">
        <f t="shared" si="31"/>
        <v>977.66666666666663</v>
      </c>
      <c r="E981">
        <f t="shared" si="30"/>
        <v>16.294444444444444</v>
      </c>
      <c r="I981">
        <v>500.46800000000002</v>
      </c>
      <c r="L981">
        <v>0</v>
      </c>
      <c r="U981">
        <v>47.563000000000002</v>
      </c>
      <c r="AC981">
        <v>0.13903854166666499</v>
      </c>
    </row>
    <row r="982" spans="1:29" x14ac:dyDescent="0.2">
      <c r="A982" s="1">
        <v>43160.011435185188</v>
      </c>
      <c r="B982">
        <v>1.3611111155478299</v>
      </c>
      <c r="C982" t="s">
        <v>1014</v>
      </c>
      <c r="D982">
        <f t="shared" si="31"/>
        <v>978.66666666666663</v>
      </c>
      <c r="E982">
        <f t="shared" si="30"/>
        <v>16.31111111111111</v>
      </c>
      <c r="I982">
        <v>498.03500000000003</v>
      </c>
      <c r="L982">
        <v>0</v>
      </c>
      <c r="AC982">
        <v>0.14201979166666501</v>
      </c>
    </row>
    <row r="983" spans="1:29" x14ac:dyDescent="0.2">
      <c r="A983" s="1">
        <v>43160.012129629627</v>
      </c>
      <c r="B983">
        <v>1.36180555999454</v>
      </c>
      <c r="C983" t="s">
        <v>1015</v>
      </c>
      <c r="D983">
        <f t="shared" si="31"/>
        <v>979.66666666666663</v>
      </c>
      <c r="E983">
        <f t="shared" si="30"/>
        <v>16.327777777777776</v>
      </c>
      <c r="I983">
        <v>499.53699999999998</v>
      </c>
      <c r="L983">
        <v>0</v>
      </c>
      <c r="AC983">
        <v>0.144904166666665</v>
      </c>
    </row>
    <row r="984" spans="1:29" x14ac:dyDescent="0.2">
      <c r="A984" s="1">
        <v>43160.012824074074</v>
      </c>
      <c r="B984">
        <v>1.3625000044412401</v>
      </c>
      <c r="C984" t="s">
        <v>1016</v>
      </c>
      <c r="D984">
        <f t="shared" si="31"/>
        <v>980.66666666666663</v>
      </c>
      <c r="E984">
        <f t="shared" si="30"/>
        <v>16.344444444444445</v>
      </c>
      <c r="I984">
        <v>498.81099999999998</v>
      </c>
      <c r="L984">
        <v>0</v>
      </c>
      <c r="AC984">
        <v>0.14781354166666499</v>
      </c>
    </row>
    <row r="985" spans="1:29" x14ac:dyDescent="0.2">
      <c r="A985" s="1">
        <v>43160.013518518521</v>
      </c>
      <c r="B985">
        <v>1.3631944488879499</v>
      </c>
      <c r="C985" t="s">
        <v>1017</v>
      </c>
      <c r="D985">
        <f t="shared" si="31"/>
        <v>981.66666666666663</v>
      </c>
      <c r="E985">
        <f t="shared" si="30"/>
        <v>16.361111111111111</v>
      </c>
      <c r="I985">
        <v>500.71800000000002</v>
      </c>
      <c r="L985">
        <v>0</v>
      </c>
      <c r="AC985">
        <v>0.14570729166666799</v>
      </c>
    </row>
    <row r="986" spans="1:29" x14ac:dyDescent="0.2">
      <c r="A986" s="1">
        <v>43160.01421296296</v>
      </c>
      <c r="B986">
        <v>1.36388889333466</v>
      </c>
      <c r="C986" t="s">
        <v>1018</v>
      </c>
      <c r="D986">
        <f t="shared" si="31"/>
        <v>982.66666666666663</v>
      </c>
      <c r="E986">
        <f t="shared" si="30"/>
        <v>16.377777777777776</v>
      </c>
      <c r="I986">
        <v>500.68700000000001</v>
      </c>
      <c r="L986">
        <v>0</v>
      </c>
      <c r="AC986">
        <v>0.153588541666665</v>
      </c>
    </row>
    <row r="987" spans="1:29" x14ac:dyDescent="0.2">
      <c r="A987" s="1">
        <v>43160.014907407407</v>
      </c>
      <c r="B987">
        <v>1.3645833377813701</v>
      </c>
      <c r="C987" t="s">
        <v>1019</v>
      </c>
      <c r="D987">
        <f t="shared" si="31"/>
        <v>983.66666666666663</v>
      </c>
      <c r="E987">
        <f t="shared" si="30"/>
        <v>16.394444444444442</v>
      </c>
      <c r="L987">
        <v>0</v>
      </c>
      <c r="U987">
        <v>47.335000000000001</v>
      </c>
      <c r="AC987">
        <v>0.15645624999999799</v>
      </c>
    </row>
    <row r="988" spans="1:29" x14ac:dyDescent="0.2">
      <c r="A988" s="1">
        <v>43160.015601851854</v>
      </c>
      <c r="B988">
        <v>1.3652777822280799</v>
      </c>
      <c r="C988" t="s">
        <v>1020</v>
      </c>
      <c r="D988">
        <f t="shared" si="31"/>
        <v>984.66666666666663</v>
      </c>
      <c r="E988">
        <f t="shared" si="30"/>
        <v>16.411111111111111</v>
      </c>
      <c r="L988">
        <v>0</v>
      </c>
      <c r="U988">
        <v>47.588000000000001</v>
      </c>
      <c r="AC988" s="2">
        <v>7.9308333333330594E-2</v>
      </c>
    </row>
    <row r="989" spans="1:29" x14ac:dyDescent="0.2">
      <c r="A989" s="1">
        <v>43160.016296296293</v>
      </c>
      <c r="B989">
        <v>1.36597222667478</v>
      </c>
      <c r="C989" t="s">
        <v>1021</v>
      </c>
      <c r="D989">
        <f t="shared" si="31"/>
        <v>985.66666666666663</v>
      </c>
      <c r="E989">
        <f t="shared" si="30"/>
        <v>16.427777777777777</v>
      </c>
      <c r="L989">
        <v>0</v>
      </c>
      <c r="R989">
        <v>-820.99900000000002</v>
      </c>
      <c r="U989">
        <v>47.222999999999999</v>
      </c>
      <c r="AC989" s="2">
        <v>8.0130208333330497E-2</v>
      </c>
    </row>
    <row r="990" spans="1:29" x14ac:dyDescent="0.2">
      <c r="A990" s="1">
        <v>43160.01699074074</v>
      </c>
      <c r="B990">
        <v>1.3666666711214901</v>
      </c>
      <c r="C990" t="s">
        <v>1022</v>
      </c>
      <c r="D990">
        <f t="shared" si="31"/>
        <v>986.66666666666663</v>
      </c>
      <c r="E990">
        <f t="shared" si="30"/>
        <v>16.444444444444443</v>
      </c>
      <c r="I990">
        <v>499.57499999999999</v>
      </c>
      <c r="L990">
        <v>0</v>
      </c>
      <c r="U990">
        <v>47.877000000000002</v>
      </c>
      <c r="AC990">
        <v>0.10118645833333299</v>
      </c>
    </row>
    <row r="991" spans="1:29" x14ac:dyDescent="0.2">
      <c r="A991" s="1">
        <v>43160.017685185187</v>
      </c>
      <c r="B991">
        <v>1.3673611155681999</v>
      </c>
      <c r="C991" t="s">
        <v>1023</v>
      </c>
      <c r="D991">
        <f t="shared" si="31"/>
        <v>987.66666666666663</v>
      </c>
      <c r="E991">
        <f t="shared" si="30"/>
        <v>16.461111111111112</v>
      </c>
      <c r="I991">
        <v>499.09300000000002</v>
      </c>
      <c r="L991">
        <v>0</v>
      </c>
      <c r="AC991">
        <v>0.102561458333332</v>
      </c>
    </row>
    <row r="992" spans="1:29" x14ac:dyDescent="0.2">
      <c r="A992" s="1">
        <v>43160.018379629626</v>
      </c>
      <c r="B992">
        <v>1.36805556001491</v>
      </c>
      <c r="C992" t="s">
        <v>1024</v>
      </c>
      <c r="D992">
        <f t="shared" si="31"/>
        <v>988.66666666666663</v>
      </c>
      <c r="E992">
        <f t="shared" si="30"/>
        <v>16.477777777777778</v>
      </c>
      <c r="I992">
        <v>499.315</v>
      </c>
      <c r="L992">
        <v>0</v>
      </c>
      <c r="AC992">
        <v>0.124051041666663</v>
      </c>
    </row>
    <row r="993" spans="1:32" x14ac:dyDescent="0.2">
      <c r="A993" s="1">
        <v>43160.019074074073</v>
      </c>
      <c r="B993">
        <v>1.3687500044616201</v>
      </c>
      <c r="C993" t="s">
        <v>1025</v>
      </c>
      <c r="D993">
        <f t="shared" si="31"/>
        <v>989.66666666666663</v>
      </c>
      <c r="E993">
        <f t="shared" si="30"/>
        <v>16.494444444444444</v>
      </c>
      <c r="AC993">
        <v>0.12588958333333</v>
      </c>
    </row>
    <row r="994" spans="1:32" x14ac:dyDescent="0.2">
      <c r="A994" s="1">
        <v>43160.019768518519</v>
      </c>
      <c r="B994">
        <v>1.3694444489083299</v>
      </c>
      <c r="C994" t="s">
        <v>1026</v>
      </c>
      <c r="D994">
        <f t="shared" si="31"/>
        <v>990.66666666666663</v>
      </c>
      <c r="E994">
        <f t="shared" si="30"/>
        <v>16.511111111111109</v>
      </c>
      <c r="U994">
        <v>47.222999999999999</v>
      </c>
      <c r="AC994">
        <v>0.12778124999999599</v>
      </c>
    </row>
    <row r="995" spans="1:32" x14ac:dyDescent="0.2">
      <c r="A995" s="1">
        <v>43160.020462962966</v>
      </c>
      <c r="B995">
        <v>1.37013889335503</v>
      </c>
      <c r="C995" t="s">
        <v>1027</v>
      </c>
      <c r="D995">
        <f t="shared" si="31"/>
        <v>991.66666666666663</v>
      </c>
      <c r="E995">
        <f t="shared" si="30"/>
        <v>16.527777777777779</v>
      </c>
      <c r="I995">
        <v>500.75599999999997</v>
      </c>
      <c r="L995">
        <v>0</v>
      </c>
      <c r="AC995">
        <v>0.14992187499999801</v>
      </c>
    </row>
    <row r="996" spans="1:32" x14ac:dyDescent="0.2">
      <c r="A996" s="1">
        <v>43160.021157407406</v>
      </c>
      <c r="B996">
        <v>1.3708333378017401</v>
      </c>
      <c r="C996" t="s">
        <v>1028</v>
      </c>
      <c r="D996">
        <f t="shared" si="31"/>
        <v>992.66666666666663</v>
      </c>
      <c r="E996">
        <f t="shared" si="30"/>
        <v>16.544444444444444</v>
      </c>
      <c r="I996">
        <v>499.43</v>
      </c>
      <c r="L996">
        <v>0</v>
      </c>
      <c r="AC996">
        <v>0.15228645833333099</v>
      </c>
    </row>
    <row r="997" spans="1:32" x14ac:dyDescent="0.2">
      <c r="A997" s="1">
        <v>43160.021851851852</v>
      </c>
      <c r="B997">
        <v>1.37152778224845</v>
      </c>
      <c r="C997" t="s">
        <v>1029</v>
      </c>
      <c r="D997">
        <f t="shared" si="31"/>
        <v>993.66666666666663</v>
      </c>
      <c r="E997">
        <f t="shared" si="30"/>
        <v>16.56111111111111</v>
      </c>
      <c r="L997">
        <v>0</v>
      </c>
      <c r="AC997">
        <v>0.15469687499999801</v>
      </c>
    </row>
    <row r="998" spans="1:32" x14ac:dyDescent="0.2">
      <c r="A998" s="1">
        <v>43160.022546296299</v>
      </c>
      <c r="B998">
        <v>1.37222222669516</v>
      </c>
      <c r="C998" t="s">
        <v>1030</v>
      </c>
      <c r="D998">
        <f t="shared" si="31"/>
        <v>994.66666666666663</v>
      </c>
      <c r="E998">
        <f t="shared" si="30"/>
        <v>16.577777777777776</v>
      </c>
      <c r="L998">
        <v>0</v>
      </c>
      <c r="AC998">
        <v>9.6116666666662007E-2</v>
      </c>
    </row>
    <row r="999" spans="1:32" x14ac:dyDescent="0.2">
      <c r="A999" s="1">
        <v>43160.023240740738</v>
      </c>
      <c r="B999">
        <v>1.3729166711418701</v>
      </c>
      <c r="C999" t="s">
        <v>1031</v>
      </c>
      <c r="D999">
        <f t="shared" si="31"/>
        <v>995.66666666666663</v>
      </c>
      <c r="E999">
        <f t="shared" si="30"/>
        <v>16.594444444444445</v>
      </c>
      <c r="L999">
        <v>0</v>
      </c>
      <c r="AC999">
        <v>9.7001041666662E-2</v>
      </c>
    </row>
    <row r="1000" spans="1:32" x14ac:dyDescent="0.2">
      <c r="A1000" s="1">
        <v>43160.023935185185</v>
      </c>
      <c r="B1000">
        <v>1.37361111558857</v>
      </c>
      <c r="C1000" t="s">
        <v>1032</v>
      </c>
      <c r="D1000">
        <f t="shared" si="31"/>
        <v>996.66666666666663</v>
      </c>
      <c r="E1000">
        <f t="shared" si="30"/>
        <v>16.611111111111111</v>
      </c>
      <c r="R1000">
        <v>-822.00099999999998</v>
      </c>
      <c r="AC1000">
        <v>0.10794166666666501</v>
      </c>
    </row>
    <row r="1001" spans="1:32" x14ac:dyDescent="0.2">
      <c r="A1001" s="1">
        <v>43160.024629629632</v>
      </c>
      <c r="B1001">
        <v>1.37430556003528</v>
      </c>
      <c r="C1001" t="s">
        <v>1033</v>
      </c>
      <c r="D1001">
        <f t="shared" si="31"/>
        <v>997.66666666666663</v>
      </c>
      <c r="E1001">
        <f t="shared" si="30"/>
        <v>16.627777777777776</v>
      </c>
      <c r="AC1001">
        <v>0.119208333333331</v>
      </c>
    </row>
    <row r="1002" spans="1:32" x14ac:dyDescent="0.2">
      <c r="A1002" s="1">
        <v>43160.025324074071</v>
      </c>
      <c r="B1002">
        <v>1.3750000044819899</v>
      </c>
      <c r="C1002" t="s">
        <v>1034</v>
      </c>
      <c r="D1002">
        <f t="shared" si="31"/>
        <v>998.66666666666663</v>
      </c>
      <c r="E1002">
        <f t="shared" si="30"/>
        <v>16.644444444444442</v>
      </c>
      <c r="L1002">
        <v>0</v>
      </c>
      <c r="U1002">
        <v>48.384999999999998</v>
      </c>
      <c r="AC1002">
        <v>0.120591666666665</v>
      </c>
    </row>
    <row r="1003" spans="1:32" x14ac:dyDescent="0.2">
      <c r="A1003" s="1">
        <v>43160.026018518518</v>
      </c>
      <c r="B1003">
        <v>1.3756944489287</v>
      </c>
      <c r="C1003" t="s">
        <v>1035</v>
      </c>
      <c r="D1003">
        <f t="shared" si="31"/>
        <v>999.66666666666663</v>
      </c>
      <c r="E1003">
        <f t="shared" si="30"/>
        <v>16.661111111111111</v>
      </c>
      <c r="F1003">
        <v>1046.377</v>
      </c>
      <c r="G1003">
        <v>5.9889999999999999</v>
      </c>
      <c r="H1003">
        <v>51.895000000000003</v>
      </c>
      <c r="I1003">
        <v>500.31</v>
      </c>
      <c r="J1003">
        <v>0</v>
      </c>
      <c r="K1003">
        <v>1.9E-2</v>
      </c>
      <c r="L1003">
        <v>0</v>
      </c>
      <c r="M1003">
        <v>46.357999999999997</v>
      </c>
      <c r="N1003">
        <v>0</v>
      </c>
      <c r="O1003">
        <v>0</v>
      </c>
      <c r="P1003">
        <v>0</v>
      </c>
      <c r="Q1003">
        <v>0</v>
      </c>
      <c r="R1003">
        <v>-821.99800000000005</v>
      </c>
      <c r="S1003">
        <v>0</v>
      </c>
      <c r="T1003">
        <v>1.357</v>
      </c>
      <c r="U1003">
        <v>44.222999999999999</v>
      </c>
      <c r="V1003">
        <v>0</v>
      </c>
      <c r="W1003">
        <v>0</v>
      </c>
      <c r="X1003">
        <v>0</v>
      </c>
      <c r="Y1003">
        <v>0</v>
      </c>
      <c r="Z1003">
        <v>6</v>
      </c>
      <c r="AA1003">
        <v>52</v>
      </c>
      <c r="AB1003">
        <v>3</v>
      </c>
      <c r="AC1003">
        <v>0.12698333333332901</v>
      </c>
      <c r="AD1003">
        <v>3</v>
      </c>
      <c r="AE1003">
        <v>3</v>
      </c>
      <c r="AF1003">
        <v>0</v>
      </c>
    </row>
    <row r="1004" spans="1:32" x14ac:dyDescent="0.2">
      <c r="A1004" s="1">
        <v>43160.026712962965</v>
      </c>
      <c r="B1004">
        <v>1.37638889337541</v>
      </c>
      <c r="C1004" t="s">
        <v>1036</v>
      </c>
      <c r="D1004">
        <f t="shared" si="31"/>
        <v>1000.6666666666666</v>
      </c>
      <c r="E1004">
        <f t="shared" si="30"/>
        <v>16.677777777777777</v>
      </c>
      <c r="L1004">
        <v>0</v>
      </c>
      <c r="AC1004">
        <v>0.12844687499999599</v>
      </c>
    </row>
    <row r="1005" spans="1:32" x14ac:dyDescent="0.2">
      <c r="A1005" s="1">
        <v>43160.027407407404</v>
      </c>
      <c r="B1005">
        <v>1.3770833378221099</v>
      </c>
      <c r="C1005" t="s">
        <v>1037</v>
      </c>
      <c r="D1005">
        <f t="shared" si="31"/>
        <v>1001.6666666666666</v>
      </c>
      <c r="E1005">
        <f t="shared" si="30"/>
        <v>16.694444444444443</v>
      </c>
      <c r="L1005">
        <v>1.4079999999999999</v>
      </c>
      <c r="AC1005">
        <v>0</v>
      </c>
    </row>
    <row r="1006" spans="1:32" x14ac:dyDescent="0.2">
      <c r="A1006" s="1">
        <v>43160.028101851851</v>
      </c>
      <c r="B1006">
        <v>1.37777778226882</v>
      </c>
      <c r="C1006" t="s">
        <v>1038</v>
      </c>
      <c r="D1006">
        <f t="shared" si="31"/>
        <v>1002.6666666666666</v>
      </c>
      <c r="E1006">
        <f t="shared" si="30"/>
        <v>16.711111111111112</v>
      </c>
      <c r="L1006">
        <v>0</v>
      </c>
      <c r="AC1006" s="2">
        <v>1.50458333333339E-2</v>
      </c>
    </row>
    <row r="1007" spans="1:32" x14ac:dyDescent="0.2">
      <c r="A1007" s="1">
        <v>43160.028796296298</v>
      </c>
      <c r="B1007">
        <v>1.37847222671553</v>
      </c>
      <c r="C1007" t="s">
        <v>1039</v>
      </c>
      <c r="D1007">
        <f t="shared" si="31"/>
        <v>1003.6666666666666</v>
      </c>
      <c r="E1007">
        <f t="shared" si="30"/>
        <v>16.727777777777778</v>
      </c>
      <c r="U1007">
        <v>46.999000000000002</v>
      </c>
      <c r="AC1007" s="2">
        <v>1.53593750000006E-2</v>
      </c>
    </row>
    <row r="1008" spans="1:32" x14ac:dyDescent="0.2">
      <c r="A1008" s="1">
        <v>43160.029490740744</v>
      </c>
      <c r="B1008">
        <v>1.3791666711622399</v>
      </c>
      <c r="C1008" t="s">
        <v>1040</v>
      </c>
      <c r="D1008">
        <f t="shared" si="31"/>
        <v>1004.6666666666666</v>
      </c>
      <c r="E1008">
        <f t="shared" si="30"/>
        <v>16.744444444444444</v>
      </c>
      <c r="U1008">
        <v>46.954000000000001</v>
      </c>
      <c r="AC1008" s="2">
        <v>5.7541666666683497E-3</v>
      </c>
    </row>
    <row r="1009" spans="1:29" x14ac:dyDescent="0.2">
      <c r="A1009" s="1">
        <v>43160.030185185184</v>
      </c>
      <c r="B1009">
        <v>1.37986111560895</v>
      </c>
      <c r="C1009" t="s">
        <v>1041</v>
      </c>
      <c r="D1009">
        <f t="shared" si="31"/>
        <v>1005.6666666666666</v>
      </c>
      <c r="E1009">
        <f t="shared" si="30"/>
        <v>16.761111111111109</v>
      </c>
      <c r="U1009">
        <v>47.241999999999997</v>
      </c>
      <c r="AC1009" s="2">
        <v>2.1138541666664502E-2</v>
      </c>
    </row>
    <row r="1010" spans="1:29" x14ac:dyDescent="0.2">
      <c r="A1010" s="1">
        <v>43160.03087962963</v>
      </c>
      <c r="B1010">
        <v>1.3805555600556501</v>
      </c>
      <c r="C1010" t="s">
        <v>1042</v>
      </c>
      <c r="D1010">
        <f t="shared" si="31"/>
        <v>1006.6666666666666</v>
      </c>
      <c r="E1010">
        <f t="shared" si="30"/>
        <v>16.777777777777779</v>
      </c>
      <c r="AC1010" s="2">
        <v>3.6911458333331697E-2</v>
      </c>
    </row>
    <row r="1011" spans="1:29" x14ac:dyDescent="0.2">
      <c r="A1011" s="1">
        <v>43160.031574074077</v>
      </c>
      <c r="B1011">
        <v>1.3812500045023599</v>
      </c>
      <c r="C1011" t="s">
        <v>1043</v>
      </c>
      <c r="D1011">
        <f t="shared" si="31"/>
        <v>1007.6666666666666</v>
      </c>
      <c r="E1011">
        <f t="shared" si="30"/>
        <v>16.794444444444444</v>
      </c>
      <c r="I1011">
        <v>496.81200000000001</v>
      </c>
      <c r="AC1011" s="2">
        <v>4.2795833333333297E-2</v>
      </c>
    </row>
    <row r="1012" spans="1:29" x14ac:dyDescent="0.2">
      <c r="A1012" s="1">
        <v>43160.032268518517</v>
      </c>
      <c r="B1012">
        <v>1.38194444894907</v>
      </c>
      <c r="C1012" t="s">
        <v>1044</v>
      </c>
      <c r="D1012">
        <f t="shared" si="31"/>
        <v>1008.6666666666666</v>
      </c>
      <c r="E1012">
        <f t="shared" si="30"/>
        <v>16.81111111111111</v>
      </c>
      <c r="I1012">
        <v>500.512</v>
      </c>
      <c r="U1012">
        <v>45.722999999999999</v>
      </c>
      <c r="AC1012" s="2">
        <v>5.3846874999998899E-2</v>
      </c>
    </row>
    <row r="1013" spans="1:29" x14ac:dyDescent="0.2">
      <c r="A1013" s="1">
        <v>43160.032962962963</v>
      </c>
      <c r="B1013">
        <v>1.3826388933957801</v>
      </c>
      <c r="C1013" t="s">
        <v>1045</v>
      </c>
      <c r="D1013">
        <f t="shared" si="31"/>
        <v>1009.6666666666666</v>
      </c>
      <c r="E1013">
        <f t="shared" si="30"/>
        <v>16.827777777777776</v>
      </c>
      <c r="I1013">
        <v>501.68299999999999</v>
      </c>
      <c r="L1013">
        <v>0</v>
      </c>
      <c r="U1013">
        <v>45.744999999999997</v>
      </c>
      <c r="AC1013" s="2">
        <v>6.0170833333333902E-2</v>
      </c>
    </row>
    <row r="1014" spans="1:29" x14ac:dyDescent="0.2">
      <c r="A1014" s="1">
        <v>43160.03365740741</v>
      </c>
      <c r="B1014">
        <v>1.3833333378424899</v>
      </c>
      <c r="C1014" t="s">
        <v>1046</v>
      </c>
      <c r="D1014">
        <f t="shared" si="31"/>
        <v>1010.6666666666666</v>
      </c>
      <c r="E1014">
        <f t="shared" si="30"/>
        <v>16.844444444444445</v>
      </c>
      <c r="L1014">
        <v>0</v>
      </c>
      <c r="M1014">
        <v>46.368000000000002</v>
      </c>
      <c r="U1014">
        <v>46.298999999999999</v>
      </c>
      <c r="AC1014" s="2">
        <v>6.6535416666664501E-2</v>
      </c>
    </row>
    <row r="1015" spans="1:29" x14ac:dyDescent="0.2">
      <c r="A1015" s="1">
        <v>43160.034351851849</v>
      </c>
      <c r="B1015">
        <v>1.38402778228919</v>
      </c>
      <c r="C1015" t="s">
        <v>1047</v>
      </c>
      <c r="D1015">
        <f t="shared" si="31"/>
        <v>1011.6666666666666</v>
      </c>
      <c r="E1015">
        <f t="shared" si="30"/>
        <v>16.861111111111111</v>
      </c>
      <c r="L1015">
        <v>0</v>
      </c>
      <c r="AC1015" s="2">
        <v>7.80687500000012E-2</v>
      </c>
    </row>
    <row r="1016" spans="1:29" x14ac:dyDescent="0.2">
      <c r="A1016" s="1">
        <v>43160.035046296296</v>
      </c>
      <c r="B1016">
        <v>1.3847222267359001</v>
      </c>
      <c r="C1016" t="s">
        <v>1048</v>
      </c>
      <c r="D1016">
        <f t="shared" si="31"/>
        <v>1012.6666666666666</v>
      </c>
      <c r="E1016">
        <f t="shared" si="30"/>
        <v>16.877777777777776</v>
      </c>
      <c r="AC1016" s="2">
        <v>8.4896874999998401E-2</v>
      </c>
    </row>
    <row r="1017" spans="1:29" x14ac:dyDescent="0.2">
      <c r="A1017" s="1">
        <v>43160.035740740743</v>
      </c>
      <c r="B1017">
        <v>1.3854166711826099</v>
      </c>
      <c r="C1017" t="s">
        <v>1049</v>
      </c>
      <c r="D1017">
        <f t="shared" si="31"/>
        <v>1013.6666666666666</v>
      </c>
      <c r="E1017">
        <f t="shared" si="30"/>
        <v>16.894444444444442</v>
      </c>
      <c r="AC1017" s="2">
        <v>8.6823958333331702E-2</v>
      </c>
    </row>
    <row r="1018" spans="1:29" x14ac:dyDescent="0.2">
      <c r="A1018" s="1">
        <v>43160.036435185182</v>
      </c>
      <c r="B1018">
        <v>1.38611111562932</v>
      </c>
      <c r="C1018" t="s">
        <v>1050</v>
      </c>
      <c r="D1018">
        <f t="shared" si="31"/>
        <v>1014.6666666666666</v>
      </c>
      <c r="E1018">
        <f t="shared" si="30"/>
        <v>16.911111111111111</v>
      </c>
      <c r="AC1018">
        <v>0.10894791666666701</v>
      </c>
    </row>
    <row r="1019" spans="1:29" x14ac:dyDescent="0.2">
      <c r="A1019" s="1">
        <v>43160.037129629629</v>
      </c>
      <c r="B1019">
        <v>1.3868055600760301</v>
      </c>
      <c r="C1019" t="s">
        <v>1051</v>
      </c>
      <c r="D1019">
        <f t="shared" si="31"/>
        <v>1015.6666666666666</v>
      </c>
      <c r="E1019">
        <f t="shared" si="30"/>
        <v>16.927777777777777</v>
      </c>
      <c r="L1019">
        <v>0</v>
      </c>
      <c r="AC1019">
        <v>0.10629791666666601</v>
      </c>
    </row>
    <row r="1020" spans="1:29" x14ac:dyDescent="0.2">
      <c r="A1020" s="1">
        <v>43160.037824074076</v>
      </c>
      <c r="B1020">
        <v>1.3875000045227399</v>
      </c>
      <c r="C1020" t="s">
        <v>1052</v>
      </c>
      <c r="D1020">
        <f t="shared" si="31"/>
        <v>1016.6666666666666</v>
      </c>
      <c r="E1020">
        <f t="shared" si="30"/>
        <v>16.944444444444443</v>
      </c>
      <c r="L1020">
        <v>1.4510000000000001</v>
      </c>
      <c r="U1020">
        <v>44.232999999999997</v>
      </c>
      <c r="AC1020">
        <v>0.118744791666665</v>
      </c>
    </row>
    <row r="1021" spans="1:29" x14ac:dyDescent="0.2">
      <c r="A1021" s="1">
        <v>43160.038518518515</v>
      </c>
      <c r="B1021">
        <v>1.38819444896944</v>
      </c>
      <c r="C1021" t="s">
        <v>1053</v>
      </c>
      <c r="D1021">
        <f t="shared" si="31"/>
        <v>1017.6666666666666</v>
      </c>
      <c r="E1021">
        <f t="shared" si="30"/>
        <v>16.961111111111112</v>
      </c>
      <c r="L1021">
        <v>0</v>
      </c>
      <c r="U1021">
        <v>48.289000000000001</v>
      </c>
      <c r="AC1021">
        <v>0.13641145833333199</v>
      </c>
    </row>
    <row r="1022" spans="1:29" x14ac:dyDescent="0.2">
      <c r="A1022" s="1">
        <v>43160.039212962962</v>
      </c>
      <c r="B1022">
        <v>1.3888888934161501</v>
      </c>
      <c r="C1022" t="s">
        <v>1054</v>
      </c>
      <c r="D1022">
        <f t="shared" si="31"/>
        <v>1018.6666666666666</v>
      </c>
      <c r="E1022">
        <f t="shared" si="30"/>
        <v>16.977777777777778</v>
      </c>
      <c r="I1022">
        <v>500.12599999999998</v>
      </c>
      <c r="U1022">
        <v>46.838000000000001</v>
      </c>
      <c r="AC1022">
        <v>0.13428541666666799</v>
      </c>
    </row>
    <row r="1023" spans="1:29" x14ac:dyDescent="0.2">
      <c r="A1023" s="1">
        <v>43160.039907407408</v>
      </c>
      <c r="B1023">
        <v>1.3895833378628599</v>
      </c>
      <c r="C1023" t="s">
        <v>1055</v>
      </c>
      <c r="D1023">
        <f t="shared" si="31"/>
        <v>1019.6666666666666</v>
      </c>
      <c r="E1023">
        <f t="shared" si="30"/>
        <v>16.994444444444444</v>
      </c>
      <c r="I1023">
        <v>497.03899999999999</v>
      </c>
      <c r="U1023">
        <v>48.774999999999999</v>
      </c>
      <c r="AC1023">
        <v>0.14717395833333399</v>
      </c>
    </row>
    <row r="1024" spans="1:29" x14ac:dyDescent="0.2">
      <c r="A1024" s="1">
        <v>43160.040601851855</v>
      </c>
      <c r="B1024">
        <v>1.39027778230957</v>
      </c>
      <c r="C1024" t="s">
        <v>1056</v>
      </c>
      <c r="D1024">
        <f t="shared" si="31"/>
        <v>1020.6666666666666</v>
      </c>
      <c r="E1024">
        <f t="shared" si="30"/>
        <v>17.011111111111109</v>
      </c>
      <c r="I1024">
        <v>500.65300000000002</v>
      </c>
      <c r="AC1024">
        <v>0.17036979166666499</v>
      </c>
    </row>
    <row r="1025" spans="1:32" x14ac:dyDescent="0.2">
      <c r="A1025" s="1">
        <v>43160.041296296295</v>
      </c>
      <c r="B1025">
        <v>1.3909722267562801</v>
      </c>
      <c r="C1025" t="s">
        <v>1057</v>
      </c>
      <c r="D1025">
        <f t="shared" si="31"/>
        <v>1021.6666666666666</v>
      </c>
      <c r="E1025">
        <f t="shared" si="30"/>
        <v>17.027777777777779</v>
      </c>
      <c r="L1025">
        <v>0</v>
      </c>
      <c r="U1025">
        <v>46.569000000000003</v>
      </c>
      <c r="AC1025">
        <v>0.173755208333331</v>
      </c>
    </row>
    <row r="1026" spans="1:32" x14ac:dyDescent="0.2">
      <c r="A1026" s="1">
        <v>43160.041990740741</v>
      </c>
      <c r="B1026">
        <v>1.3916666712029799</v>
      </c>
      <c r="C1026" t="s">
        <v>1058</v>
      </c>
      <c r="D1026">
        <f t="shared" si="31"/>
        <v>1022.6666666666666</v>
      </c>
      <c r="E1026">
        <f t="shared" si="30"/>
        <v>17.044444444444444</v>
      </c>
      <c r="L1026">
        <v>1.1990000000000001</v>
      </c>
      <c r="AC1026">
        <v>0.182233333333333</v>
      </c>
    </row>
    <row r="1027" spans="1:32" x14ac:dyDescent="0.2">
      <c r="A1027" s="1">
        <v>43160.042685185188</v>
      </c>
      <c r="B1027">
        <v>1.39236111564969</v>
      </c>
      <c r="C1027" t="s">
        <v>1059</v>
      </c>
      <c r="D1027">
        <f t="shared" si="31"/>
        <v>1023.6666666666666</v>
      </c>
      <c r="E1027">
        <f t="shared" si="30"/>
        <v>17.06111111111111</v>
      </c>
      <c r="I1027">
        <v>502.43299999999999</v>
      </c>
      <c r="L1027">
        <v>0</v>
      </c>
      <c r="U1027">
        <v>46.569000000000003</v>
      </c>
      <c r="AC1027">
        <v>0.195977083333332</v>
      </c>
    </row>
    <row r="1028" spans="1:32" x14ac:dyDescent="0.2">
      <c r="A1028" s="1">
        <v>43160.043379629627</v>
      </c>
      <c r="B1028">
        <v>1.3930555600964001</v>
      </c>
      <c r="C1028" t="s">
        <v>1060</v>
      </c>
      <c r="D1028">
        <f t="shared" si="31"/>
        <v>1024.6666666666665</v>
      </c>
      <c r="E1028">
        <f t="shared" ref="E1028:E1091" si="32">D1028/60</f>
        <v>17.077777777777776</v>
      </c>
      <c r="I1028">
        <v>497.714</v>
      </c>
      <c r="L1028">
        <v>0</v>
      </c>
      <c r="AC1028">
        <v>0.19984374999999799</v>
      </c>
    </row>
    <row r="1029" spans="1:32" x14ac:dyDescent="0.2">
      <c r="A1029" s="1">
        <v>43160.044074074074</v>
      </c>
      <c r="B1029">
        <v>1.3937500045431099</v>
      </c>
      <c r="C1029" t="s">
        <v>1061</v>
      </c>
      <c r="D1029">
        <f t="shared" si="31"/>
        <v>1025.6666666666665</v>
      </c>
      <c r="E1029">
        <f t="shared" si="32"/>
        <v>17.094444444444441</v>
      </c>
      <c r="I1029">
        <v>501.9</v>
      </c>
      <c r="L1029">
        <v>0</v>
      </c>
      <c r="AC1029">
        <v>0.21887916666666499</v>
      </c>
    </row>
    <row r="1030" spans="1:32" x14ac:dyDescent="0.2">
      <c r="A1030" s="1">
        <v>43160.044768518521</v>
      </c>
      <c r="B1030">
        <v>1.39444444898982</v>
      </c>
      <c r="C1030" t="s">
        <v>1062</v>
      </c>
      <c r="D1030">
        <f t="shared" si="31"/>
        <v>1026.6666666666665</v>
      </c>
      <c r="E1030">
        <f t="shared" si="32"/>
        <v>17.111111111111107</v>
      </c>
      <c r="I1030">
        <v>500.28</v>
      </c>
      <c r="L1030">
        <v>0</v>
      </c>
      <c r="AC1030">
        <v>0.228236458333334</v>
      </c>
    </row>
    <row r="1031" spans="1:32" x14ac:dyDescent="0.2">
      <c r="A1031" s="1">
        <v>43160.04546296296</v>
      </c>
      <c r="B1031">
        <v>1.3951388934365201</v>
      </c>
      <c r="C1031" t="s">
        <v>1063</v>
      </c>
      <c r="D1031">
        <f t="shared" si="31"/>
        <v>1027.6666666666665</v>
      </c>
      <c r="E1031">
        <f t="shared" si="32"/>
        <v>17.127777777777776</v>
      </c>
      <c r="L1031">
        <v>0</v>
      </c>
      <c r="U1031">
        <v>49.341000000000001</v>
      </c>
      <c r="AC1031">
        <v>0.227617708333333</v>
      </c>
    </row>
    <row r="1032" spans="1:32" x14ac:dyDescent="0.2">
      <c r="A1032" s="1">
        <v>43160.046157407407</v>
      </c>
      <c r="B1032">
        <v>1.3958333378832299</v>
      </c>
      <c r="C1032" t="s">
        <v>1064</v>
      </c>
      <c r="D1032">
        <f t="shared" ref="D1032:D1095" si="33">D1031+1</f>
        <v>1028.6666666666665</v>
      </c>
      <c r="E1032">
        <f t="shared" si="32"/>
        <v>17.144444444444442</v>
      </c>
      <c r="L1032">
        <v>1.3580000000000001</v>
      </c>
      <c r="U1032">
        <v>46.881999999999998</v>
      </c>
      <c r="AC1032">
        <v>0.23690625000000101</v>
      </c>
    </row>
    <row r="1033" spans="1:32" x14ac:dyDescent="0.2">
      <c r="A1033" s="1">
        <v>43160.046851851854</v>
      </c>
      <c r="B1033">
        <v>1.39652778232994</v>
      </c>
      <c r="C1033" t="s">
        <v>1065</v>
      </c>
      <c r="D1033">
        <f t="shared" si="33"/>
        <v>1029.6666666666665</v>
      </c>
      <c r="E1033">
        <f t="shared" si="32"/>
        <v>17.161111111111108</v>
      </c>
      <c r="F1033">
        <v>1046.433</v>
      </c>
      <c r="G1033">
        <v>5.9649999999999999</v>
      </c>
      <c r="H1033">
        <v>51.917000000000002</v>
      </c>
      <c r="I1033">
        <v>500.15899999999999</v>
      </c>
      <c r="J1033">
        <v>0</v>
      </c>
      <c r="K1033">
        <v>1.9E-2</v>
      </c>
      <c r="L1033">
        <v>0</v>
      </c>
      <c r="M1033">
        <v>46.414000000000001</v>
      </c>
      <c r="N1033">
        <v>0</v>
      </c>
      <c r="O1033">
        <v>0</v>
      </c>
      <c r="P1033">
        <v>0</v>
      </c>
      <c r="Q1033">
        <v>0</v>
      </c>
      <c r="R1033">
        <v>-821.99300000000005</v>
      </c>
      <c r="S1033">
        <v>0</v>
      </c>
      <c r="T1033">
        <v>0.69699999999999995</v>
      </c>
      <c r="U1033">
        <v>48.284999999999997</v>
      </c>
      <c r="V1033">
        <v>0</v>
      </c>
      <c r="W1033">
        <v>0</v>
      </c>
      <c r="X1033">
        <v>0</v>
      </c>
      <c r="Y1033">
        <v>0</v>
      </c>
      <c r="Z1033">
        <v>6</v>
      </c>
      <c r="AA1033">
        <v>52</v>
      </c>
      <c r="AB1033">
        <v>3</v>
      </c>
      <c r="AC1033">
        <v>0.241281250000002</v>
      </c>
      <c r="AD1033">
        <v>3</v>
      </c>
      <c r="AE1033">
        <v>3</v>
      </c>
      <c r="AF1033">
        <v>0</v>
      </c>
    </row>
    <row r="1034" spans="1:32" x14ac:dyDescent="0.2">
      <c r="A1034" s="1">
        <v>43160.047546296293</v>
      </c>
      <c r="B1034">
        <v>1.3972222267766501</v>
      </c>
      <c r="C1034" t="s">
        <v>1066</v>
      </c>
      <c r="D1034">
        <f t="shared" si="33"/>
        <v>1030.6666666666665</v>
      </c>
      <c r="E1034">
        <f t="shared" si="32"/>
        <v>17.177777777777774</v>
      </c>
      <c r="L1034">
        <v>0</v>
      </c>
      <c r="AC1034">
        <v>0.16961458333333301</v>
      </c>
    </row>
    <row r="1035" spans="1:32" x14ac:dyDescent="0.2">
      <c r="A1035" s="1">
        <v>43160.04824074074</v>
      </c>
      <c r="B1035">
        <v>1.3979166712233599</v>
      </c>
      <c r="C1035" t="s">
        <v>1067</v>
      </c>
      <c r="D1035">
        <f t="shared" si="33"/>
        <v>1031.6666666666665</v>
      </c>
      <c r="E1035">
        <f t="shared" si="32"/>
        <v>17.194444444444443</v>
      </c>
      <c r="L1035">
        <v>0</v>
      </c>
      <c r="AC1035">
        <v>0.18731041666666701</v>
      </c>
    </row>
    <row r="1036" spans="1:32" x14ac:dyDescent="0.2">
      <c r="A1036" s="1">
        <v>43160.048935185187</v>
      </c>
      <c r="B1036">
        <v>1.39861111567006</v>
      </c>
      <c r="C1036" t="s">
        <v>1068</v>
      </c>
      <c r="D1036">
        <f t="shared" si="33"/>
        <v>1032.6666666666665</v>
      </c>
      <c r="E1036">
        <f t="shared" si="32"/>
        <v>17.211111111111109</v>
      </c>
      <c r="L1036">
        <v>0</v>
      </c>
      <c r="AC1036">
        <v>0.18509791666667</v>
      </c>
    </row>
    <row r="1037" spans="1:32" x14ac:dyDescent="0.2">
      <c r="A1037" s="1">
        <v>43160.049629629626</v>
      </c>
      <c r="B1037">
        <v>1.3993055601167701</v>
      </c>
      <c r="C1037" t="s">
        <v>1069</v>
      </c>
      <c r="D1037">
        <f t="shared" si="33"/>
        <v>1033.6666666666665</v>
      </c>
      <c r="E1037">
        <f t="shared" si="32"/>
        <v>17.227777777777774</v>
      </c>
      <c r="L1037">
        <v>1.502</v>
      </c>
      <c r="AC1037">
        <v>0.19290729166666701</v>
      </c>
    </row>
    <row r="1038" spans="1:32" x14ac:dyDescent="0.2">
      <c r="A1038" s="1">
        <v>43160.050324074073</v>
      </c>
      <c r="B1038">
        <v>1.4000000045634799</v>
      </c>
      <c r="C1038" t="s">
        <v>1070</v>
      </c>
      <c r="D1038">
        <f t="shared" si="33"/>
        <v>1034.6666666666665</v>
      </c>
      <c r="E1038">
        <f t="shared" si="32"/>
        <v>17.244444444444444</v>
      </c>
      <c r="L1038">
        <v>0</v>
      </c>
      <c r="AC1038">
        <v>0.195790625000001</v>
      </c>
    </row>
    <row r="1039" spans="1:32" x14ac:dyDescent="0.2">
      <c r="A1039" s="1">
        <v>43160.051018518519</v>
      </c>
      <c r="B1039">
        <v>1.40069444901019</v>
      </c>
      <c r="C1039" t="s">
        <v>1071</v>
      </c>
      <c r="D1039">
        <f t="shared" si="33"/>
        <v>1035.6666666666665</v>
      </c>
      <c r="E1039">
        <f t="shared" si="32"/>
        <v>17.261111111111109</v>
      </c>
      <c r="L1039">
        <v>0</v>
      </c>
      <c r="R1039">
        <v>-823.00699999999995</v>
      </c>
      <c r="U1039">
        <v>47.49</v>
      </c>
      <c r="AC1039">
        <v>0.203692708333336</v>
      </c>
    </row>
    <row r="1040" spans="1:32" x14ac:dyDescent="0.2">
      <c r="A1040" s="1">
        <v>43160.051712962966</v>
      </c>
      <c r="B1040">
        <v>1.4013888934569001</v>
      </c>
      <c r="C1040" t="s">
        <v>1072</v>
      </c>
      <c r="D1040">
        <f t="shared" si="33"/>
        <v>1036.6666666666665</v>
      </c>
      <c r="E1040">
        <f t="shared" si="32"/>
        <v>17.277777777777775</v>
      </c>
      <c r="L1040">
        <v>1.466</v>
      </c>
      <c r="AC1040">
        <v>0.22190729166667</v>
      </c>
    </row>
    <row r="1041" spans="1:29" x14ac:dyDescent="0.2">
      <c r="A1041" s="1">
        <v>43160.052407407406</v>
      </c>
      <c r="B1041">
        <v>1.4020833379036</v>
      </c>
      <c r="C1041" t="s">
        <v>1073</v>
      </c>
      <c r="D1041">
        <f t="shared" si="33"/>
        <v>1037.6666666666665</v>
      </c>
      <c r="E1041">
        <f t="shared" si="32"/>
        <v>17.294444444444441</v>
      </c>
      <c r="L1041">
        <v>0</v>
      </c>
      <c r="AC1041">
        <v>0.22525520833333701</v>
      </c>
    </row>
    <row r="1042" spans="1:29" x14ac:dyDescent="0.2">
      <c r="A1042" s="1">
        <v>43160.053101851852</v>
      </c>
      <c r="B1042">
        <v>1.40277778235031</v>
      </c>
      <c r="C1042" t="s">
        <v>1074</v>
      </c>
      <c r="D1042">
        <f t="shared" si="33"/>
        <v>1038.6666666666665</v>
      </c>
      <c r="E1042">
        <f t="shared" si="32"/>
        <v>17.31111111111111</v>
      </c>
      <c r="L1042">
        <v>0</v>
      </c>
      <c r="AC1042">
        <v>0.233667708333334</v>
      </c>
    </row>
    <row r="1043" spans="1:29" x14ac:dyDescent="0.2">
      <c r="A1043" s="1">
        <v>43160.053796296299</v>
      </c>
      <c r="B1043">
        <v>1.4034722267970201</v>
      </c>
      <c r="C1043" t="s">
        <v>1075</v>
      </c>
      <c r="D1043">
        <f t="shared" si="33"/>
        <v>1039.6666666666665</v>
      </c>
      <c r="E1043">
        <f t="shared" si="32"/>
        <v>17.327777777777776</v>
      </c>
      <c r="I1043">
        <v>501.036</v>
      </c>
      <c r="L1043">
        <v>0</v>
      </c>
      <c r="AC1043">
        <v>0.247360416666671</v>
      </c>
    </row>
    <row r="1044" spans="1:29" x14ac:dyDescent="0.2">
      <c r="A1044" s="1">
        <v>43160.054490740738</v>
      </c>
      <c r="B1044">
        <v>1.40416667124373</v>
      </c>
      <c r="C1044" t="s">
        <v>1076</v>
      </c>
      <c r="D1044">
        <f t="shared" si="33"/>
        <v>1040.6666666666665</v>
      </c>
      <c r="E1044">
        <f t="shared" si="32"/>
        <v>17.344444444444441</v>
      </c>
      <c r="I1044">
        <v>497.99299999999999</v>
      </c>
      <c r="L1044">
        <v>1.415</v>
      </c>
      <c r="AC1044">
        <v>0.256257291666668</v>
      </c>
    </row>
    <row r="1045" spans="1:29" x14ac:dyDescent="0.2">
      <c r="A1045" s="1">
        <v>43160.055185185185</v>
      </c>
      <c r="B1045">
        <v>1.40486111569044</v>
      </c>
      <c r="C1045" t="s">
        <v>1077</v>
      </c>
      <c r="D1045">
        <f t="shared" si="33"/>
        <v>1041.6666666666665</v>
      </c>
      <c r="E1045">
        <f t="shared" si="32"/>
        <v>17.361111111111107</v>
      </c>
      <c r="I1045">
        <v>496.72399999999999</v>
      </c>
      <c r="L1045">
        <v>0</v>
      </c>
      <c r="AC1045">
        <v>0.26520312500000298</v>
      </c>
    </row>
    <row r="1046" spans="1:29" x14ac:dyDescent="0.2">
      <c r="A1046" s="1">
        <v>43160.055879629632</v>
      </c>
      <c r="B1046">
        <v>1.4055555601371501</v>
      </c>
      <c r="C1046" t="s">
        <v>1078</v>
      </c>
      <c r="D1046">
        <f t="shared" si="33"/>
        <v>1042.6666666666665</v>
      </c>
      <c r="E1046">
        <f t="shared" si="32"/>
        <v>17.377777777777776</v>
      </c>
      <c r="I1046">
        <v>499.79199999999997</v>
      </c>
      <c r="L1046">
        <v>0</v>
      </c>
      <c r="U1046">
        <v>46.612000000000002</v>
      </c>
      <c r="AC1046">
        <v>0.27935937500000202</v>
      </c>
    </row>
    <row r="1047" spans="1:29" x14ac:dyDescent="0.2">
      <c r="A1047" s="1">
        <v>43160.056574074071</v>
      </c>
      <c r="B1047">
        <v>1.40625000458385</v>
      </c>
      <c r="C1047" t="s">
        <v>1079</v>
      </c>
      <c r="D1047">
        <f t="shared" si="33"/>
        <v>1043.6666666666665</v>
      </c>
      <c r="E1047">
        <f t="shared" si="32"/>
        <v>17.394444444444442</v>
      </c>
      <c r="I1047">
        <v>501.125</v>
      </c>
      <c r="L1047">
        <v>0</v>
      </c>
      <c r="U1047">
        <v>44.993000000000002</v>
      </c>
      <c r="AC1047">
        <v>0.29373437500000099</v>
      </c>
    </row>
    <row r="1048" spans="1:29" x14ac:dyDescent="0.2">
      <c r="A1048" s="1">
        <v>43160.057268518518</v>
      </c>
      <c r="B1048">
        <v>1.40694444903056</v>
      </c>
      <c r="C1048" t="s">
        <v>1080</v>
      </c>
      <c r="D1048">
        <f t="shared" si="33"/>
        <v>1044.6666666666665</v>
      </c>
      <c r="E1048">
        <f t="shared" si="32"/>
        <v>17.411111111111108</v>
      </c>
      <c r="I1048">
        <v>500.327</v>
      </c>
      <c r="L1048">
        <v>0</v>
      </c>
      <c r="M1048">
        <v>46.473999999999997</v>
      </c>
      <c r="U1048">
        <v>47.189</v>
      </c>
      <c r="AC1048">
        <v>0.29816562500000099</v>
      </c>
    </row>
    <row r="1049" spans="1:29" x14ac:dyDescent="0.2">
      <c r="A1049" s="1">
        <v>43160.057962962965</v>
      </c>
      <c r="B1049">
        <v>1.4076388934772699</v>
      </c>
      <c r="C1049" t="s">
        <v>1081</v>
      </c>
      <c r="D1049">
        <f t="shared" si="33"/>
        <v>1045.6666666666665</v>
      </c>
      <c r="E1049">
        <f t="shared" si="32"/>
        <v>17.427777777777774</v>
      </c>
      <c r="I1049">
        <v>496.17</v>
      </c>
      <c r="L1049">
        <v>1.423</v>
      </c>
      <c r="AC1049">
        <v>0.31795625000000199</v>
      </c>
    </row>
    <row r="1050" spans="1:29" x14ac:dyDescent="0.2">
      <c r="A1050" s="1">
        <v>43160.058657407404</v>
      </c>
      <c r="B1050">
        <v>1.40833333792398</v>
      </c>
      <c r="C1050" t="s">
        <v>1082</v>
      </c>
      <c r="D1050">
        <f t="shared" si="33"/>
        <v>1046.6666666666665</v>
      </c>
      <c r="E1050">
        <f t="shared" si="32"/>
        <v>17.444444444444443</v>
      </c>
      <c r="I1050">
        <v>498.82400000000001</v>
      </c>
      <c r="L1050">
        <v>1.4079999999999999</v>
      </c>
      <c r="AC1050">
        <v>0.327845833333337</v>
      </c>
    </row>
    <row r="1051" spans="1:29" x14ac:dyDescent="0.2">
      <c r="A1051" s="1">
        <v>43160.059351851851</v>
      </c>
      <c r="B1051">
        <v>1.40902778237069</v>
      </c>
      <c r="C1051" t="s">
        <v>1083</v>
      </c>
      <c r="D1051">
        <f t="shared" si="33"/>
        <v>1047.6666666666665</v>
      </c>
      <c r="E1051">
        <f t="shared" si="32"/>
        <v>17.461111111111109</v>
      </c>
      <c r="I1051">
        <v>503.238</v>
      </c>
      <c r="L1051">
        <v>1.4079999999999999</v>
      </c>
      <c r="AC1051">
        <v>0.34288333333333498</v>
      </c>
    </row>
    <row r="1052" spans="1:29" x14ac:dyDescent="0.2">
      <c r="A1052" s="1">
        <v>43160.060046296298</v>
      </c>
      <c r="B1052">
        <v>1.4097222268173899</v>
      </c>
      <c r="C1052" t="s">
        <v>1084</v>
      </c>
      <c r="D1052">
        <f t="shared" si="33"/>
        <v>1048.6666666666665</v>
      </c>
      <c r="E1052">
        <f t="shared" si="32"/>
        <v>17.477777777777774</v>
      </c>
      <c r="I1052">
        <v>500.30700000000002</v>
      </c>
      <c r="L1052">
        <v>0</v>
      </c>
      <c r="AC1052">
        <v>0.35321875000000302</v>
      </c>
    </row>
    <row r="1053" spans="1:29" x14ac:dyDescent="0.2">
      <c r="A1053" s="1">
        <v>43160.060740740744</v>
      </c>
      <c r="B1053">
        <v>1.4104166712641</v>
      </c>
      <c r="C1053" t="s">
        <v>1085</v>
      </c>
      <c r="D1053">
        <f t="shared" si="33"/>
        <v>1049.6666666666665</v>
      </c>
      <c r="E1053">
        <f t="shared" si="32"/>
        <v>17.494444444444444</v>
      </c>
      <c r="AC1053">
        <v>0.353595833333334</v>
      </c>
    </row>
    <row r="1054" spans="1:29" x14ac:dyDescent="0.2">
      <c r="A1054" s="1">
        <v>43160.061435185184</v>
      </c>
      <c r="B1054">
        <v>1.41111111571081</v>
      </c>
      <c r="C1054" t="s">
        <v>1086</v>
      </c>
      <c r="D1054">
        <f t="shared" si="33"/>
        <v>1050.6666666666665</v>
      </c>
      <c r="E1054">
        <f t="shared" si="32"/>
        <v>17.511111111111109</v>
      </c>
      <c r="I1054">
        <v>500.34699999999998</v>
      </c>
      <c r="AC1054">
        <v>0.363996875000001</v>
      </c>
    </row>
    <row r="1055" spans="1:29" x14ac:dyDescent="0.2">
      <c r="A1055" s="1">
        <v>43160.06212962963</v>
      </c>
      <c r="B1055">
        <v>1.4118055601575199</v>
      </c>
      <c r="C1055" t="s">
        <v>1087</v>
      </c>
      <c r="D1055">
        <f t="shared" si="33"/>
        <v>1051.6666666666665</v>
      </c>
      <c r="E1055">
        <f t="shared" si="32"/>
        <v>17.527777777777775</v>
      </c>
      <c r="I1055">
        <v>503.947</v>
      </c>
      <c r="AC1055">
        <v>0.34908229166666399</v>
      </c>
    </row>
    <row r="1056" spans="1:29" x14ac:dyDescent="0.2">
      <c r="A1056" s="1">
        <v>43160.062824074077</v>
      </c>
      <c r="B1056">
        <v>1.41250000460423</v>
      </c>
      <c r="C1056" t="s">
        <v>1088</v>
      </c>
      <c r="D1056">
        <f t="shared" si="33"/>
        <v>1052.6666666666665</v>
      </c>
      <c r="E1056">
        <f t="shared" si="32"/>
        <v>17.544444444444441</v>
      </c>
      <c r="I1056">
        <v>501.15300000000002</v>
      </c>
      <c r="L1056">
        <v>0</v>
      </c>
      <c r="AC1056">
        <v>0.27228020833333</v>
      </c>
    </row>
    <row r="1057" spans="1:32" x14ac:dyDescent="0.2">
      <c r="A1057" s="1">
        <v>43160.063518518517</v>
      </c>
      <c r="B1057">
        <v>1.4131944490509301</v>
      </c>
      <c r="C1057" t="s">
        <v>1089</v>
      </c>
      <c r="D1057">
        <f t="shared" si="33"/>
        <v>1053.6666666666665</v>
      </c>
      <c r="E1057">
        <f t="shared" si="32"/>
        <v>17.56111111111111</v>
      </c>
      <c r="H1057">
        <v>51.933999999999997</v>
      </c>
      <c r="I1057">
        <v>498.75099999999998</v>
      </c>
      <c r="L1057">
        <v>0</v>
      </c>
      <c r="U1057">
        <v>47.853000000000002</v>
      </c>
      <c r="AC1057">
        <v>0.28024479166666399</v>
      </c>
    </row>
    <row r="1058" spans="1:32" x14ac:dyDescent="0.2">
      <c r="A1058" s="1">
        <v>43160.064212962963</v>
      </c>
      <c r="B1058">
        <v>1.4138888934976399</v>
      </c>
      <c r="C1058" t="s">
        <v>1090</v>
      </c>
      <c r="D1058">
        <f t="shared" si="33"/>
        <v>1054.6666666666665</v>
      </c>
      <c r="E1058">
        <f t="shared" si="32"/>
        <v>17.577777777777776</v>
      </c>
      <c r="I1058">
        <v>499.745</v>
      </c>
      <c r="L1058">
        <v>0</v>
      </c>
      <c r="U1058">
        <v>48.796999999999997</v>
      </c>
      <c r="AC1058">
        <v>0.29840416666666503</v>
      </c>
    </row>
    <row r="1059" spans="1:32" x14ac:dyDescent="0.2">
      <c r="A1059" s="1">
        <v>43160.06490740741</v>
      </c>
      <c r="B1059">
        <v>1.41458333794435</v>
      </c>
      <c r="C1059" t="s">
        <v>1091</v>
      </c>
      <c r="D1059">
        <f t="shared" si="33"/>
        <v>1055.6666666666665</v>
      </c>
      <c r="E1059">
        <f t="shared" si="32"/>
        <v>17.594444444444441</v>
      </c>
      <c r="I1059">
        <v>501.07900000000001</v>
      </c>
      <c r="L1059">
        <v>0</v>
      </c>
      <c r="AC1059">
        <v>0.30177812499999801</v>
      </c>
    </row>
    <row r="1060" spans="1:32" x14ac:dyDescent="0.2">
      <c r="A1060" s="1">
        <v>43160.065601851849</v>
      </c>
      <c r="B1060">
        <v>1.4152777823910601</v>
      </c>
      <c r="C1060" t="s">
        <v>1092</v>
      </c>
      <c r="D1060">
        <f t="shared" si="33"/>
        <v>1056.6666666666665</v>
      </c>
      <c r="E1060">
        <f t="shared" si="32"/>
        <v>17.611111111111107</v>
      </c>
      <c r="F1060">
        <v>1046.556</v>
      </c>
      <c r="L1060">
        <v>1.4510000000000001</v>
      </c>
      <c r="U1060">
        <v>44.786000000000001</v>
      </c>
      <c r="AC1060">
        <v>0.30515312499999703</v>
      </c>
    </row>
    <row r="1061" spans="1:32" x14ac:dyDescent="0.2">
      <c r="A1061" s="1">
        <v>43160.066296296296</v>
      </c>
      <c r="B1061">
        <v>1.4159722268377699</v>
      </c>
      <c r="C1061" t="s">
        <v>1093</v>
      </c>
      <c r="D1061">
        <f t="shared" si="33"/>
        <v>1057.6666666666665</v>
      </c>
      <c r="E1061">
        <f t="shared" si="32"/>
        <v>17.627777777777776</v>
      </c>
      <c r="L1061">
        <v>1.401</v>
      </c>
      <c r="U1061">
        <v>48.116999999999997</v>
      </c>
      <c r="AC1061">
        <v>0.31356874999999301</v>
      </c>
    </row>
    <row r="1062" spans="1:32" x14ac:dyDescent="0.2">
      <c r="A1062" s="1">
        <v>43160.066990740743</v>
      </c>
      <c r="B1062">
        <v>1.41666667128447</v>
      </c>
      <c r="C1062" t="s">
        <v>1094</v>
      </c>
      <c r="D1062">
        <f t="shared" si="33"/>
        <v>1058.6666666666665</v>
      </c>
      <c r="E1062">
        <f t="shared" si="32"/>
        <v>17.644444444444442</v>
      </c>
      <c r="L1062">
        <v>0</v>
      </c>
      <c r="AC1062">
        <v>0.32219895833332801</v>
      </c>
    </row>
    <row r="1063" spans="1:32" x14ac:dyDescent="0.2">
      <c r="A1063" s="1">
        <v>43160.067685185182</v>
      </c>
      <c r="B1063">
        <v>1.4173611157311801</v>
      </c>
      <c r="C1063" t="s">
        <v>1095</v>
      </c>
      <c r="D1063">
        <f t="shared" si="33"/>
        <v>1059.6666666666665</v>
      </c>
      <c r="E1063">
        <f t="shared" si="32"/>
        <v>17.661111111111108</v>
      </c>
      <c r="F1063">
        <v>1046.57</v>
      </c>
      <c r="G1063">
        <v>5.97</v>
      </c>
      <c r="H1063">
        <v>51.929000000000002</v>
      </c>
      <c r="I1063">
        <v>499.87099999999998</v>
      </c>
      <c r="J1063">
        <v>0</v>
      </c>
      <c r="K1063">
        <v>1.9E-2</v>
      </c>
      <c r="L1063">
        <v>0</v>
      </c>
      <c r="M1063">
        <v>46.551000000000002</v>
      </c>
      <c r="N1063">
        <v>0</v>
      </c>
      <c r="O1063">
        <v>0</v>
      </c>
      <c r="P1063">
        <v>0</v>
      </c>
      <c r="Q1063">
        <v>0</v>
      </c>
      <c r="R1063">
        <v>-823.54399999999998</v>
      </c>
      <c r="S1063">
        <v>0</v>
      </c>
      <c r="T1063">
        <v>1.4999999999999999E-2</v>
      </c>
      <c r="U1063">
        <v>48.597999999999999</v>
      </c>
      <c r="V1063">
        <v>0</v>
      </c>
      <c r="W1063">
        <v>0</v>
      </c>
      <c r="X1063">
        <v>0</v>
      </c>
      <c r="Y1063">
        <v>0</v>
      </c>
      <c r="Z1063">
        <v>6</v>
      </c>
      <c r="AA1063">
        <v>52</v>
      </c>
      <c r="AB1063">
        <v>3</v>
      </c>
      <c r="AC1063">
        <v>0.33097187499999697</v>
      </c>
      <c r="AD1063">
        <v>3</v>
      </c>
      <c r="AE1063">
        <v>3</v>
      </c>
      <c r="AF1063">
        <v>0</v>
      </c>
    </row>
    <row r="1064" spans="1:32" x14ac:dyDescent="0.2">
      <c r="A1064" s="1">
        <v>43160.068379629629</v>
      </c>
      <c r="B1064">
        <v>1.4180555601778899</v>
      </c>
      <c r="C1064" t="s">
        <v>1096</v>
      </c>
      <c r="D1064">
        <f t="shared" si="33"/>
        <v>1060.6666666666665</v>
      </c>
      <c r="E1064">
        <f t="shared" si="32"/>
        <v>17.677777777777774</v>
      </c>
      <c r="L1064">
        <v>0</v>
      </c>
      <c r="AC1064">
        <v>0.33982499999999299</v>
      </c>
    </row>
    <row r="1065" spans="1:32" x14ac:dyDescent="0.2">
      <c r="A1065" s="1">
        <v>43160.069074074076</v>
      </c>
      <c r="B1065">
        <v>1.4187500046246</v>
      </c>
      <c r="C1065" t="s">
        <v>1097</v>
      </c>
      <c r="D1065">
        <f t="shared" si="33"/>
        <v>1061.6666666666665</v>
      </c>
      <c r="E1065">
        <f t="shared" si="32"/>
        <v>17.694444444444443</v>
      </c>
      <c r="AC1065">
        <v>0.343736458333325</v>
      </c>
    </row>
    <row r="1066" spans="1:32" x14ac:dyDescent="0.2">
      <c r="A1066" s="1">
        <v>43160.069768518515</v>
      </c>
      <c r="B1066">
        <v>1.4194444490713101</v>
      </c>
      <c r="C1066" t="s">
        <v>1098</v>
      </c>
      <c r="D1066">
        <f t="shared" si="33"/>
        <v>1062.6666666666665</v>
      </c>
      <c r="E1066">
        <f t="shared" si="32"/>
        <v>17.711111111111109</v>
      </c>
      <c r="L1066">
        <v>0</v>
      </c>
      <c r="AC1066">
        <v>0.362797916666659</v>
      </c>
    </row>
    <row r="1067" spans="1:32" x14ac:dyDescent="0.2">
      <c r="A1067" s="1">
        <v>43160.070462962962</v>
      </c>
      <c r="B1067">
        <v>1.4201388935180099</v>
      </c>
      <c r="C1067" t="s">
        <v>1099</v>
      </c>
      <c r="D1067">
        <f t="shared" si="33"/>
        <v>1063.6666666666665</v>
      </c>
      <c r="E1067">
        <f t="shared" si="32"/>
        <v>17.727777777777774</v>
      </c>
      <c r="L1067">
        <v>0</v>
      </c>
      <c r="M1067">
        <v>46.575000000000003</v>
      </c>
      <c r="AC1067">
        <v>0.37209583333332702</v>
      </c>
    </row>
    <row r="1068" spans="1:32" x14ac:dyDescent="0.2">
      <c r="A1068" s="1">
        <v>43160.071157407408</v>
      </c>
      <c r="B1068">
        <v>1.42083333796472</v>
      </c>
      <c r="C1068" t="s">
        <v>1100</v>
      </c>
      <c r="D1068">
        <f t="shared" si="33"/>
        <v>1064.6666666666665</v>
      </c>
      <c r="E1068">
        <f t="shared" si="32"/>
        <v>17.744444444444444</v>
      </c>
      <c r="I1068">
        <v>497.28899999999999</v>
      </c>
      <c r="AC1068">
        <v>0.37649791666665999</v>
      </c>
    </row>
    <row r="1069" spans="1:32" x14ac:dyDescent="0.2">
      <c r="A1069" s="1">
        <v>43160.071851851855</v>
      </c>
      <c r="B1069">
        <v>1.4215277824114301</v>
      </c>
      <c r="C1069" t="s">
        <v>1101</v>
      </c>
      <c r="D1069">
        <f t="shared" si="33"/>
        <v>1065.6666666666665</v>
      </c>
      <c r="E1069">
        <f t="shared" si="32"/>
        <v>17.761111111111109</v>
      </c>
      <c r="I1069">
        <v>498.66500000000002</v>
      </c>
      <c r="L1069">
        <v>0</v>
      </c>
      <c r="AC1069">
        <v>0.38607916666665698</v>
      </c>
    </row>
    <row r="1070" spans="1:32" x14ac:dyDescent="0.2">
      <c r="A1070" s="1">
        <v>43160.072546296295</v>
      </c>
      <c r="B1070">
        <v>1.4222222268581399</v>
      </c>
      <c r="C1070" t="s">
        <v>1102</v>
      </c>
      <c r="D1070">
        <f t="shared" si="33"/>
        <v>1066.6666666666665</v>
      </c>
      <c r="E1070">
        <f t="shared" si="32"/>
        <v>17.777777777777775</v>
      </c>
      <c r="L1070">
        <v>0</v>
      </c>
      <c r="AC1070">
        <v>0.40589687499999</v>
      </c>
    </row>
    <row r="1071" spans="1:32" x14ac:dyDescent="0.2">
      <c r="A1071" s="1">
        <v>43160.073240740741</v>
      </c>
      <c r="B1071">
        <v>1.42291667130485</v>
      </c>
      <c r="C1071" t="s">
        <v>1103</v>
      </c>
      <c r="D1071">
        <f t="shared" si="33"/>
        <v>1067.6666666666665</v>
      </c>
      <c r="E1071">
        <f t="shared" si="32"/>
        <v>17.794444444444441</v>
      </c>
      <c r="I1071">
        <v>499.53300000000002</v>
      </c>
      <c r="L1071">
        <v>0</v>
      </c>
      <c r="U1071">
        <v>46.426000000000002</v>
      </c>
      <c r="AC1071">
        <v>0.41079687499998901</v>
      </c>
    </row>
    <row r="1072" spans="1:32" x14ac:dyDescent="0.2">
      <c r="A1072" s="1">
        <v>43160.073935185188</v>
      </c>
      <c r="B1072">
        <v>1.4236111157515601</v>
      </c>
      <c r="C1072" t="s">
        <v>1104</v>
      </c>
      <c r="D1072">
        <f t="shared" si="33"/>
        <v>1068.6666666666665</v>
      </c>
      <c r="E1072">
        <f t="shared" si="32"/>
        <v>17.81111111111111</v>
      </c>
      <c r="U1072">
        <v>47.756999999999998</v>
      </c>
      <c r="AC1072">
        <v>0.41069479166665801</v>
      </c>
    </row>
    <row r="1073" spans="1:29" x14ac:dyDescent="0.2">
      <c r="A1073" s="1">
        <v>43160.074629629627</v>
      </c>
      <c r="B1073">
        <v>1.4243055601982599</v>
      </c>
      <c r="C1073" t="s">
        <v>1105</v>
      </c>
      <c r="D1073">
        <f t="shared" si="33"/>
        <v>1069.6666666666665</v>
      </c>
      <c r="E1073">
        <f t="shared" si="32"/>
        <v>17.827777777777776</v>
      </c>
      <c r="I1073">
        <v>500.899</v>
      </c>
      <c r="AC1073">
        <v>0.38522395833332301</v>
      </c>
    </row>
    <row r="1074" spans="1:29" x14ac:dyDescent="0.2">
      <c r="A1074" s="1">
        <v>43160.075324074074</v>
      </c>
      <c r="B1074">
        <v>1.42500000464497</v>
      </c>
      <c r="C1074" t="s">
        <v>1106</v>
      </c>
      <c r="D1074">
        <f t="shared" si="33"/>
        <v>1070.6666666666665</v>
      </c>
      <c r="E1074">
        <f t="shared" si="32"/>
        <v>17.844444444444441</v>
      </c>
      <c r="I1074">
        <v>498.10500000000002</v>
      </c>
      <c r="U1074">
        <v>46.899000000000001</v>
      </c>
      <c r="AC1074">
        <v>0.30821249999998901</v>
      </c>
    </row>
    <row r="1075" spans="1:29" x14ac:dyDescent="0.2">
      <c r="A1075" s="1">
        <v>43160.076018518521</v>
      </c>
      <c r="B1075">
        <v>1.4256944490916801</v>
      </c>
      <c r="C1075" t="s">
        <v>1107</v>
      </c>
      <c r="D1075">
        <f t="shared" si="33"/>
        <v>1071.6666666666665</v>
      </c>
      <c r="E1075">
        <f t="shared" si="32"/>
        <v>17.861111111111107</v>
      </c>
      <c r="R1075">
        <v>-824.03700000000003</v>
      </c>
      <c r="AC1075">
        <v>0.32530312499998998</v>
      </c>
    </row>
    <row r="1076" spans="1:29" x14ac:dyDescent="0.2">
      <c r="A1076" s="1">
        <v>43160.07671296296</v>
      </c>
      <c r="B1076">
        <v>1.4263888935383899</v>
      </c>
      <c r="C1076" t="s">
        <v>1108</v>
      </c>
      <c r="D1076">
        <f t="shared" si="33"/>
        <v>1072.6666666666665</v>
      </c>
      <c r="E1076">
        <f t="shared" si="32"/>
        <v>17.877777777777776</v>
      </c>
      <c r="L1076">
        <v>0</v>
      </c>
      <c r="AC1076">
        <v>0.327661458333323</v>
      </c>
    </row>
    <row r="1077" spans="1:29" x14ac:dyDescent="0.2">
      <c r="A1077" s="1">
        <v>43160.077407407407</v>
      </c>
      <c r="B1077">
        <v>1.4270833379851</v>
      </c>
      <c r="C1077" t="s">
        <v>1109</v>
      </c>
      <c r="D1077">
        <f t="shared" si="33"/>
        <v>1073.6666666666665</v>
      </c>
      <c r="E1077">
        <f t="shared" si="32"/>
        <v>17.894444444444442</v>
      </c>
      <c r="L1077">
        <v>0</v>
      </c>
      <c r="AC1077">
        <v>0.33006249999998899</v>
      </c>
    </row>
    <row r="1078" spans="1:29" x14ac:dyDescent="0.2">
      <c r="A1078" s="1">
        <v>43160.078101851854</v>
      </c>
      <c r="B1078">
        <v>1.4277777824318001</v>
      </c>
      <c r="C1078" t="s">
        <v>1110</v>
      </c>
      <c r="D1078">
        <f t="shared" si="33"/>
        <v>1074.6666666666665</v>
      </c>
      <c r="E1078">
        <f t="shared" si="32"/>
        <v>17.911111111111108</v>
      </c>
      <c r="L1078">
        <v>0</v>
      </c>
      <c r="U1078">
        <v>46.328000000000003</v>
      </c>
      <c r="AC1078">
        <v>0.35273541666665398</v>
      </c>
    </row>
    <row r="1079" spans="1:29" x14ac:dyDescent="0.2">
      <c r="A1079" s="1">
        <v>43160.078796296293</v>
      </c>
      <c r="B1079">
        <v>1.4284722268785099</v>
      </c>
      <c r="C1079" t="s">
        <v>1111</v>
      </c>
      <c r="D1079">
        <f t="shared" si="33"/>
        <v>1075.6666666666665</v>
      </c>
      <c r="E1079">
        <f t="shared" si="32"/>
        <v>17.927777777777774</v>
      </c>
      <c r="I1079">
        <v>499.75799999999998</v>
      </c>
      <c r="L1079">
        <v>1.4370000000000001</v>
      </c>
      <c r="U1079">
        <v>46.726999999999997</v>
      </c>
      <c r="AC1079">
        <v>0.355610416666652</v>
      </c>
    </row>
    <row r="1080" spans="1:29" x14ac:dyDescent="0.2">
      <c r="A1080" s="1">
        <v>43160.07949074074</v>
      </c>
      <c r="B1080">
        <v>1.42916667132522</v>
      </c>
      <c r="C1080" t="s">
        <v>1112</v>
      </c>
      <c r="D1080">
        <f t="shared" si="33"/>
        <v>1076.6666666666665</v>
      </c>
      <c r="E1080">
        <f t="shared" si="32"/>
        <v>17.944444444444443</v>
      </c>
      <c r="I1080">
        <v>500.709</v>
      </c>
      <c r="L1080">
        <v>1.48</v>
      </c>
      <c r="U1080">
        <v>46.811</v>
      </c>
      <c r="AC1080">
        <v>0.36860937499998903</v>
      </c>
    </row>
    <row r="1081" spans="1:29" x14ac:dyDescent="0.2">
      <c r="A1081" s="1">
        <v>43160.080185185187</v>
      </c>
      <c r="B1081">
        <v>1.4298611157719301</v>
      </c>
      <c r="C1081" t="s">
        <v>1113</v>
      </c>
      <c r="D1081">
        <f t="shared" si="33"/>
        <v>1077.6666666666665</v>
      </c>
      <c r="E1081">
        <f t="shared" si="32"/>
        <v>17.961111111111109</v>
      </c>
      <c r="I1081">
        <v>499.81799999999998</v>
      </c>
      <c r="AC1081">
        <v>0.38189999999998703</v>
      </c>
    </row>
    <row r="1082" spans="1:29" x14ac:dyDescent="0.2">
      <c r="A1082" s="1">
        <v>43160.080879629626</v>
      </c>
      <c r="B1082">
        <v>1.4305555602186399</v>
      </c>
      <c r="C1082" t="s">
        <v>1114</v>
      </c>
      <c r="D1082">
        <f t="shared" si="33"/>
        <v>1078.6666666666665</v>
      </c>
      <c r="E1082">
        <f t="shared" si="32"/>
        <v>17.977777777777774</v>
      </c>
      <c r="I1082">
        <v>498.25</v>
      </c>
      <c r="AC1082">
        <v>0.39029479166664999</v>
      </c>
    </row>
    <row r="1083" spans="1:29" x14ac:dyDescent="0.2">
      <c r="A1083" s="1">
        <v>43160.081574074073</v>
      </c>
      <c r="B1083">
        <v>1.43125000466534</v>
      </c>
      <c r="C1083" t="s">
        <v>1115</v>
      </c>
      <c r="D1083">
        <f t="shared" si="33"/>
        <v>1079.6666666666665</v>
      </c>
      <c r="E1083">
        <f t="shared" si="32"/>
        <v>17.994444444444444</v>
      </c>
      <c r="I1083">
        <v>500.59300000000002</v>
      </c>
      <c r="AC1083">
        <v>0.39881874999998701</v>
      </c>
    </row>
    <row r="1084" spans="1:29" x14ac:dyDescent="0.2">
      <c r="A1084" s="1">
        <v>43160.082268518519</v>
      </c>
      <c r="B1084">
        <v>1.4319444491120501</v>
      </c>
      <c r="C1084" t="s">
        <v>1116</v>
      </c>
      <c r="D1084">
        <f t="shared" si="33"/>
        <v>1080.6666666666665</v>
      </c>
      <c r="E1084">
        <f t="shared" si="32"/>
        <v>18.011111111111109</v>
      </c>
      <c r="I1084">
        <v>499.36799999999999</v>
      </c>
      <c r="L1084">
        <v>1.4E-2</v>
      </c>
      <c r="M1084">
        <v>46.682000000000002</v>
      </c>
      <c r="U1084">
        <v>47.151000000000003</v>
      </c>
      <c r="AC1084">
        <v>0.41265104166665301</v>
      </c>
    </row>
    <row r="1085" spans="1:29" x14ac:dyDescent="0.2">
      <c r="A1085" s="1">
        <v>43160.082962962966</v>
      </c>
      <c r="B1085">
        <v>1.43263889355876</v>
      </c>
      <c r="C1085" t="s">
        <v>1117</v>
      </c>
      <c r="D1085">
        <f t="shared" si="33"/>
        <v>1081.6666666666665</v>
      </c>
      <c r="E1085">
        <f t="shared" si="32"/>
        <v>18.027777777777775</v>
      </c>
      <c r="I1085">
        <v>501.142</v>
      </c>
      <c r="L1085">
        <v>0</v>
      </c>
      <c r="U1085">
        <v>46.936999999999998</v>
      </c>
      <c r="AC1085">
        <v>0.42656249999999102</v>
      </c>
    </row>
    <row r="1086" spans="1:29" x14ac:dyDescent="0.2">
      <c r="A1086" s="1">
        <v>43160.083657407406</v>
      </c>
      <c r="B1086">
        <v>1.43333333800547</v>
      </c>
      <c r="C1086" t="s">
        <v>1118</v>
      </c>
      <c r="D1086">
        <f t="shared" si="33"/>
        <v>1082.6666666666665</v>
      </c>
      <c r="E1086">
        <f t="shared" si="32"/>
        <v>18.044444444444441</v>
      </c>
      <c r="I1086">
        <v>500.483</v>
      </c>
      <c r="U1086">
        <v>47.116999999999997</v>
      </c>
      <c r="AC1086">
        <v>0.40036666666665799</v>
      </c>
    </row>
    <row r="1087" spans="1:29" x14ac:dyDescent="0.2">
      <c r="A1087" s="1">
        <v>43160.084351851852</v>
      </c>
      <c r="B1087">
        <v>1.4340277824521801</v>
      </c>
      <c r="C1087" t="s">
        <v>1119</v>
      </c>
      <c r="D1087">
        <f t="shared" si="33"/>
        <v>1083.6666666666665</v>
      </c>
      <c r="E1087">
        <f t="shared" si="32"/>
        <v>18.06111111111111</v>
      </c>
      <c r="I1087">
        <v>499.10500000000002</v>
      </c>
      <c r="L1087">
        <v>0</v>
      </c>
      <c r="U1087">
        <v>48.390999999999998</v>
      </c>
      <c r="AC1087">
        <v>0.38363958333332199</v>
      </c>
    </row>
    <row r="1088" spans="1:29" x14ac:dyDescent="0.2">
      <c r="A1088" s="1">
        <v>43160.085046296299</v>
      </c>
      <c r="B1088">
        <v>1.43472222689888</v>
      </c>
      <c r="C1088" t="s">
        <v>1120</v>
      </c>
      <c r="D1088">
        <f t="shared" si="33"/>
        <v>1084.6666666666665</v>
      </c>
      <c r="E1088">
        <f t="shared" si="32"/>
        <v>18.077777777777776</v>
      </c>
      <c r="I1088">
        <v>498.78</v>
      </c>
      <c r="L1088">
        <v>0</v>
      </c>
      <c r="U1088">
        <v>46.198999999999998</v>
      </c>
      <c r="AC1088">
        <v>0.30602187499999001</v>
      </c>
    </row>
    <row r="1089" spans="1:32" x14ac:dyDescent="0.2">
      <c r="A1089" s="1">
        <v>43160.085740740738</v>
      </c>
      <c r="B1089">
        <v>1.43541667134559</v>
      </c>
      <c r="C1089" t="s">
        <v>1121</v>
      </c>
      <c r="D1089">
        <f t="shared" si="33"/>
        <v>1085.6666666666665</v>
      </c>
      <c r="E1089">
        <f t="shared" si="32"/>
        <v>18.094444444444441</v>
      </c>
      <c r="L1089">
        <v>0</v>
      </c>
      <c r="R1089">
        <v>-825.49699999999996</v>
      </c>
      <c r="AC1089">
        <v>0.306817708333323</v>
      </c>
    </row>
    <row r="1090" spans="1:32" x14ac:dyDescent="0.2">
      <c r="A1090" s="1">
        <v>43160.086435185185</v>
      </c>
      <c r="B1090">
        <v>1.4361111157923001</v>
      </c>
      <c r="C1090" t="s">
        <v>1122</v>
      </c>
      <c r="D1090">
        <f t="shared" si="33"/>
        <v>1086.6666666666665</v>
      </c>
      <c r="E1090">
        <f t="shared" si="32"/>
        <v>18.111111111111107</v>
      </c>
      <c r="I1090">
        <v>497.46199999999999</v>
      </c>
      <c r="L1090">
        <v>1.365</v>
      </c>
      <c r="AC1090">
        <v>0.30268645833332802</v>
      </c>
    </row>
    <row r="1091" spans="1:32" x14ac:dyDescent="0.2">
      <c r="A1091" s="1">
        <v>43160.087129629632</v>
      </c>
      <c r="B1091">
        <v>1.43680556023901</v>
      </c>
      <c r="C1091" t="s">
        <v>1123</v>
      </c>
      <c r="D1091">
        <f t="shared" si="33"/>
        <v>1087.6666666666665</v>
      </c>
      <c r="E1091">
        <f t="shared" si="32"/>
        <v>18.127777777777776</v>
      </c>
      <c r="I1091">
        <v>502.77699999999999</v>
      </c>
      <c r="L1091">
        <v>1.423</v>
      </c>
      <c r="AC1091">
        <v>0.31866458333332898</v>
      </c>
    </row>
    <row r="1092" spans="1:32" x14ac:dyDescent="0.2">
      <c r="A1092" s="1">
        <v>43160.087824074071</v>
      </c>
      <c r="B1092">
        <v>1.43750000468572</v>
      </c>
      <c r="C1092" t="s">
        <v>1124</v>
      </c>
      <c r="D1092">
        <f t="shared" si="33"/>
        <v>1088.6666666666665</v>
      </c>
      <c r="E1092">
        <f t="shared" ref="E1092:E1155" si="34">D1092/60</f>
        <v>18.144444444444442</v>
      </c>
      <c r="I1092">
        <v>500.59399999999999</v>
      </c>
      <c r="L1092">
        <v>1.4370000000000001</v>
      </c>
      <c r="AC1092">
        <v>0.32988124999999402</v>
      </c>
    </row>
    <row r="1093" spans="1:32" x14ac:dyDescent="0.2">
      <c r="A1093" s="1">
        <v>43160.088518518518</v>
      </c>
      <c r="B1093">
        <v>1.4381944491324199</v>
      </c>
      <c r="C1093" t="s">
        <v>1125</v>
      </c>
      <c r="D1093">
        <f t="shared" si="33"/>
        <v>1089.6666666666665</v>
      </c>
      <c r="E1093">
        <f t="shared" si="34"/>
        <v>18.161111111111108</v>
      </c>
      <c r="F1093">
        <v>1046.75</v>
      </c>
      <c r="G1093">
        <v>5.9889999999999999</v>
      </c>
      <c r="H1093">
        <v>51.920999999999999</v>
      </c>
      <c r="I1093">
        <v>500.60700000000003</v>
      </c>
      <c r="J1093">
        <v>0</v>
      </c>
      <c r="K1093">
        <v>1.9E-2</v>
      </c>
      <c r="L1093">
        <v>0</v>
      </c>
      <c r="M1093">
        <v>46.731000000000002</v>
      </c>
      <c r="N1093">
        <v>0</v>
      </c>
      <c r="O1093">
        <v>0</v>
      </c>
      <c r="P1093">
        <v>0</v>
      </c>
      <c r="Q1093">
        <v>0</v>
      </c>
      <c r="R1093">
        <v>-825.7</v>
      </c>
      <c r="S1093">
        <v>0</v>
      </c>
      <c r="T1093">
        <v>1.2589999999999999</v>
      </c>
      <c r="U1093">
        <v>46.386000000000003</v>
      </c>
      <c r="V1093">
        <v>0</v>
      </c>
      <c r="W1093">
        <v>0</v>
      </c>
      <c r="X1093">
        <v>0</v>
      </c>
      <c r="Y1093">
        <v>0</v>
      </c>
      <c r="Z1093">
        <v>6</v>
      </c>
      <c r="AA1093">
        <v>52</v>
      </c>
      <c r="AB1093">
        <v>3</v>
      </c>
      <c r="AC1093">
        <v>0.33126354166666</v>
      </c>
      <c r="AD1093">
        <v>3</v>
      </c>
      <c r="AE1093">
        <v>3</v>
      </c>
      <c r="AF1093">
        <v>0</v>
      </c>
    </row>
    <row r="1094" spans="1:32" x14ac:dyDescent="0.2">
      <c r="A1094" s="1">
        <v>43160.089212962965</v>
      </c>
      <c r="B1094">
        <v>1.43888889357913</v>
      </c>
      <c r="C1094" t="s">
        <v>1126</v>
      </c>
      <c r="D1094">
        <f t="shared" si="33"/>
        <v>1090.6666666666665</v>
      </c>
      <c r="E1094">
        <f t="shared" si="34"/>
        <v>18.177777777777774</v>
      </c>
      <c r="I1094">
        <v>501.173</v>
      </c>
      <c r="U1094">
        <v>47.131999999999998</v>
      </c>
      <c r="AC1094">
        <v>0.33763229166665598</v>
      </c>
    </row>
    <row r="1095" spans="1:32" x14ac:dyDescent="0.2">
      <c r="A1095" s="1">
        <v>43160.089907407404</v>
      </c>
      <c r="B1095">
        <v>1.43958333802584</v>
      </c>
      <c r="C1095" t="s">
        <v>1127</v>
      </c>
      <c r="D1095">
        <f t="shared" si="33"/>
        <v>1091.6666666666665</v>
      </c>
      <c r="E1095">
        <f t="shared" si="34"/>
        <v>18.194444444444443</v>
      </c>
      <c r="I1095">
        <v>498.66300000000001</v>
      </c>
      <c r="U1095">
        <v>46.47</v>
      </c>
      <c r="AC1095">
        <v>0.35430312499999</v>
      </c>
    </row>
    <row r="1096" spans="1:32" x14ac:dyDescent="0.2">
      <c r="A1096" s="1">
        <v>43160.090601851851</v>
      </c>
      <c r="B1096">
        <v>1.4402777824725499</v>
      </c>
      <c r="C1096" t="s">
        <v>1128</v>
      </c>
      <c r="D1096">
        <f t="shared" ref="D1096:D1159" si="35">D1095+1</f>
        <v>1092.6666666666665</v>
      </c>
      <c r="E1096">
        <f t="shared" si="34"/>
        <v>18.211111111111109</v>
      </c>
      <c r="L1096">
        <v>0</v>
      </c>
      <c r="U1096">
        <v>46.399000000000001</v>
      </c>
      <c r="AC1096">
        <v>0.35616874999999198</v>
      </c>
    </row>
    <row r="1097" spans="1:32" x14ac:dyDescent="0.2">
      <c r="A1097" s="1">
        <v>43160.091296296298</v>
      </c>
      <c r="B1097">
        <v>1.44097222691926</v>
      </c>
      <c r="C1097" t="s">
        <v>1129</v>
      </c>
      <c r="D1097">
        <f t="shared" si="35"/>
        <v>1093.6666666666665</v>
      </c>
      <c r="E1097">
        <f t="shared" si="34"/>
        <v>18.227777777777774</v>
      </c>
      <c r="I1097">
        <v>499.54199999999997</v>
      </c>
      <c r="L1097">
        <v>0</v>
      </c>
      <c r="AC1097">
        <v>0.35808020833332699</v>
      </c>
    </row>
    <row r="1098" spans="1:32" x14ac:dyDescent="0.2">
      <c r="A1098" s="1">
        <v>43160.091990740744</v>
      </c>
      <c r="B1098">
        <v>1.44166667136597</v>
      </c>
      <c r="C1098" t="s">
        <v>1130</v>
      </c>
      <c r="D1098">
        <f t="shared" si="35"/>
        <v>1094.6666666666665</v>
      </c>
      <c r="E1098">
        <f t="shared" si="34"/>
        <v>18.244444444444444</v>
      </c>
      <c r="I1098">
        <v>499.26900000000001</v>
      </c>
      <c r="U1098">
        <v>47.079000000000001</v>
      </c>
      <c r="AC1098">
        <v>0.385205208333326</v>
      </c>
    </row>
    <row r="1099" spans="1:32" x14ac:dyDescent="0.2">
      <c r="A1099" s="1">
        <v>43160.092685185184</v>
      </c>
      <c r="B1099">
        <v>1.4423611158126699</v>
      </c>
      <c r="C1099" t="s">
        <v>1131</v>
      </c>
      <c r="D1099">
        <f t="shared" si="35"/>
        <v>1095.6666666666665</v>
      </c>
      <c r="E1099">
        <f t="shared" si="34"/>
        <v>18.261111111111109</v>
      </c>
      <c r="U1099">
        <v>42.926000000000002</v>
      </c>
      <c r="AC1099">
        <v>0.38257291666666199</v>
      </c>
    </row>
    <row r="1100" spans="1:32" x14ac:dyDescent="0.2">
      <c r="A1100" s="1">
        <v>43160.09337962963</v>
      </c>
      <c r="B1100">
        <v>1.44305556025938</v>
      </c>
      <c r="C1100" t="s">
        <v>1132</v>
      </c>
      <c r="D1100">
        <f t="shared" si="35"/>
        <v>1096.6666666666665</v>
      </c>
      <c r="E1100">
        <f t="shared" si="34"/>
        <v>18.277777777777775</v>
      </c>
      <c r="U1100">
        <v>43.494</v>
      </c>
      <c r="AC1100">
        <v>0.36473541666665998</v>
      </c>
    </row>
    <row r="1101" spans="1:32" x14ac:dyDescent="0.2">
      <c r="A1101" s="1">
        <v>43160.094074074077</v>
      </c>
      <c r="B1101">
        <v>1.4437500047060901</v>
      </c>
      <c r="C1101" t="s">
        <v>1133</v>
      </c>
      <c r="D1101">
        <f t="shared" si="35"/>
        <v>1097.6666666666665</v>
      </c>
      <c r="E1101">
        <f t="shared" si="34"/>
        <v>18.294444444444441</v>
      </c>
      <c r="I1101">
        <v>498.77699999999999</v>
      </c>
      <c r="M1101">
        <v>46.780999999999999</v>
      </c>
      <c r="U1101">
        <v>45.453000000000003</v>
      </c>
      <c r="AC1101">
        <v>0.35146770833332702</v>
      </c>
    </row>
    <row r="1102" spans="1:32" x14ac:dyDescent="0.2">
      <c r="A1102" s="1">
        <v>43160.094768518517</v>
      </c>
      <c r="B1102">
        <v>1.4444444491527999</v>
      </c>
      <c r="C1102" t="s">
        <v>1134</v>
      </c>
      <c r="D1102">
        <f t="shared" si="35"/>
        <v>1098.6666666666665</v>
      </c>
      <c r="E1102">
        <f t="shared" si="34"/>
        <v>18.31111111111111</v>
      </c>
      <c r="I1102">
        <v>499.41</v>
      </c>
      <c r="AC1102">
        <v>0</v>
      </c>
    </row>
    <row r="1103" spans="1:32" x14ac:dyDescent="0.2">
      <c r="A1103" s="1">
        <v>43160.095462962963</v>
      </c>
      <c r="B1103">
        <v>1.44513889359951</v>
      </c>
      <c r="C1103" t="s">
        <v>1135</v>
      </c>
      <c r="D1103">
        <f t="shared" si="35"/>
        <v>1099.6666666666665</v>
      </c>
      <c r="E1103">
        <f t="shared" si="34"/>
        <v>18.327777777777776</v>
      </c>
      <c r="I1103">
        <v>495.97199999999998</v>
      </c>
      <c r="L1103">
        <v>0</v>
      </c>
    </row>
    <row r="1104" spans="1:32" x14ac:dyDescent="0.2">
      <c r="A1104" s="1">
        <v>43160.09615740741</v>
      </c>
      <c r="B1104">
        <v>1.4458333380462101</v>
      </c>
      <c r="C1104" t="s">
        <v>1136</v>
      </c>
      <c r="D1104">
        <f t="shared" si="35"/>
        <v>1100.6666666666665</v>
      </c>
      <c r="E1104">
        <f t="shared" si="34"/>
        <v>18.344444444444441</v>
      </c>
      <c r="I1104">
        <v>501.053</v>
      </c>
    </row>
    <row r="1105" spans="1:29" x14ac:dyDescent="0.2">
      <c r="A1105" s="1">
        <v>43160.096851851849</v>
      </c>
      <c r="B1105">
        <v>1.4465277824929199</v>
      </c>
      <c r="C1105" t="s">
        <v>1137</v>
      </c>
      <c r="D1105">
        <f t="shared" si="35"/>
        <v>1101.6666666666665</v>
      </c>
      <c r="E1105">
        <f t="shared" si="34"/>
        <v>18.361111111111107</v>
      </c>
      <c r="I1105">
        <v>500.13900000000001</v>
      </c>
      <c r="R1105">
        <v>-826.25900000000001</v>
      </c>
    </row>
    <row r="1106" spans="1:29" x14ac:dyDescent="0.2">
      <c r="A1106" s="1">
        <v>43160.097546296296</v>
      </c>
      <c r="B1106">
        <v>1.44722222693963</v>
      </c>
      <c r="C1106" t="s">
        <v>1138</v>
      </c>
      <c r="D1106">
        <f t="shared" si="35"/>
        <v>1102.6666666666665</v>
      </c>
      <c r="E1106">
        <f t="shared" si="34"/>
        <v>18.377777777777776</v>
      </c>
      <c r="I1106">
        <v>497.935</v>
      </c>
    </row>
    <row r="1107" spans="1:29" x14ac:dyDescent="0.2">
      <c r="A1107" s="1">
        <v>43160.098240740743</v>
      </c>
      <c r="B1107">
        <v>1.4479166713863401</v>
      </c>
      <c r="C1107" t="s">
        <v>1139</v>
      </c>
      <c r="D1107">
        <f t="shared" si="35"/>
        <v>1103.6666666666665</v>
      </c>
      <c r="E1107">
        <f t="shared" si="34"/>
        <v>18.394444444444442</v>
      </c>
      <c r="I1107">
        <v>499.73700000000002</v>
      </c>
      <c r="U1107">
        <v>47.804000000000002</v>
      </c>
    </row>
    <row r="1108" spans="1:29" x14ac:dyDescent="0.2">
      <c r="A1108" s="1">
        <v>43160.098935185182</v>
      </c>
      <c r="B1108">
        <v>1.4486111158330499</v>
      </c>
      <c r="C1108" t="s">
        <v>1140</v>
      </c>
      <c r="D1108">
        <f t="shared" si="35"/>
        <v>1104.6666666666665</v>
      </c>
      <c r="E1108">
        <f t="shared" si="34"/>
        <v>18.411111111111108</v>
      </c>
      <c r="I1108">
        <v>500.08</v>
      </c>
    </row>
    <row r="1109" spans="1:29" x14ac:dyDescent="0.2">
      <c r="A1109" s="1">
        <v>43160.099629629629</v>
      </c>
      <c r="B1109">
        <v>1.44930556027975</v>
      </c>
      <c r="C1109" t="s">
        <v>1141</v>
      </c>
      <c r="D1109">
        <f t="shared" si="35"/>
        <v>1105.6666666666665</v>
      </c>
      <c r="E1109">
        <f t="shared" si="34"/>
        <v>18.427777777777774</v>
      </c>
      <c r="I1109">
        <v>501.41800000000001</v>
      </c>
      <c r="U1109">
        <v>48.62</v>
      </c>
    </row>
    <row r="1110" spans="1:29" x14ac:dyDescent="0.2">
      <c r="A1110" s="1">
        <v>43160.100324074076</v>
      </c>
      <c r="B1110">
        <v>1.4500000047264601</v>
      </c>
      <c r="C1110" t="s">
        <v>1142</v>
      </c>
      <c r="D1110">
        <f t="shared" si="35"/>
        <v>1106.6666666666665</v>
      </c>
      <c r="E1110">
        <f t="shared" si="34"/>
        <v>18.444444444444443</v>
      </c>
      <c r="I1110">
        <v>500.08300000000003</v>
      </c>
      <c r="U1110">
        <v>44.924999999999997</v>
      </c>
      <c r="AC1110" s="2">
        <v>5.0114583333350097E-3</v>
      </c>
    </row>
    <row r="1111" spans="1:29" x14ac:dyDescent="0.2">
      <c r="A1111" s="1">
        <v>43160.101018518515</v>
      </c>
      <c r="B1111">
        <v>1.4506944491731699</v>
      </c>
      <c r="C1111" t="s">
        <v>1143</v>
      </c>
      <c r="D1111">
        <f t="shared" si="35"/>
        <v>1107.6666666666665</v>
      </c>
      <c r="E1111">
        <f t="shared" si="34"/>
        <v>18.461111111111109</v>
      </c>
      <c r="AC1111" s="2">
        <v>1.02458333333322E-2</v>
      </c>
    </row>
    <row r="1112" spans="1:29" x14ac:dyDescent="0.2">
      <c r="A1112" s="1">
        <v>43160.101712962962</v>
      </c>
      <c r="B1112">
        <v>1.45138889361988</v>
      </c>
      <c r="C1112" t="s">
        <v>1144</v>
      </c>
      <c r="D1112">
        <f t="shared" si="35"/>
        <v>1108.6666666666665</v>
      </c>
      <c r="E1112">
        <f t="shared" si="34"/>
        <v>18.477777777777774</v>
      </c>
      <c r="AC1112" s="2">
        <v>1.56072916666673E-2</v>
      </c>
    </row>
    <row r="1113" spans="1:29" x14ac:dyDescent="0.2">
      <c r="A1113" s="1">
        <v>43160.102407407408</v>
      </c>
      <c r="B1113">
        <v>1.4520833380665901</v>
      </c>
      <c r="C1113" t="s">
        <v>1145</v>
      </c>
      <c r="D1113">
        <f t="shared" si="35"/>
        <v>1109.6666666666665</v>
      </c>
      <c r="E1113">
        <f t="shared" si="34"/>
        <v>18.494444444444444</v>
      </c>
      <c r="AC1113" s="2">
        <v>1.5991666666667299E-2</v>
      </c>
    </row>
    <row r="1114" spans="1:29" x14ac:dyDescent="0.2">
      <c r="A1114" s="1">
        <v>43160.103101851855</v>
      </c>
      <c r="B1114">
        <v>1.4527777825132899</v>
      </c>
      <c r="C1114" t="s">
        <v>1146</v>
      </c>
      <c r="D1114">
        <f t="shared" si="35"/>
        <v>1110.6666666666665</v>
      </c>
      <c r="E1114">
        <f t="shared" si="34"/>
        <v>18.511111111111109</v>
      </c>
      <c r="AC1114" s="2">
        <v>3.6708333333331698E-2</v>
      </c>
    </row>
    <row r="1115" spans="1:29" x14ac:dyDescent="0.2">
      <c r="A1115" s="1">
        <v>43160.103796296295</v>
      </c>
      <c r="B1115">
        <v>1.45347222696</v>
      </c>
      <c r="C1115" t="s">
        <v>1147</v>
      </c>
      <c r="D1115">
        <f t="shared" si="35"/>
        <v>1111.6666666666665</v>
      </c>
      <c r="E1115">
        <f t="shared" si="34"/>
        <v>18.527777777777775</v>
      </c>
      <c r="U1115">
        <v>49.582000000000001</v>
      </c>
      <c r="AC1115" s="2">
        <v>3.7574999999998297E-2</v>
      </c>
    </row>
    <row r="1116" spans="1:29" x14ac:dyDescent="0.2">
      <c r="A1116" s="1">
        <v>43160.104490740741</v>
      </c>
      <c r="B1116">
        <v>1.4541666714067101</v>
      </c>
      <c r="C1116" t="s">
        <v>1148</v>
      </c>
      <c r="D1116">
        <f t="shared" si="35"/>
        <v>1112.6666666666665</v>
      </c>
      <c r="E1116">
        <f t="shared" si="34"/>
        <v>18.544444444444441</v>
      </c>
      <c r="U1116">
        <v>47.052999999999997</v>
      </c>
      <c r="AC1116">
        <v>4.3478124999999999E-2</v>
      </c>
    </row>
    <row r="1117" spans="1:29" x14ac:dyDescent="0.2">
      <c r="A1117" s="1">
        <v>43160.105185185188</v>
      </c>
      <c r="B1117">
        <v>1.4548611158534199</v>
      </c>
      <c r="C1117" t="s">
        <v>1149</v>
      </c>
      <c r="D1117">
        <f t="shared" si="35"/>
        <v>1113.6666666666665</v>
      </c>
      <c r="E1117">
        <f t="shared" si="34"/>
        <v>18.56111111111111</v>
      </c>
      <c r="AC1117">
        <v>4.9664583333334997E-2</v>
      </c>
    </row>
    <row r="1118" spans="1:29" x14ac:dyDescent="0.2">
      <c r="A1118" s="1">
        <v>43160.105879629627</v>
      </c>
      <c r="B1118">
        <v>1.45555556030013</v>
      </c>
      <c r="C1118" t="s">
        <v>1150</v>
      </c>
      <c r="D1118">
        <f t="shared" si="35"/>
        <v>1114.6666666666665</v>
      </c>
      <c r="E1118">
        <f t="shared" si="34"/>
        <v>18.577777777777776</v>
      </c>
      <c r="AC1118" s="2">
        <v>6.0996875000000603E-2</v>
      </c>
    </row>
    <row r="1119" spans="1:29" x14ac:dyDescent="0.2">
      <c r="A1119" s="1">
        <v>43160.106574074074</v>
      </c>
      <c r="B1119">
        <v>1.4562500047468301</v>
      </c>
      <c r="C1119" t="s">
        <v>1151</v>
      </c>
      <c r="D1119">
        <f t="shared" si="35"/>
        <v>1115.6666666666665</v>
      </c>
      <c r="E1119">
        <f t="shared" si="34"/>
        <v>18.594444444444441</v>
      </c>
      <c r="AC1119" s="2">
        <v>6.2381250000000603E-2</v>
      </c>
    </row>
    <row r="1120" spans="1:29" x14ac:dyDescent="0.2">
      <c r="A1120" s="1">
        <v>43160.107268518521</v>
      </c>
      <c r="B1120">
        <v>1.4569444491935399</v>
      </c>
      <c r="C1120" t="s">
        <v>1152</v>
      </c>
      <c r="D1120">
        <f t="shared" si="35"/>
        <v>1116.6666666666665</v>
      </c>
      <c r="E1120">
        <f t="shared" si="34"/>
        <v>18.611111111111107</v>
      </c>
      <c r="AC1120" s="2">
        <v>6.8816666666664597E-2</v>
      </c>
    </row>
    <row r="1121" spans="1:32" x14ac:dyDescent="0.2">
      <c r="A1121" s="1">
        <v>43160.10796296296</v>
      </c>
      <c r="B1121">
        <v>1.45763889364025</v>
      </c>
      <c r="C1121" t="s">
        <v>1153</v>
      </c>
      <c r="D1121">
        <f t="shared" si="35"/>
        <v>1117.6666666666665</v>
      </c>
      <c r="E1121">
        <f t="shared" si="34"/>
        <v>18.627777777777776</v>
      </c>
      <c r="L1121">
        <v>0</v>
      </c>
      <c r="AC1121" s="2">
        <v>8.5546874999998496E-2</v>
      </c>
    </row>
    <row r="1122" spans="1:32" x14ac:dyDescent="0.2">
      <c r="A1122" s="1">
        <v>43160.108657407407</v>
      </c>
      <c r="B1122">
        <v>1.4583333380869601</v>
      </c>
      <c r="C1122" t="s">
        <v>1154</v>
      </c>
      <c r="D1122">
        <f t="shared" si="35"/>
        <v>1118.6666666666665</v>
      </c>
      <c r="E1122">
        <f t="shared" si="34"/>
        <v>18.644444444444442</v>
      </c>
      <c r="L1122">
        <v>0</v>
      </c>
      <c r="U1122">
        <v>48.14</v>
      </c>
      <c r="AC1122" s="2">
        <v>8.7404166666665201E-2</v>
      </c>
    </row>
    <row r="1123" spans="1:32" x14ac:dyDescent="0.2">
      <c r="A1123" s="1">
        <v>43160.109351851854</v>
      </c>
      <c r="B1123">
        <v>1.4590277825336699</v>
      </c>
      <c r="C1123" t="s">
        <v>1155</v>
      </c>
      <c r="D1123">
        <f t="shared" si="35"/>
        <v>1119.6666666666665</v>
      </c>
      <c r="E1123">
        <f t="shared" si="34"/>
        <v>18.661111111111108</v>
      </c>
      <c r="F1123">
        <v>1046.816</v>
      </c>
      <c r="G1123">
        <v>5.9850000000000003</v>
      </c>
      <c r="H1123">
        <v>51.936999999999998</v>
      </c>
      <c r="I1123">
        <v>499.47699999999998</v>
      </c>
      <c r="J1123">
        <v>0</v>
      </c>
      <c r="K1123">
        <v>1.9E-2</v>
      </c>
      <c r="L1123">
        <v>0</v>
      </c>
      <c r="M1123">
        <v>46.796999999999997</v>
      </c>
      <c r="N1123">
        <v>0</v>
      </c>
      <c r="O1123">
        <v>0</v>
      </c>
      <c r="P1123">
        <v>0</v>
      </c>
      <c r="Q1123">
        <v>0</v>
      </c>
      <c r="R1123">
        <v>-826.01400000000001</v>
      </c>
      <c r="S1123">
        <v>0</v>
      </c>
      <c r="T1123">
        <v>0.68799999999999994</v>
      </c>
      <c r="U1123">
        <v>48.116999999999997</v>
      </c>
      <c r="V1123">
        <v>0</v>
      </c>
      <c r="W1123">
        <v>0</v>
      </c>
      <c r="X1123">
        <v>0</v>
      </c>
      <c r="Y1123">
        <v>0</v>
      </c>
      <c r="Z1123">
        <v>6</v>
      </c>
      <c r="AA1123">
        <v>52</v>
      </c>
      <c r="AB1123">
        <v>3</v>
      </c>
      <c r="AC1123" s="2">
        <v>8.9279166666665202E-2</v>
      </c>
      <c r="AD1123">
        <v>3</v>
      </c>
      <c r="AE1123">
        <v>3</v>
      </c>
      <c r="AF1123">
        <v>0</v>
      </c>
    </row>
    <row r="1124" spans="1:32" x14ac:dyDescent="0.2">
      <c r="A1124" s="1">
        <v>43160.110046296293</v>
      </c>
      <c r="B1124">
        <v>1.45972222698038</v>
      </c>
      <c r="C1124" t="s">
        <v>1156</v>
      </c>
      <c r="D1124">
        <f t="shared" si="35"/>
        <v>1120.6666666666665</v>
      </c>
      <c r="E1124">
        <f t="shared" si="34"/>
        <v>18.677777777777774</v>
      </c>
      <c r="L1124">
        <v>0</v>
      </c>
      <c r="AC1124">
        <v>0.106326041666666</v>
      </c>
    </row>
    <row r="1125" spans="1:32" x14ac:dyDescent="0.2">
      <c r="A1125" s="1">
        <v>43160.11074074074</v>
      </c>
      <c r="B1125">
        <v>1.4604166714270801</v>
      </c>
      <c r="C1125" t="s">
        <v>1157</v>
      </c>
      <c r="D1125">
        <f t="shared" si="35"/>
        <v>1121.6666666666665</v>
      </c>
      <c r="E1125">
        <f t="shared" si="34"/>
        <v>18.694444444444443</v>
      </c>
      <c r="L1125">
        <v>0</v>
      </c>
      <c r="U1125">
        <v>46.298999999999999</v>
      </c>
      <c r="AC1125">
        <v>0.11365937500000101</v>
      </c>
    </row>
    <row r="1126" spans="1:32" x14ac:dyDescent="0.2">
      <c r="A1126" s="1">
        <v>43160.111435185187</v>
      </c>
      <c r="B1126">
        <v>1.4611111158737899</v>
      </c>
      <c r="C1126" t="s">
        <v>1158</v>
      </c>
      <c r="D1126">
        <f t="shared" si="35"/>
        <v>1122.6666666666665</v>
      </c>
      <c r="E1126">
        <f t="shared" si="34"/>
        <v>18.711111111111109</v>
      </c>
      <c r="L1126">
        <v>0</v>
      </c>
      <c r="AC1126">
        <v>0.116043750000001</v>
      </c>
    </row>
    <row r="1127" spans="1:32" x14ac:dyDescent="0.2">
      <c r="A1127" s="1">
        <v>43160.112129629626</v>
      </c>
      <c r="B1127">
        <v>1.4618055603205</v>
      </c>
      <c r="C1127" t="s">
        <v>1159</v>
      </c>
      <c r="D1127">
        <f t="shared" si="35"/>
        <v>1123.6666666666665</v>
      </c>
      <c r="E1127">
        <f t="shared" si="34"/>
        <v>18.727777777777774</v>
      </c>
      <c r="L1127">
        <v>1.5089999999999999</v>
      </c>
      <c r="AC1127">
        <v>0.12857499999999999</v>
      </c>
    </row>
    <row r="1128" spans="1:32" x14ac:dyDescent="0.2">
      <c r="A1128" s="1">
        <v>43160.112824074073</v>
      </c>
      <c r="B1128">
        <v>1.4625000047672101</v>
      </c>
      <c r="C1128" t="s">
        <v>1160</v>
      </c>
      <c r="D1128">
        <f t="shared" si="35"/>
        <v>1124.6666666666665</v>
      </c>
      <c r="E1128">
        <f t="shared" si="34"/>
        <v>18.744444444444444</v>
      </c>
      <c r="L1128">
        <v>0</v>
      </c>
      <c r="AC1128">
        <v>0.12101250000000099</v>
      </c>
    </row>
    <row r="1129" spans="1:32" x14ac:dyDescent="0.2">
      <c r="A1129" s="1">
        <v>43160.113518518519</v>
      </c>
      <c r="B1129">
        <v>1.4631944492139199</v>
      </c>
      <c r="C1129" t="s">
        <v>1161</v>
      </c>
      <c r="D1129">
        <f t="shared" si="35"/>
        <v>1125.6666666666665</v>
      </c>
      <c r="E1129">
        <f t="shared" si="34"/>
        <v>18.761111111111109</v>
      </c>
      <c r="AC1129">
        <v>0.123386458333335</v>
      </c>
    </row>
    <row r="1130" spans="1:32" x14ac:dyDescent="0.2">
      <c r="A1130" s="1">
        <v>43160.114212962966</v>
      </c>
      <c r="B1130">
        <v>1.46388889366062</v>
      </c>
      <c r="C1130" t="s">
        <v>1162</v>
      </c>
      <c r="D1130">
        <f t="shared" si="35"/>
        <v>1126.6666666666665</v>
      </c>
      <c r="E1130">
        <f t="shared" si="34"/>
        <v>18.777777777777775</v>
      </c>
      <c r="U1130">
        <v>48.633000000000003</v>
      </c>
      <c r="AC1130">
        <v>0.120790625</v>
      </c>
    </row>
    <row r="1131" spans="1:32" x14ac:dyDescent="0.2">
      <c r="A1131" s="1">
        <v>43160.114907407406</v>
      </c>
      <c r="B1131">
        <v>1.4645833381073301</v>
      </c>
      <c r="C1131" t="s">
        <v>1163</v>
      </c>
      <c r="D1131">
        <f t="shared" si="35"/>
        <v>1127.6666666666665</v>
      </c>
      <c r="E1131">
        <f t="shared" si="34"/>
        <v>18.794444444444441</v>
      </c>
      <c r="I1131">
        <v>498.92500000000001</v>
      </c>
      <c r="L1131">
        <v>0</v>
      </c>
      <c r="U1131">
        <v>47.61</v>
      </c>
      <c r="AC1131">
        <v>0.11797291666666899</v>
      </c>
    </row>
    <row r="1132" spans="1:32" x14ac:dyDescent="0.2">
      <c r="A1132" s="1">
        <v>43160.115601851852</v>
      </c>
      <c r="B1132">
        <v>1.46527778255404</v>
      </c>
      <c r="C1132" t="s">
        <v>1164</v>
      </c>
      <c r="D1132">
        <f t="shared" si="35"/>
        <v>1128.6666666666665</v>
      </c>
      <c r="E1132">
        <f t="shared" si="34"/>
        <v>18.81111111111111</v>
      </c>
      <c r="I1132">
        <v>504.05700000000002</v>
      </c>
      <c r="L1132">
        <v>0</v>
      </c>
      <c r="U1132">
        <v>47.685000000000002</v>
      </c>
      <c r="AC1132">
        <v>0</v>
      </c>
    </row>
    <row r="1133" spans="1:32" x14ac:dyDescent="0.2">
      <c r="A1133" s="1">
        <v>43160.116296296299</v>
      </c>
      <c r="B1133">
        <v>1.46597222700075</v>
      </c>
      <c r="C1133" t="s">
        <v>1165</v>
      </c>
      <c r="D1133">
        <f t="shared" si="35"/>
        <v>1129.6666666666665</v>
      </c>
      <c r="E1133">
        <f t="shared" si="34"/>
        <v>18.827777777777776</v>
      </c>
      <c r="I1133">
        <v>499.79399999999998</v>
      </c>
      <c r="L1133">
        <v>0</v>
      </c>
      <c r="U1133">
        <v>45.947000000000003</v>
      </c>
      <c r="AC1133" s="2">
        <v>5.0250000000016696E-3</v>
      </c>
    </row>
    <row r="1134" spans="1:32" x14ac:dyDescent="0.2">
      <c r="A1134" s="1">
        <v>43160.116990740738</v>
      </c>
      <c r="B1134">
        <v>1.4666666714474601</v>
      </c>
      <c r="C1134" t="s">
        <v>1166</v>
      </c>
      <c r="D1134">
        <f t="shared" si="35"/>
        <v>1130.6666666666665</v>
      </c>
      <c r="E1134">
        <f t="shared" si="34"/>
        <v>18.844444444444441</v>
      </c>
      <c r="AC1134" s="2">
        <v>1.0309374999998899E-2</v>
      </c>
    </row>
    <row r="1135" spans="1:32" x14ac:dyDescent="0.2">
      <c r="A1135" s="1">
        <v>43160.117685185185</v>
      </c>
      <c r="B1135">
        <v>1.46736111589416</v>
      </c>
      <c r="C1135" t="s">
        <v>1167</v>
      </c>
      <c r="D1135">
        <f t="shared" si="35"/>
        <v>1131.6666666666665</v>
      </c>
      <c r="E1135">
        <f t="shared" si="34"/>
        <v>18.861111111111107</v>
      </c>
      <c r="AC1135" s="2">
        <v>1.5684375000000601E-2</v>
      </c>
    </row>
    <row r="1136" spans="1:32" x14ac:dyDescent="0.2">
      <c r="A1136" s="1">
        <v>43160.118379629632</v>
      </c>
      <c r="B1136">
        <v>1.46805556034087</v>
      </c>
      <c r="C1136" t="s">
        <v>1168</v>
      </c>
      <c r="D1136">
        <f t="shared" si="35"/>
        <v>1132.6666666666665</v>
      </c>
      <c r="E1136">
        <f t="shared" si="34"/>
        <v>18.877777777777776</v>
      </c>
      <c r="AC1136" s="2">
        <v>1.60760416666672E-2</v>
      </c>
    </row>
    <row r="1137" spans="1:29" x14ac:dyDescent="0.2">
      <c r="A1137" s="1">
        <v>43160.119074074071</v>
      </c>
      <c r="B1137">
        <v>1.4687500047875801</v>
      </c>
      <c r="C1137" t="s">
        <v>1169</v>
      </c>
      <c r="D1137">
        <f t="shared" si="35"/>
        <v>1133.6666666666665</v>
      </c>
      <c r="E1137">
        <f t="shared" si="34"/>
        <v>18.894444444444442</v>
      </c>
      <c r="AC1137" s="2">
        <v>3.1703125000001102E-2</v>
      </c>
    </row>
    <row r="1138" spans="1:29" x14ac:dyDescent="0.2">
      <c r="A1138" s="1">
        <v>43160.119768518518</v>
      </c>
      <c r="B1138">
        <v>1.46944444923429</v>
      </c>
      <c r="C1138" t="s">
        <v>1170</v>
      </c>
      <c r="D1138">
        <f t="shared" si="35"/>
        <v>1134.6666666666665</v>
      </c>
      <c r="E1138">
        <f t="shared" si="34"/>
        <v>18.911111111111108</v>
      </c>
      <c r="I1138">
        <v>500.42700000000002</v>
      </c>
      <c r="U1138">
        <v>45.338999999999999</v>
      </c>
      <c r="AC1138" s="2">
        <v>3.7562499999998299E-2</v>
      </c>
    </row>
    <row r="1139" spans="1:29" x14ac:dyDescent="0.2">
      <c r="A1139" s="1">
        <v>43160.120462962965</v>
      </c>
      <c r="B1139">
        <v>1.470138893681</v>
      </c>
      <c r="C1139" t="s">
        <v>1171</v>
      </c>
      <c r="D1139">
        <f t="shared" si="35"/>
        <v>1135.6666666666665</v>
      </c>
      <c r="E1139">
        <f t="shared" si="34"/>
        <v>18.927777777777774</v>
      </c>
      <c r="I1139">
        <v>496.89699999999999</v>
      </c>
      <c r="U1139">
        <v>47.853000000000002</v>
      </c>
      <c r="AC1139" s="2">
        <v>3.8411458333331601E-2</v>
      </c>
    </row>
    <row r="1140" spans="1:29" x14ac:dyDescent="0.2">
      <c r="A1140" s="1">
        <v>43160.121157407404</v>
      </c>
      <c r="B1140">
        <v>1.4708333381276999</v>
      </c>
      <c r="C1140" t="s">
        <v>1172</v>
      </c>
      <c r="D1140">
        <f t="shared" si="35"/>
        <v>1136.6666666666665</v>
      </c>
      <c r="E1140">
        <f t="shared" si="34"/>
        <v>18.944444444444443</v>
      </c>
      <c r="I1140">
        <v>500.25099999999998</v>
      </c>
      <c r="AC1140" s="2">
        <v>5.4410416666665497E-2</v>
      </c>
    </row>
    <row r="1141" spans="1:29" x14ac:dyDescent="0.2">
      <c r="A1141" s="1">
        <v>43160.121851851851</v>
      </c>
      <c r="B1141">
        <v>1.47152778257441</v>
      </c>
      <c r="C1141" t="s">
        <v>1173</v>
      </c>
      <c r="D1141">
        <f t="shared" si="35"/>
        <v>1137.6666666666665</v>
      </c>
      <c r="E1141">
        <f t="shared" si="34"/>
        <v>18.961111111111109</v>
      </c>
      <c r="AC1141" s="2">
        <v>6.07583333333339E-2</v>
      </c>
    </row>
    <row r="1142" spans="1:29" x14ac:dyDescent="0.2">
      <c r="A1142" s="1">
        <v>43160.122546296298</v>
      </c>
      <c r="B1142">
        <v>1.47222222702112</v>
      </c>
      <c r="C1142" t="s">
        <v>1174</v>
      </c>
      <c r="D1142">
        <f t="shared" si="35"/>
        <v>1138.6666666666665</v>
      </c>
      <c r="E1142">
        <f t="shared" si="34"/>
        <v>18.977777777777774</v>
      </c>
      <c r="AC1142" s="2">
        <v>6.7123958333331193E-2</v>
      </c>
    </row>
    <row r="1143" spans="1:29" x14ac:dyDescent="0.2">
      <c r="A1143" s="1">
        <v>43160.123240740744</v>
      </c>
      <c r="B1143">
        <v>1.4729166714678299</v>
      </c>
      <c r="C1143" t="s">
        <v>1175</v>
      </c>
      <c r="D1143">
        <f t="shared" si="35"/>
        <v>1139.6666666666665</v>
      </c>
      <c r="E1143">
        <f t="shared" si="34"/>
        <v>18.994444444444444</v>
      </c>
      <c r="U1143">
        <v>41.685000000000002</v>
      </c>
      <c r="AC1143" s="2">
        <v>7.3628124999999503E-2</v>
      </c>
    </row>
    <row r="1144" spans="1:29" x14ac:dyDescent="0.2">
      <c r="A1144" s="1">
        <v>43160.123935185184</v>
      </c>
      <c r="B1144">
        <v>1.47361111591454</v>
      </c>
      <c r="C1144" t="s">
        <v>1176</v>
      </c>
      <c r="D1144">
        <f t="shared" si="35"/>
        <v>1140.6666666666665</v>
      </c>
      <c r="E1144">
        <f t="shared" si="34"/>
        <v>19.011111111111109</v>
      </c>
      <c r="L1144">
        <v>0</v>
      </c>
      <c r="U1144">
        <v>42.283999999999999</v>
      </c>
      <c r="AC1144" s="2">
        <v>8.54093749999984E-2</v>
      </c>
    </row>
    <row r="1145" spans="1:29" x14ac:dyDescent="0.2">
      <c r="A1145" s="1">
        <v>43160.12462962963</v>
      </c>
      <c r="B1145">
        <v>1.4743055603612401</v>
      </c>
      <c r="C1145" t="s">
        <v>1177</v>
      </c>
      <c r="D1145">
        <f t="shared" si="35"/>
        <v>1141.6666666666665</v>
      </c>
      <c r="E1145">
        <f t="shared" si="34"/>
        <v>19.027777777777775</v>
      </c>
      <c r="L1145">
        <v>1.4590000000000001</v>
      </c>
      <c r="AC1145" s="2">
        <v>8.7267708333331806E-2</v>
      </c>
    </row>
    <row r="1146" spans="1:29" x14ac:dyDescent="0.2">
      <c r="A1146" s="1">
        <v>43160.125324074077</v>
      </c>
      <c r="B1146">
        <v>1.4750000048079499</v>
      </c>
      <c r="C1146" t="s">
        <v>1178</v>
      </c>
      <c r="D1146">
        <f t="shared" si="35"/>
        <v>1142.6666666666665</v>
      </c>
      <c r="E1146">
        <f t="shared" si="34"/>
        <v>19.044444444444441</v>
      </c>
      <c r="L1146">
        <v>0</v>
      </c>
      <c r="AC1146" s="2">
        <v>9.9197916666668398E-2</v>
      </c>
    </row>
    <row r="1147" spans="1:29" x14ac:dyDescent="0.2">
      <c r="A1147" s="1">
        <v>43160.126018518517</v>
      </c>
      <c r="B1147">
        <v>1.47569444925466</v>
      </c>
      <c r="C1147" t="s">
        <v>1179</v>
      </c>
      <c r="D1147">
        <f t="shared" si="35"/>
        <v>1143.6666666666665</v>
      </c>
      <c r="E1147">
        <f t="shared" si="34"/>
        <v>19.06111111111111</v>
      </c>
      <c r="I1147">
        <v>499.50799999999998</v>
      </c>
      <c r="L1147">
        <v>0</v>
      </c>
      <c r="U1147">
        <v>43.008000000000003</v>
      </c>
      <c r="AC1147">
        <v>0.10636145833333201</v>
      </c>
    </row>
    <row r="1148" spans="1:29" x14ac:dyDescent="0.2">
      <c r="A1148" s="1">
        <v>43160.126712962963</v>
      </c>
      <c r="B1148">
        <v>1.4763888937013701</v>
      </c>
      <c r="C1148" t="s">
        <v>1180</v>
      </c>
      <c r="D1148">
        <f t="shared" si="35"/>
        <v>1144.6666666666665</v>
      </c>
      <c r="E1148">
        <f t="shared" si="34"/>
        <v>19.077777777777776</v>
      </c>
      <c r="L1148">
        <v>1.365</v>
      </c>
      <c r="U1148">
        <v>45.095999999999997</v>
      </c>
      <c r="AC1148">
        <v>0.113730208333334</v>
      </c>
    </row>
    <row r="1149" spans="1:29" x14ac:dyDescent="0.2">
      <c r="A1149" s="1">
        <v>43160.12740740741</v>
      </c>
      <c r="B1149">
        <v>1.4770833381480799</v>
      </c>
      <c r="C1149" t="s">
        <v>1181</v>
      </c>
      <c r="D1149">
        <f t="shared" si="35"/>
        <v>1145.6666666666665</v>
      </c>
      <c r="E1149">
        <f t="shared" si="34"/>
        <v>19.094444444444441</v>
      </c>
      <c r="L1149">
        <v>0</v>
      </c>
      <c r="AC1149">
        <v>0.116096875000001</v>
      </c>
    </row>
    <row r="1150" spans="1:29" x14ac:dyDescent="0.2">
      <c r="A1150" s="1">
        <v>43160.128101851849</v>
      </c>
      <c r="B1150">
        <v>1.47777778259479</v>
      </c>
      <c r="C1150" t="s">
        <v>1182</v>
      </c>
      <c r="D1150">
        <f t="shared" si="35"/>
        <v>1146.6666666666665</v>
      </c>
      <c r="E1150">
        <f t="shared" si="34"/>
        <v>19.111111111111107</v>
      </c>
      <c r="AC1150">
        <v>0.133541666666668</v>
      </c>
    </row>
    <row r="1151" spans="1:29" x14ac:dyDescent="0.2">
      <c r="A1151" s="1">
        <v>43160.128796296296</v>
      </c>
      <c r="B1151">
        <v>1.4784722270414901</v>
      </c>
      <c r="C1151" t="s">
        <v>1183</v>
      </c>
      <c r="D1151">
        <f t="shared" si="35"/>
        <v>1147.6666666666665</v>
      </c>
      <c r="E1151">
        <f t="shared" si="34"/>
        <v>19.127777777777776</v>
      </c>
      <c r="I1151">
        <v>500.762</v>
      </c>
      <c r="AC1151">
        <v>0.141358333333332</v>
      </c>
    </row>
    <row r="1152" spans="1:29" x14ac:dyDescent="0.2">
      <c r="A1152" s="1">
        <v>43160.129490740743</v>
      </c>
      <c r="B1152">
        <v>1.4791666714881999</v>
      </c>
      <c r="C1152" t="s">
        <v>1184</v>
      </c>
      <c r="D1152">
        <f t="shared" si="35"/>
        <v>1148.6666666666665</v>
      </c>
      <c r="E1152">
        <f t="shared" si="34"/>
        <v>19.144444444444442</v>
      </c>
      <c r="AC1152">
        <v>0.15428750000000199</v>
      </c>
    </row>
    <row r="1153" spans="1:32" x14ac:dyDescent="0.2">
      <c r="A1153" s="1">
        <v>43160.130185185182</v>
      </c>
      <c r="B1153">
        <v>1.47986111593491</v>
      </c>
      <c r="C1153" t="s">
        <v>1185</v>
      </c>
      <c r="D1153">
        <f t="shared" si="35"/>
        <v>1149.6666666666665</v>
      </c>
      <c r="E1153">
        <f t="shared" si="34"/>
        <v>19.161111111111108</v>
      </c>
      <c r="F1153">
        <v>1046.8589999999999</v>
      </c>
      <c r="G1153">
        <v>5.9729999999999999</v>
      </c>
      <c r="H1153">
        <v>51.96</v>
      </c>
      <c r="I1153">
        <v>499.80200000000002</v>
      </c>
      <c r="J1153">
        <v>0</v>
      </c>
      <c r="K1153">
        <v>1.9E-2</v>
      </c>
      <c r="L1153">
        <v>0</v>
      </c>
      <c r="M1153">
        <v>46.84</v>
      </c>
      <c r="N1153">
        <v>0</v>
      </c>
      <c r="O1153">
        <v>0</v>
      </c>
      <c r="P1153">
        <v>0</v>
      </c>
      <c r="Q1153">
        <v>0</v>
      </c>
      <c r="R1153">
        <v>-826.98699999999997</v>
      </c>
      <c r="S1153">
        <v>0</v>
      </c>
      <c r="T1153">
        <v>0.67200000000000004</v>
      </c>
      <c r="U1153">
        <v>46.612000000000002</v>
      </c>
      <c r="V1153">
        <v>0</v>
      </c>
      <c r="W1153">
        <v>0</v>
      </c>
      <c r="X1153">
        <v>0</v>
      </c>
      <c r="Y1153">
        <v>0</v>
      </c>
      <c r="Z1153">
        <v>6</v>
      </c>
      <c r="AA1153">
        <v>52</v>
      </c>
      <c r="AB1153">
        <v>3</v>
      </c>
      <c r="AC1153">
        <v>0.162507291666666</v>
      </c>
      <c r="AD1153">
        <v>3</v>
      </c>
      <c r="AE1153">
        <v>3</v>
      </c>
      <c r="AF1153">
        <v>0</v>
      </c>
    </row>
    <row r="1154" spans="1:32" x14ac:dyDescent="0.2">
      <c r="A1154" s="1">
        <v>43160.130879629629</v>
      </c>
      <c r="B1154">
        <v>1.4805555603816201</v>
      </c>
      <c r="C1154" t="s">
        <v>1186</v>
      </c>
      <c r="D1154">
        <f t="shared" si="35"/>
        <v>1150.6666666666665</v>
      </c>
      <c r="E1154">
        <f t="shared" si="34"/>
        <v>19.177777777777774</v>
      </c>
      <c r="AC1154">
        <v>0.17087291666666801</v>
      </c>
    </row>
    <row r="1155" spans="1:32" x14ac:dyDescent="0.2">
      <c r="A1155" s="1">
        <v>43160.131574074076</v>
      </c>
      <c r="B1155">
        <v>1.4812500048283299</v>
      </c>
      <c r="C1155" t="s">
        <v>1187</v>
      </c>
      <c r="D1155">
        <f t="shared" si="35"/>
        <v>1151.6666666666665</v>
      </c>
      <c r="E1155">
        <f t="shared" si="34"/>
        <v>19.194444444444443</v>
      </c>
      <c r="L1155">
        <v>0</v>
      </c>
      <c r="AC1155">
        <v>0.194363541666665</v>
      </c>
    </row>
    <row r="1156" spans="1:32" x14ac:dyDescent="0.2">
      <c r="A1156" s="1">
        <v>43160.132268518515</v>
      </c>
      <c r="B1156">
        <v>1.48194444927503</v>
      </c>
      <c r="C1156" t="s">
        <v>1188</v>
      </c>
      <c r="D1156">
        <f t="shared" si="35"/>
        <v>1152.6666666666665</v>
      </c>
      <c r="E1156">
        <f t="shared" ref="E1156:E1219" si="36">D1156/60</f>
        <v>19.211111111111109</v>
      </c>
      <c r="I1156">
        <v>498.279</v>
      </c>
      <c r="L1156">
        <v>1.4510000000000001</v>
      </c>
      <c r="U1156">
        <v>43.366</v>
      </c>
      <c r="AC1156">
        <v>0.198151041666665</v>
      </c>
    </row>
    <row r="1157" spans="1:32" x14ac:dyDescent="0.2">
      <c r="A1157" s="1">
        <v>43160.132962962962</v>
      </c>
      <c r="B1157">
        <v>1.4826388937217401</v>
      </c>
      <c r="C1157" t="s">
        <v>1189</v>
      </c>
      <c r="D1157">
        <f t="shared" si="35"/>
        <v>1153.6666666666665</v>
      </c>
      <c r="E1157">
        <f t="shared" si="36"/>
        <v>19.227777777777774</v>
      </c>
      <c r="L1157">
        <v>0</v>
      </c>
      <c r="U1157">
        <v>47.634999999999998</v>
      </c>
      <c r="AC1157">
        <v>0.20202604166666399</v>
      </c>
    </row>
    <row r="1158" spans="1:32" x14ac:dyDescent="0.2">
      <c r="A1158" s="1">
        <v>43160.133657407408</v>
      </c>
      <c r="B1158">
        <v>1.4833333381684499</v>
      </c>
      <c r="C1158" t="s">
        <v>1190</v>
      </c>
      <c r="D1158">
        <f t="shared" si="35"/>
        <v>1154.6666666666665</v>
      </c>
      <c r="E1158">
        <f t="shared" si="36"/>
        <v>19.244444444444444</v>
      </c>
      <c r="L1158">
        <v>0</v>
      </c>
      <c r="U1158">
        <v>47.853000000000002</v>
      </c>
      <c r="AC1158">
        <v>0.20592708333333101</v>
      </c>
    </row>
    <row r="1159" spans="1:32" x14ac:dyDescent="0.2">
      <c r="A1159" s="1">
        <v>43160.134351851855</v>
      </c>
      <c r="B1159">
        <v>1.48402778261516</v>
      </c>
      <c r="C1159" t="s">
        <v>1191</v>
      </c>
      <c r="D1159">
        <f t="shared" si="35"/>
        <v>1155.6666666666665</v>
      </c>
      <c r="E1159">
        <f t="shared" si="36"/>
        <v>19.261111111111109</v>
      </c>
      <c r="L1159">
        <v>1.444</v>
      </c>
      <c r="U1159">
        <v>43.715000000000003</v>
      </c>
      <c r="AC1159">
        <v>0.21981458333333401</v>
      </c>
    </row>
    <row r="1160" spans="1:32" x14ac:dyDescent="0.2">
      <c r="A1160" s="1">
        <v>43160.135046296295</v>
      </c>
      <c r="B1160">
        <v>1.4847222270618701</v>
      </c>
      <c r="C1160" t="s">
        <v>1192</v>
      </c>
      <c r="D1160">
        <f t="shared" ref="D1160:D1223" si="37">D1159+1</f>
        <v>1156.6666666666665</v>
      </c>
      <c r="E1160">
        <f t="shared" si="36"/>
        <v>19.277777777777775</v>
      </c>
      <c r="L1160">
        <v>0</v>
      </c>
      <c r="U1160">
        <v>43.533000000000001</v>
      </c>
      <c r="AC1160">
        <v>0.19341666666666599</v>
      </c>
    </row>
    <row r="1161" spans="1:32" x14ac:dyDescent="0.2">
      <c r="A1161" s="1">
        <v>43160.135740740741</v>
      </c>
      <c r="B1161">
        <v>1.4854166715085699</v>
      </c>
      <c r="C1161" t="s">
        <v>1193</v>
      </c>
      <c r="D1161">
        <f t="shared" si="37"/>
        <v>1157.6666666666665</v>
      </c>
      <c r="E1161">
        <f t="shared" si="36"/>
        <v>19.294444444444441</v>
      </c>
      <c r="L1161">
        <v>0</v>
      </c>
      <c r="U1161">
        <v>49.006999999999998</v>
      </c>
      <c r="AC1161">
        <v>0.116015624999999</v>
      </c>
    </row>
    <row r="1162" spans="1:32" x14ac:dyDescent="0.2">
      <c r="A1162" s="1">
        <v>43160.136435185188</v>
      </c>
      <c r="B1162">
        <v>1.48611111595528</v>
      </c>
      <c r="C1162" t="s">
        <v>1194</v>
      </c>
      <c r="D1162">
        <f t="shared" si="37"/>
        <v>1158.6666666666665</v>
      </c>
      <c r="E1162">
        <f t="shared" si="36"/>
        <v>19.31111111111111</v>
      </c>
      <c r="I1162">
        <v>504.47800000000001</v>
      </c>
      <c r="L1162">
        <v>0</v>
      </c>
      <c r="AC1162">
        <v>0.117390624999999</v>
      </c>
    </row>
    <row r="1163" spans="1:32" x14ac:dyDescent="0.2">
      <c r="A1163" s="1">
        <v>43160.137129629627</v>
      </c>
      <c r="B1163">
        <v>1.4868055604019901</v>
      </c>
      <c r="C1163" t="s">
        <v>1195</v>
      </c>
      <c r="D1163">
        <f t="shared" si="37"/>
        <v>1159.6666666666665</v>
      </c>
      <c r="E1163">
        <f t="shared" si="36"/>
        <v>19.327777777777776</v>
      </c>
      <c r="I1163">
        <v>502.83699999999999</v>
      </c>
      <c r="AC1163">
        <v>0.11877499999999901</v>
      </c>
    </row>
    <row r="1164" spans="1:32" x14ac:dyDescent="0.2">
      <c r="A1164" s="1">
        <v>43160.137824074074</v>
      </c>
      <c r="B1164">
        <v>1.4875000048486999</v>
      </c>
      <c r="C1164" t="s">
        <v>1196</v>
      </c>
      <c r="D1164">
        <f t="shared" si="37"/>
        <v>1160.6666666666665</v>
      </c>
      <c r="E1164">
        <f t="shared" si="36"/>
        <v>19.344444444444441</v>
      </c>
      <c r="I1164">
        <v>496.62400000000002</v>
      </c>
      <c r="AC1164">
        <v>0.12515208333333</v>
      </c>
    </row>
    <row r="1165" spans="1:32" x14ac:dyDescent="0.2">
      <c r="A1165" s="1">
        <v>43160.138518518521</v>
      </c>
      <c r="B1165">
        <v>1.48819444929541</v>
      </c>
      <c r="C1165" t="s">
        <v>1197</v>
      </c>
      <c r="D1165">
        <f t="shared" si="37"/>
        <v>1161.6666666666665</v>
      </c>
      <c r="E1165">
        <f t="shared" si="36"/>
        <v>19.361111111111107</v>
      </c>
      <c r="I1165">
        <v>500.214</v>
      </c>
      <c r="L1165">
        <v>0</v>
      </c>
      <c r="AC1165">
        <v>0.141810416666664</v>
      </c>
    </row>
    <row r="1166" spans="1:32" x14ac:dyDescent="0.2">
      <c r="A1166" s="1">
        <v>43160.13921296296</v>
      </c>
      <c r="B1166">
        <v>1.4888888937421101</v>
      </c>
      <c r="C1166" t="s">
        <v>1198</v>
      </c>
      <c r="D1166">
        <f t="shared" si="37"/>
        <v>1162.6666666666665</v>
      </c>
      <c r="E1166">
        <f t="shared" si="36"/>
        <v>19.377777777777776</v>
      </c>
      <c r="I1166">
        <v>500.334</v>
      </c>
      <c r="L1166">
        <v>0</v>
      </c>
      <c r="AC1166">
        <v>0.13867500000000099</v>
      </c>
    </row>
    <row r="1167" spans="1:32" x14ac:dyDescent="0.2">
      <c r="A1167" s="1">
        <v>43160.139907407407</v>
      </c>
      <c r="B1167">
        <v>1.4895833381888199</v>
      </c>
      <c r="C1167" t="s">
        <v>1199</v>
      </c>
      <c r="D1167">
        <f t="shared" si="37"/>
        <v>1163.6666666666665</v>
      </c>
      <c r="E1167">
        <f t="shared" si="36"/>
        <v>19.394444444444442</v>
      </c>
      <c r="I1167">
        <v>500.68299999999999</v>
      </c>
      <c r="L1167">
        <v>0</v>
      </c>
      <c r="U1167">
        <v>45.987000000000002</v>
      </c>
      <c r="AC1167">
        <v>0.14556666666666501</v>
      </c>
    </row>
    <row r="1168" spans="1:32" x14ac:dyDescent="0.2">
      <c r="A1168" s="1">
        <v>43160.140601851854</v>
      </c>
      <c r="B1168">
        <v>1.49027778263553</v>
      </c>
      <c r="C1168" t="s">
        <v>1200</v>
      </c>
      <c r="D1168">
        <f t="shared" si="37"/>
        <v>1164.6666666666665</v>
      </c>
      <c r="E1168">
        <f t="shared" si="36"/>
        <v>19.411111111111108</v>
      </c>
      <c r="L1168">
        <v>0</v>
      </c>
      <c r="M1168">
        <v>46.881</v>
      </c>
      <c r="U1168">
        <v>45.024000000000001</v>
      </c>
      <c r="AC1168">
        <v>0.15757500000000199</v>
      </c>
    </row>
    <row r="1169" spans="1:32" x14ac:dyDescent="0.2">
      <c r="A1169" s="1">
        <v>43160.141296296293</v>
      </c>
      <c r="B1169">
        <v>1.4909722270822401</v>
      </c>
      <c r="C1169" t="s">
        <v>1201</v>
      </c>
      <c r="D1169">
        <f t="shared" si="37"/>
        <v>1165.6666666666665</v>
      </c>
      <c r="E1169">
        <f t="shared" si="36"/>
        <v>19.427777777777774</v>
      </c>
      <c r="L1169">
        <v>0</v>
      </c>
      <c r="AC1169">
        <v>0.16985312500000199</v>
      </c>
    </row>
    <row r="1170" spans="1:32" x14ac:dyDescent="0.2">
      <c r="A1170" s="1">
        <v>43160.14199074074</v>
      </c>
      <c r="B1170">
        <v>1.4916666715289499</v>
      </c>
      <c r="C1170" t="s">
        <v>1202</v>
      </c>
      <c r="D1170">
        <f t="shared" si="37"/>
        <v>1166.6666666666665</v>
      </c>
      <c r="E1170">
        <f t="shared" si="36"/>
        <v>19.444444444444443</v>
      </c>
      <c r="L1170">
        <v>0</v>
      </c>
      <c r="AC1170">
        <v>0.17223645833333501</v>
      </c>
    </row>
    <row r="1171" spans="1:32" x14ac:dyDescent="0.2">
      <c r="A1171" s="1">
        <v>43160.142685185187</v>
      </c>
      <c r="B1171">
        <v>1.49236111597565</v>
      </c>
      <c r="C1171" t="s">
        <v>1203</v>
      </c>
      <c r="D1171">
        <f t="shared" si="37"/>
        <v>1167.6666666666665</v>
      </c>
      <c r="E1171">
        <f t="shared" si="36"/>
        <v>19.461111111111109</v>
      </c>
      <c r="L1171">
        <v>0</v>
      </c>
      <c r="AC1171">
        <v>0.17971458333333301</v>
      </c>
    </row>
    <row r="1172" spans="1:32" x14ac:dyDescent="0.2">
      <c r="A1172" s="1">
        <v>43160.143379629626</v>
      </c>
      <c r="B1172">
        <v>1.4930555604223601</v>
      </c>
      <c r="C1172" t="s">
        <v>1204</v>
      </c>
      <c r="D1172">
        <f t="shared" si="37"/>
        <v>1168.6666666666665</v>
      </c>
      <c r="E1172">
        <f t="shared" si="36"/>
        <v>19.477777777777774</v>
      </c>
      <c r="L1172">
        <v>0</v>
      </c>
      <c r="AC1172">
        <v>0.20247500000000199</v>
      </c>
    </row>
    <row r="1173" spans="1:32" x14ac:dyDescent="0.2">
      <c r="A1173" s="1">
        <v>43160.144074074073</v>
      </c>
      <c r="B1173">
        <v>1.4937500048690699</v>
      </c>
      <c r="C1173" t="s">
        <v>1205</v>
      </c>
      <c r="D1173">
        <f t="shared" si="37"/>
        <v>1169.6666666666665</v>
      </c>
      <c r="E1173">
        <f t="shared" si="36"/>
        <v>19.494444444444444</v>
      </c>
      <c r="L1173">
        <v>0</v>
      </c>
      <c r="AC1173">
        <v>0.20034270833333401</v>
      </c>
    </row>
    <row r="1174" spans="1:32" x14ac:dyDescent="0.2">
      <c r="A1174" s="1">
        <v>43160.144768518519</v>
      </c>
      <c r="B1174">
        <v>1.49444444931578</v>
      </c>
      <c r="C1174" t="s">
        <v>1206</v>
      </c>
      <c r="D1174">
        <f t="shared" si="37"/>
        <v>1170.6666666666665</v>
      </c>
      <c r="E1174">
        <f t="shared" si="36"/>
        <v>19.511111111111109</v>
      </c>
      <c r="L1174">
        <v>0</v>
      </c>
      <c r="AC1174">
        <v>0.21330729166667001</v>
      </c>
    </row>
    <row r="1175" spans="1:32" x14ac:dyDescent="0.2">
      <c r="A1175" s="1">
        <v>43160.145462962966</v>
      </c>
      <c r="B1175">
        <v>1.4951388937624901</v>
      </c>
      <c r="C1175" t="s">
        <v>1207</v>
      </c>
      <c r="D1175">
        <f t="shared" si="37"/>
        <v>1171.6666666666665</v>
      </c>
      <c r="E1175">
        <f t="shared" si="36"/>
        <v>19.527777777777775</v>
      </c>
      <c r="L1175">
        <v>0</v>
      </c>
      <c r="U1175">
        <v>46.27</v>
      </c>
      <c r="AC1175">
        <v>0.226617708333336</v>
      </c>
    </row>
    <row r="1176" spans="1:32" x14ac:dyDescent="0.2">
      <c r="A1176" s="1">
        <v>43160.146157407406</v>
      </c>
      <c r="B1176">
        <v>1.4958333382091999</v>
      </c>
      <c r="C1176" t="s">
        <v>1208</v>
      </c>
      <c r="D1176">
        <f t="shared" si="37"/>
        <v>1172.6666666666665</v>
      </c>
      <c r="E1176">
        <f t="shared" si="36"/>
        <v>19.544444444444441</v>
      </c>
      <c r="L1176">
        <v>0</v>
      </c>
      <c r="U1176">
        <v>47.052999999999997</v>
      </c>
      <c r="AC1176">
        <v>0.22999270833333599</v>
      </c>
    </row>
    <row r="1177" spans="1:32" x14ac:dyDescent="0.2">
      <c r="A1177" s="1">
        <v>43160.146851851852</v>
      </c>
      <c r="B1177">
        <v>1.4965277826559</v>
      </c>
      <c r="C1177" t="s">
        <v>1209</v>
      </c>
      <c r="D1177">
        <f t="shared" si="37"/>
        <v>1173.6666666666665</v>
      </c>
      <c r="E1177">
        <f t="shared" si="36"/>
        <v>19.56111111111111</v>
      </c>
      <c r="L1177">
        <v>1.119</v>
      </c>
      <c r="U1177">
        <v>40.719000000000001</v>
      </c>
      <c r="AC1177">
        <v>0.248495833333337</v>
      </c>
    </row>
    <row r="1178" spans="1:32" x14ac:dyDescent="0.2">
      <c r="A1178" s="1">
        <v>43160.147546296299</v>
      </c>
      <c r="B1178">
        <v>1.4972222271026101</v>
      </c>
      <c r="C1178" t="s">
        <v>1210</v>
      </c>
      <c r="D1178">
        <f t="shared" si="37"/>
        <v>1174.6666666666665</v>
      </c>
      <c r="E1178">
        <f t="shared" si="36"/>
        <v>19.577777777777776</v>
      </c>
      <c r="I1178">
        <v>500.33100000000002</v>
      </c>
      <c r="L1178">
        <v>0</v>
      </c>
      <c r="AC1178">
        <v>0.25729895833333399</v>
      </c>
    </row>
    <row r="1179" spans="1:32" x14ac:dyDescent="0.2">
      <c r="A1179" s="1">
        <v>43160.148240740738</v>
      </c>
      <c r="B1179">
        <v>1.49791667154932</v>
      </c>
      <c r="C1179" t="s">
        <v>1211</v>
      </c>
      <c r="D1179">
        <f t="shared" si="37"/>
        <v>1175.6666666666665</v>
      </c>
      <c r="E1179">
        <f t="shared" si="36"/>
        <v>19.594444444444441</v>
      </c>
      <c r="I1179">
        <v>498.91199999999998</v>
      </c>
      <c r="L1179">
        <v>0</v>
      </c>
      <c r="AC1179">
        <v>0.26622812500000298</v>
      </c>
    </row>
    <row r="1180" spans="1:32" x14ac:dyDescent="0.2">
      <c r="A1180" s="1">
        <v>43160.148935185185</v>
      </c>
      <c r="B1180">
        <v>1.49861111599603</v>
      </c>
      <c r="C1180" t="s">
        <v>1212</v>
      </c>
      <c r="D1180">
        <f t="shared" si="37"/>
        <v>1176.6666666666665</v>
      </c>
      <c r="E1180">
        <f t="shared" si="36"/>
        <v>19.611111111111107</v>
      </c>
      <c r="L1180">
        <v>0</v>
      </c>
      <c r="AC1180">
        <v>0.28541458333333702</v>
      </c>
    </row>
    <row r="1181" spans="1:32" x14ac:dyDescent="0.2">
      <c r="A1181" s="1">
        <v>43160.149629629632</v>
      </c>
      <c r="B1181">
        <v>1.4993055604427401</v>
      </c>
      <c r="C1181" t="s">
        <v>1213</v>
      </c>
      <c r="D1181">
        <f t="shared" si="37"/>
        <v>1177.6666666666665</v>
      </c>
      <c r="E1181">
        <f t="shared" si="36"/>
        <v>19.627777777777776</v>
      </c>
      <c r="L1181">
        <v>1.466</v>
      </c>
      <c r="AC1181">
        <v>0.28978020833333701</v>
      </c>
    </row>
    <row r="1182" spans="1:32" x14ac:dyDescent="0.2">
      <c r="A1182" s="1">
        <v>43160.150324074071</v>
      </c>
      <c r="B1182">
        <v>1.50000000488944</v>
      </c>
      <c r="C1182" t="s">
        <v>1214</v>
      </c>
      <c r="D1182">
        <f t="shared" si="37"/>
        <v>1178.6666666666665</v>
      </c>
      <c r="E1182">
        <f t="shared" si="36"/>
        <v>19.644444444444442</v>
      </c>
      <c r="I1182">
        <v>500.238</v>
      </c>
      <c r="L1182">
        <v>1.3939999999999999</v>
      </c>
      <c r="AC1182">
        <v>0.30929687500000402</v>
      </c>
    </row>
    <row r="1183" spans="1:32" x14ac:dyDescent="0.2">
      <c r="A1183" s="1">
        <v>43160.151018518518</v>
      </c>
      <c r="B1183">
        <v>1.50069444933615</v>
      </c>
      <c r="C1183" t="s">
        <v>1215</v>
      </c>
      <c r="D1183">
        <f t="shared" si="37"/>
        <v>1179.6666666666665</v>
      </c>
      <c r="E1183">
        <f t="shared" si="36"/>
        <v>19.661111111111108</v>
      </c>
      <c r="F1183">
        <v>1046.9549999999999</v>
      </c>
      <c r="G1183">
        <v>5.9610000000000003</v>
      </c>
      <c r="H1183">
        <v>51.93</v>
      </c>
      <c r="I1183">
        <v>498.44400000000002</v>
      </c>
      <c r="J1183">
        <v>0</v>
      </c>
      <c r="K1183">
        <v>1.9E-2</v>
      </c>
      <c r="L1183">
        <v>0</v>
      </c>
      <c r="M1183">
        <v>46.936</v>
      </c>
      <c r="N1183">
        <v>0</v>
      </c>
      <c r="O1183">
        <v>0</v>
      </c>
      <c r="P1183">
        <v>0</v>
      </c>
      <c r="Q1183">
        <v>0</v>
      </c>
      <c r="R1183">
        <v>-826.56299999999999</v>
      </c>
      <c r="S1183">
        <v>0</v>
      </c>
      <c r="T1183">
        <v>0.82</v>
      </c>
      <c r="U1183">
        <v>42.445</v>
      </c>
      <c r="V1183">
        <v>0</v>
      </c>
      <c r="W1183">
        <v>0</v>
      </c>
      <c r="X1183">
        <v>0</v>
      </c>
      <c r="Y1183">
        <v>0</v>
      </c>
      <c r="Z1183">
        <v>6</v>
      </c>
      <c r="AA1183">
        <v>52</v>
      </c>
      <c r="AB1183">
        <v>3</v>
      </c>
      <c r="AC1183">
        <v>0.31914270833333502</v>
      </c>
      <c r="AD1183">
        <v>3</v>
      </c>
      <c r="AE1183">
        <v>3</v>
      </c>
      <c r="AF1183">
        <v>0</v>
      </c>
    </row>
    <row r="1184" spans="1:32" x14ac:dyDescent="0.2">
      <c r="A1184" s="1">
        <v>43160.151712962965</v>
      </c>
      <c r="B1184">
        <v>1.5013888937828599</v>
      </c>
      <c r="C1184" t="s">
        <v>1216</v>
      </c>
      <c r="D1184">
        <f t="shared" si="37"/>
        <v>1180.6666666666665</v>
      </c>
      <c r="E1184">
        <f t="shared" si="36"/>
        <v>19.677777777777774</v>
      </c>
      <c r="AC1184">
        <v>0.324044791666667</v>
      </c>
    </row>
    <row r="1185" spans="1:29" x14ac:dyDescent="0.2">
      <c r="A1185" s="1">
        <v>43160.152407407404</v>
      </c>
      <c r="B1185">
        <v>1.50208333822957</v>
      </c>
      <c r="C1185" t="s">
        <v>1217</v>
      </c>
      <c r="D1185">
        <f t="shared" si="37"/>
        <v>1181.6666666666665</v>
      </c>
      <c r="E1185">
        <f t="shared" si="36"/>
        <v>19.694444444444443</v>
      </c>
      <c r="L1185">
        <v>0</v>
      </c>
      <c r="AC1185">
        <v>0.32906770833333399</v>
      </c>
    </row>
    <row r="1186" spans="1:29" x14ac:dyDescent="0.2">
      <c r="A1186" s="1">
        <v>43160.153101851851</v>
      </c>
      <c r="B1186">
        <v>1.50277778267628</v>
      </c>
      <c r="C1186" t="s">
        <v>1218</v>
      </c>
      <c r="D1186">
        <f t="shared" si="37"/>
        <v>1182.6666666666665</v>
      </c>
      <c r="E1186">
        <f t="shared" si="36"/>
        <v>19.711111111111109</v>
      </c>
      <c r="L1186">
        <v>0</v>
      </c>
      <c r="AC1186">
        <v>0.31886562499999899</v>
      </c>
    </row>
    <row r="1187" spans="1:29" x14ac:dyDescent="0.2">
      <c r="A1187" s="1">
        <v>43160.153796296298</v>
      </c>
      <c r="B1187">
        <v>1.5034722271229799</v>
      </c>
      <c r="C1187" t="s">
        <v>1219</v>
      </c>
      <c r="D1187">
        <f t="shared" si="37"/>
        <v>1183.6666666666665</v>
      </c>
      <c r="E1187">
        <f t="shared" si="36"/>
        <v>19.727777777777774</v>
      </c>
      <c r="L1187">
        <v>0</v>
      </c>
      <c r="AC1187">
        <v>0.23752812500000101</v>
      </c>
    </row>
    <row r="1188" spans="1:29" x14ac:dyDescent="0.2">
      <c r="A1188" s="1">
        <v>43160.154490740744</v>
      </c>
      <c r="B1188">
        <v>1.50416667156969</v>
      </c>
      <c r="C1188" t="s">
        <v>1220</v>
      </c>
      <c r="D1188">
        <f t="shared" si="37"/>
        <v>1184.6666666666665</v>
      </c>
      <c r="E1188">
        <f t="shared" si="36"/>
        <v>19.744444444444444</v>
      </c>
      <c r="L1188">
        <v>1.466</v>
      </c>
      <c r="AC1188">
        <v>0.2399125</v>
      </c>
    </row>
    <row r="1189" spans="1:29" x14ac:dyDescent="0.2">
      <c r="A1189" s="1">
        <v>43160.155185185184</v>
      </c>
      <c r="B1189">
        <v>1.5048611160164</v>
      </c>
      <c r="C1189" t="s">
        <v>1221</v>
      </c>
      <c r="D1189">
        <f t="shared" si="37"/>
        <v>1185.6666666666665</v>
      </c>
      <c r="E1189">
        <f t="shared" si="36"/>
        <v>19.761111111111109</v>
      </c>
      <c r="L1189">
        <v>0</v>
      </c>
      <c r="AC1189">
        <v>0.24231354166666599</v>
      </c>
    </row>
    <row r="1190" spans="1:29" x14ac:dyDescent="0.2">
      <c r="A1190" s="1">
        <v>43160.15587962963</v>
      </c>
      <c r="B1190">
        <v>1.5055555604631099</v>
      </c>
      <c r="C1190" t="s">
        <v>1222</v>
      </c>
      <c r="D1190">
        <f t="shared" si="37"/>
        <v>1186.6666666666665</v>
      </c>
      <c r="E1190">
        <f t="shared" si="36"/>
        <v>19.777777777777775</v>
      </c>
      <c r="L1190">
        <v>0</v>
      </c>
      <c r="AC1190">
        <v>0.26497916666666399</v>
      </c>
    </row>
    <row r="1191" spans="1:29" x14ac:dyDescent="0.2">
      <c r="A1191" s="1">
        <v>43160.156574074077</v>
      </c>
      <c r="B1191">
        <v>1.50625000490982</v>
      </c>
      <c r="C1191" t="s">
        <v>1223</v>
      </c>
      <c r="D1191">
        <f t="shared" si="37"/>
        <v>1187.6666666666665</v>
      </c>
      <c r="E1191">
        <f t="shared" si="36"/>
        <v>19.794444444444441</v>
      </c>
      <c r="L1191">
        <v>0</v>
      </c>
      <c r="U1191">
        <v>46.057000000000002</v>
      </c>
      <c r="AC1191">
        <v>0.26785416666666301</v>
      </c>
    </row>
    <row r="1192" spans="1:29" x14ac:dyDescent="0.2">
      <c r="A1192" s="1">
        <v>43160.157268518517</v>
      </c>
      <c r="B1192">
        <v>1.5069444493565201</v>
      </c>
      <c r="C1192" t="s">
        <v>1224</v>
      </c>
      <c r="D1192">
        <f t="shared" si="37"/>
        <v>1188.6666666666665</v>
      </c>
      <c r="E1192">
        <f t="shared" si="36"/>
        <v>19.81111111111111</v>
      </c>
      <c r="L1192">
        <v>0</v>
      </c>
      <c r="AC1192">
        <v>0.27072916666666202</v>
      </c>
    </row>
    <row r="1193" spans="1:29" x14ac:dyDescent="0.2">
      <c r="A1193" s="1">
        <v>43160.157962962963</v>
      </c>
      <c r="B1193">
        <v>1.5076388938032299</v>
      </c>
      <c r="C1193" t="s">
        <v>1225</v>
      </c>
      <c r="D1193">
        <f t="shared" si="37"/>
        <v>1189.6666666666665</v>
      </c>
      <c r="E1193">
        <f t="shared" si="36"/>
        <v>19.827777777777776</v>
      </c>
      <c r="I1193">
        <v>499.738</v>
      </c>
      <c r="L1193">
        <v>1.4730000000000001</v>
      </c>
      <c r="M1193">
        <v>46.984999999999999</v>
      </c>
      <c r="AC1193">
        <v>0.28379374999999901</v>
      </c>
    </row>
    <row r="1194" spans="1:29" x14ac:dyDescent="0.2">
      <c r="A1194" s="1">
        <v>43160.15865740741</v>
      </c>
      <c r="B1194">
        <v>1.50833333824994</v>
      </c>
      <c r="C1194" t="s">
        <v>1226</v>
      </c>
      <c r="D1194">
        <f t="shared" si="37"/>
        <v>1190.6666666666665</v>
      </c>
      <c r="E1194">
        <f t="shared" si="36"/>
        <v>19.844444444444441</v>
      </c>
      <c r="L1194">
        <v>0</v>
      </c>
      <c r="R1194">
        <v>-827.51099999999997</v>
      </c>
      <c r="AC1194">
        <v>0.29713437499999701</v>
      </c>
    </row>
    <row r="1195" spans="1:29" x14ac:dyDescent="0.2">
      <c r="A1195" s="1">
        <v>43160.159351851849</v>
      </c>
      <c r="B1195">
        <v>1.5090277826966501</v>
      </c>
      <c r="C1195" t="s">
        <v>1227</v>
      </c>
      <c r="D1195">
        <f t="shared" si="37"/>
        <v>1191.6666666666665</v>
      </c>
      <c r="E1195">
        <f t="shared" si="36"/>
        <v>19.861111111111107</v>
      </c>
      <c r="AC1195">
        <v>0.300535416666663</v>
      </c>
    </row>
    <row r="1196" spans="1:29" x14ac:dyDescent="0.2">
      <c r="A1196" s="1">
        <v>43160.160046296296</v>
      </c>
      <c r="B1196">
        <v>1.5097222271433599</v>
      </c>
      <c r="C1196" t="s">
        <v>1228</v>
      </c>
      <c r="D1196">
        <f t="shared" si="37"/>
        <v>1192.6666666666665</v>
      </c>
      <c r="E1196">
        <f t="shared" si="36"/>
        <v>19.877777777777776</v>
      </c>
      <c r="L1196">
        <v>0</v>
      </c>
      <c r="AC1196">
        <v>0.31398020833332801</v>
      </c>
    </row>
    <row r="1197" spans="1:29" x14ac:dyDescent="0.2">
      <c r="A1197" s="1">
        <v>43160.160740740743</v>
      </c>
      <c r="B1197">
        <v>1.51041667159006</v>
      </c>
      <c r="C1197" t="s">
        <v>1229</v>
      </c>
      <c r="D1197">
        <f t="shared" si="37"/>
        <v>1193.6666666666665</v>
      </c>
      <c r="E1197">
        <f t="shared" si="36"/>
        <v>19.894444444444442</v>
      </c>
      <c r="L1197">
        <v>0</v>
      </c>
      <c r="AC1197">
        <v>0.32775833333332699</v>
      </c>
    </row>
    <row r="1198" spans="1:29" x14ac:dyDescent="0.2">
      <c r="A1198" s="1">
        <v>43160.161435185182</v>
      </c>
      <c r="B1198">
        <v>1.5111111160367701</v>
      </c>
      <c r="C1198" t="s">
        <v>1230</v>
      </c>
      <c r="D1198">
        <f t="shared" si="37"/>
        <v>1194.6666666666665</v>
      </c>
      <c r="E1198">
        <f t="shared" si="36"/>
        <v>19.911111111111108</v>
      </c>
      <c r="L1198">
        <v>0</v>
      </c>
      <c r="AC1198">
        <v>0.33164999999999301</v>
      </c>
    </row>
    <row r="1199" spans="1:29" x14ac:dyDescent="0.2">
      <c r="A1199" s="1">
        <v>43160.162129629629</v>
      </c>
      <c r="B1199">
        <v>1.5118055604834799</v>
      </c>
      <c r="C1199" t="s">
        <v>1231</v>
      </c>
      <c r="D1199">
        <f t="shared" si="37"/>
        <v>1195.6666666666665</v>
      </c>
      <c r="E1199">
        <f t="shared" si="36"/>
        <v>19.927777777777774</v>
      </c>
      <c r="L1199">
        <v>0</v>
      </c>
      <c r="AC1199">
        <v>0.34057187499999397</v>
      </c>
    </row>
    <row r="1200" spans="1:29" x14ac:dyDescent="0.2">
      <c r="A1200" s="1">
        <v>43160.162824074076</v>
      </c>
      <c r="B1200">
        <v>1.51250000493019</v>
      </c>
      <c r="C1200" t="s">
        <v>1232</v>
      </c>
      <c r="D1200">
        <f t="shared" si="37"/>
        <v>1196.6666666666665</v>
      </c>
      <c r="E1200">
        <f t="shared" si="36"/>
        <v>19.944444444444443</v>
      </c>
      <c r="L1200">
        <v>0</v>
      </c>
      <c r="AC1200">
        <v>0.35971666666666102</v>
      </c>
    </row>
    <row r="1201" spans="1:32" x14ac:dyDescent="0.2">
      <c r="A1201" s="1">
        <v>43160.163518518515</v>
      </c>
      <c r="B1201">
        <v>1.5131944493769001</v>
      </c>
      <c r="C1201" t="s">
        <v>1233</v>
      </c>
      <c r="D1201">
        <f t="shared" si="37"/>
        <v>1197.6666666666665</v>
      </c>
      <c r="E1201">
        <f t="shared" si="36"/>
        <v>19.961111111111109</v>
      </c>
      <c r="L1201">
        <v>0</v>
      </c>
      <c r="AC1201">
        <v>0.36406458333332697</v>
      </c>
    </row>
    <row r="1202" spans="1:32" x14ac:dyDescent="0.2">
      <c r="A1202" s="1">
        <v>43160.164212962962</v>
      </c>
      <c r="B1202">
        <v>1.5138888938236099</v>
      </c>
      <c r="C1202" t="s">
        <v>1234</v>
      </c>
      <c r="D1202">
        <f t="shared" si="37"/>
        <v>1198.6666666666665</v>
      </c>
      <c r="E1202">
        <f t="shared" si="36"/>
        <v>19.977777777777774</v>
      </c>
      <c r="U1202">
        <v>45.264000000000003</v>
      </c>
      <c r="AC1202">
        <v>0.37847604166665899</v>
      </c>
    </row>
    <row r="1203" spans="1:32" x14ac:dyDescent="0.2">
      <c r="A1203" s="1">
        <v>43160.164907407408</v>
      </c>
      <c r="B1203">
        <v>1.51458333827031</v>
      </c>
      <c r="C1203" t="s">
        <v>1235</v>
      </c>
      <c r="D1203">
        <f t="shared" si="37"/>
        <v>1199.6666666666665</v>
      </c>
      <c r="E1203">
        <f t="shared" si="36"/>
        <v>19.994444444444444</v>
      </c>
      <c r="L1203">
        <v>0</v>
      </c>
      <c r="AC1203">
        <v>0.39324791666665698</v>
      </c>
    </row>
    <row r="1204" spans="1:32" x14ac:dyDescent="0.2">
      <c r="A1204" s="1">
        <v>43160.165601851855</v>
      </c>
      <c r="B1204">
        <v>1.5152777827170201</v>
      </c>
      <c r="C1204" t="s">
        <v>1236</v>
      </c>
      <c r="D1204">
        <f t="shared" si="37"/>
        <v>1200.6666666666665</v>
      </c>
      <c r="E1204">
        <f t="shared" si="36"/>
        <v>20.011111111111109</v>
      </c>
      <c r="L1204">
        <v>0</v>
      </c>
      <c r="U1204">
        <v>44.045999999999999</v>
      </c>
      <c r="AC1204">
        <v>0.39812499999998902</v>
      </c>
    </row>
    <row r="1205" spans="1:32" x14ac:dyDescent="0.2">
      <c r="A1205" s="1">
        <v>43160.166296296295</v>
      </c>
      <c r="B1205">
        <v>1.5159722271637299</v>
      </c>
      <c r="C1205" t="s">
        <v>1237</v>
      </c>
      <c r="D1205">
        <f t="shared" si="37"/>
        <v>1201.6666666666665</v>
      </c>
      <c r="E1205">
        <f t="shared" si="36"/>
        <v>20.027777777777775</v>
      </c>
      <c r="U1205">
        <v>45.588000000000001</v>
      </c>
      <c r="AC1205">
        <v>0.38289895833332399</v>
      </c>
    </row>
    <row r="1206" spans="1:32" x14ac:dyDescent="0.2">
      <c r="A1206" s="1">
        <v>43160.166990740741</v>
      </c>
      <c r="B1206">
        <v>1.51666667161044</v>
      </c>
      <c r="C1206" t="s">
        <v>1238</v>
      </c>
      <c r="D1206">
        <f t="shared" si="37"/>
        <v>1202.6666666666665</v>
      </c>
      <c r="E1206">
        <f t="shared" si="36"/>
        <v>20.044444444444441</v>
      </c>
      <c r="I1206">
        <v>500.49200000000002</v>
      </c>
      <c r="L1206">
        <v>0</v>
      </c>
      <c r="U1206">
        <v>45.371000000000002</v>
      </c>
      <c r="AC1206">
        <v>0.36714687499998799</v>
      </c>
    </row>
    <row r="1207" spans="1:32" x14ac:dyDescent="0.2">
      <c r="A1207" s="1">
        <v>43160.167685185188</v>
      </c>
      <c r="B1207">
        <v>1.5173611160571501</v>
      </c>
      <c r="C1207" t="s">
        <v>1239</v>
      </c>
      <c r="D1207">
        <f t="shared" si="37"/>
        <v>1203.6666666666665</v>
      </c>
      <c r="E1207">
        <f t="shared" si="36"/>
        <v>20.06111111111111</v>
      </c>
      <c r="I1207">
        <v>500.00099999999998</v>
      </c>
      <c r="L1207">
        <v>0</v>
      </c>
      <c r="U1207">
        <v>41.55</v>
      </c>
      <c r="AC1207">
        <v>0.28948541666665401</v>
      </c>
    </row>
    <row r="1208" spans="1:32" x14ac:dyDescent="0.2">
      <c r="A1208" s="1">
        <v>43160.168379629627</v>
      </c>
      <c r="B1208">
        <v>1.5180555605038499</v>
      </c>
      <c r="C1208" t="s">
        <v>1240</v>
      </c>
      <c r="D1208">
        <f t="shared" si="37"/>
        <v>1204.6666666666665</v>
      </c>
      <c r="E1208">
        <f t="shared" si="36"/>
        <v>20.077777777777776</v>
      </c>
      <c r="I1208">
        <v>500.68</v>
      </c>
      <c r="L1208">
        <v>1.4730000000000001</v>
      </c>
      <c r="U1208">
        <v>41.793999999999997</v>
      </c>
      <c r="AC1208">
        <v>0.30139895833332297</v>
      </c>
    </row>
    <row r="1209" spans="1:32" x14ac:dyDescent="0.2">
      <c r="A1209" s="1">
        <v>43160.169074074074</v>
      </c>
      <c r="B1209">
        <v>1.51875000495056</v>
      </c>
      <c r="C1209" t="s">
        <v>1241</v>
      </c>
      <c r="D1209">
        <f t="shared" si="37"/>
        <v>1205.6666666666665</v>
      </c>
      <c r="E1209">
        <f t="shared" si="36"/>
        <v>20.094444444444441</v>
      </c>
      <c r="L1209">
        <v>0</v>
      </c>
      <c r="U1209">
        <v>41.503999999999998</v>
      </c>
      <c r="AC1209">
        <v>0.30347708333332402</v>
      </c>
    </row>
    <row r="1210" spans="1:32" x14ac:dyDescent="0.2">
      <c r="A1210" s="1">
        <v>43160.169768518521</v>
      </c>
      <c r="B1210">
        <v>1.5194444493972701</v>
      </c>
      <c r="C1210" t="s">
        <v>1242</v>
      </c>
      <c r="D1210">
        <f t="shared" si="37"/>
        <v>1206.6666666666665</v>
      </c>
      <c r="E1210">
        <f t="shared" si="36"/>
        <v>20.111111111111107</v>
      </c>
      <c r="AC1210">
        <v>0.32079166666665299</v>
      </c>
    </row>
    <row r="1211" spans="1:32" x14ac:dyDescent="0.2">
      <c r="A1211" s="1">
        <v>43160.17046296296</v>
      </c>
      <c r="B1211">
        <v>1.5201388938439799</v>
      </c>
      <c r="C1211" t="s">
        <v>1243</v>
      </c>
      <c r="D1211">
        <f t="shared" si="37"/>
        <v>1207.6666666666665</v>
      </c>
      <c r="E1211">
        <f t="shared" si="36"/>
        <v>20.127777777777776</v>
      </c>
      <c r="L1211">
        <v>0</v>
      </c>
      <c r="M1211">
        <v>47.085000000000001</v>
      </c>
      <c r="U1211">
        <v>44.887999999999998</v>
      </c>
      <c r="AC1211">
        <v>0.31818645833332199</v>
      </c>
    </row>
    <row r="1212" spans="1:32" x14ac:dyDescent="0.2">
      <c r="A1212" s="1">
        <v>43160.171157407407</v>
      </c>
      <c r="B1212">
        <v>1.52083333829069</v>
      </c>
      <c r="C1212" t="s">
        <v>1244</v>
      </c>
      <c r="D1212">
        <f t="shared" si="37"/>
        <v>1208.6666666666665</v>
      </c>
      <c r="E1212">
        <f t="shared" si="36"/>
        <v>20.144444444444442</v>
      </c>
      <c r="L1212">
        <v>0</v>
      </c>
      <c r="U1212">
        <v>43.924999999999997</v>
      </c>
      <c r="AC1212">
        <v>0.33570729166665603</v>
      </c>
    </row>
    <row r="1213" spans="1:32" x14ac:dyDescent="0.2">
      <c r="A1213" s="1">
        <v>43160.171851851854</v>
      </c>
      <c r="B1213">
        <v>1.5215277827373901</v>
      </c>
      <c r="C1213" t="s">
        <v>1245</v>
      </c>
      <c r="D1213">
        <f t="shared" si="37"/>
        <v>1209.6666666666665</v>
      </c>
      <c r="E1213">
        <f t="shared" si="36"/>
        <v>20.161111111111108</v>
      </c>
      <c r="F1213">
        <v>1047.116</v>
      </c>
      <c r="G1213">
        <v>5.976</v>
      </c>
      <c r="H1213">
        <v>51.956000000000003</v>
      </c>
      <c r="I1213">
        <v>500.16399999999999</v>
      </c>
      <c r="J1213">
        <v>0</v>
      </c>
      <c r="K1213">
        <v>1.9E-2</v>
      </c>
      <c r="L1213">
        <v>0</v>
      </c>
      <c r="M1213">
        <v>47.097000000000001</v>
      </c>
      <c r="N1213">
        <v>0</v>
      </c>
      <c r="O1213">
        <v>0</v>
      </c>
      <c r="P1213">
        <v>0</v>
      </c>
      <c r="Q1213">
        <v>0</v>
      </c>
      <c r="R1213">
        <v>-828.04</v>
      </c>
      <c r="S1213">
        <v>0</v>
      </c>
      <c r="T1213">
        <v>0.90100000000000002</v>
      </c>
      <c r="U1213">
        <v>42.749000000000002</v>
      </c>
      <c r="V1213">
        <v>0</v>
      </c>
      <c r="W1213">
        <v>0</v>
      </c>
      <c r="X1213">
        <v>0</v>
      </c>
      <c r="Y1213">
        <v>0</v>
      </c>
      <c r="Z1213">
        <v>6</v>
      </c>
      <c r="AA1213">
        <v>52</v>
      </c>
      <c r="AB1213">
        <v>3</v>
      </c>
      <c r="AC1213">
        <v>0.348548958333321</v>
      </c>
      <c r="AD1213">
        <v>3</v>
      </c>
      <c r="AE1213">
        <v>3</v>
      </c>
      <c r="AF1213">
        <v>0</v>
      </c>
    </row>
    <row r="1214" spans="1:32" x14ac:dyDescent="0.2">
      <c r="A1214" s="1">
        <v>43160.172546296293</v>
      </c>
      <c r="B1214">
        <v>1.5222222271840999</v>
      </c>
      <c r="C1214" t="s">
        <v>1246</v>
      </c>
      <c r="D1214">
        <f t="shared" si="37"/>
        <v>1210.6666666666665</v>
      </c>
      <c r="E1214">
        <f t="shared" si="36"/>
        <v>20.177777777777774</v>
      </c>
      <c r="L1214">
        <v>0</v>
      </c>
      <c r="U1214">
        <v>41.279000000000003</v>
      </c>
      <c r="AC1214">
        <v>0.34643541666665201</v>
      </c>
    </row>
    <row r="1215" spans="1:32" x14ac:dyDescent="0.2">
      <c r="A1215" s="1">
        <v>43160.17324074074</v>
      </c>
      <c r="B1215">
        <v>1.52291667163081</v>
      </c>
      <c r="C1215" t="s">
        <v>1247</v>
      </c>
      <c r="D1215">
        <f t="shared" si="37"/>
        <v>1211.6666666666665</v>
      </c>
      <c r="E1215">
        <f t="shared" si="36"/>
        <v>20.194444444444443</v>
      </c>
      <c r="AC1215">
        <v>0.36459479166665298</v>
      </c>
    </row>
    <row r="1216" spans="1:32" x14ac:dyDescent="0.2">
      <c r="A1216" s="1">
        <v>43160.173935185187</v>
      </c>
      <c r="B1216">
        <v>1.5236111160775201</v>
      </c>
      <c r="C1216" t="s">
        <v>1248</v>
      </c>
      <c r="D1216">
        <f t="shared" si="37"/>
        <v>1212.6666666666665</v>
      </c>
      <c r="E1216">
        <f t="shared" si="36"/>
        <v>20.211111111111109</v>
      </c>
      <c r="I1216">
        <v>499.3</v>
      </c>
      <c r="L1216">
        <v>0</v>
      </c>
      <c r="AC1216">
        <v>0.37295208333332103</v>
      </c>
    </row>
    <row r="1217" spans="1:29" x14ac:dyDescent="0.2">
      <c r="A1217" s="1">
        <v>43160.174629629626</v>
      </c>
      <c r="B1217">
        <v>1.5243055605242299</v>
      </c>
      <c r="C1217" t="s">
        <v>1249</v>
      </c>
      <c r="D1217">
        <f t="shared" si="37"/>
        <v>1213.6666666666665</v>
      </c>
      <c r="E1217">
        <f t="shared" si="36"/>
        <v>20.227777777777774</v>
      </c>
      <c r="L1217">
        <v>0</v>
      </c>
      <c r="U1217">
        <v>40.671999999999997</v>
      </c>
      <c r="AC1217">
        <v>0.37630208333331999</v>
      </c>
    </row>
    <row r="1218" spans="1:29" x14ac:dyDescent="0.2">
      <c r="A1218" s="1">
        <v>43160.175324074073</v>
      </c>
      <c r="B1218">
        <v>1.52500000497093</v>
      </c>
      <c r="C1218" t="s">
        <v>1250</v>
      </c>
      <c r="D1218">
        <f t="shared" si="37"/>
        <v>1214.6666666666665</v>
      </c>
      <c r="E1218">
        <f t="shared" si="36"/>
        <v>20.244444444444444</v>
      </c>
      <c r="L1218">
        <v>0</v>
      </c>
      <c r="U1218">
        <v>41.231999999999999</v>
      </c>
      <c r="AC1218">
        <v>0.35960937499998402</v>
      </c>
    </row>
    <row r="1219" spans="1:29" x14ac:dyDescent="0.2">
      <c r="A1219" s="1">
        <v>43160.176018518519</v>
      </c>
      <c r="B1219">
        <v>1.5256944494176401</v>
      </c>
      <c r="C1219" t="s">
        <v>1251</v>
      </c>
      <c r="D1219">
        <f t="shared" si="37"/>
        <v>1215.6666666666665</v>
      </c>
      <c r="E1219">
        <f t="shared" si="36"/>
        <v>20.261111111111109</v>
      </c>
      <c r="L1219">
        <v>0</v>
      </c>
      <c r="AC1219">
        <v>0.33740312499998398</v>
      </c>
    </row>
    <row r="1220" spans="1:29" x14ac:dyDescent="0.2">
      <c r="A1220" s="1">
        <v>43160.176712962966</v>
      </c>
      <c r="B1220">
        <v>1.5263888938643499</v>
      </c>
      <c r="C1220" t="s">
        <v>1252</v>
      </c>
      <c r="D1220">
        <f t="shared" si="37"/>
        <v>1216.6666666666665</v>
      </c>
      <c r="E1220">
        <f t="shared" ref="E1220:E1283" si="38">D1220/60</f>
        <v>20.277777777777775</v>
      </c>
      <c r="L1220">
        <v>0</v>
      </c>
      <c r="R1220">
        <v>-828.98599999999999</v>
      </c>
      <c r="AC1220">
        <v>0.26401354166665197</v>
      </c>
    </row>
    <row r="1221" spans="1:29" x14ac:dyDescent="0.2">
      <c r="A1221" s="1">
        <v>43160.177407407406</v>
      </c>
      <c r="B1221">
        <v>1.52708333831106</v>
      </c>
      <c r="C1221" t="s">
        <v>1253</v>
      </c>
      <c r="D1221">
        <f t="shared" si="37"/>
        <v>1217.6666666666665</v>
      </c>
      <c r="E1221">
        <f t="shared" si="38"/>
        <v>20.294444444444441</v>
      </c>
      <c r="L1221">
        <v>1.488</v>
      </c>
      <c r="AC1221">
        <v>0.26438854166665099</v>
      </c>
    </row>
    <row r="1222" spans="1:29" x14ac:dyDescent="0.2">
      <c r="A1222" s="1">
        <v>43160.178101851852</v>
      </c>
      <c r="B1222">
        <v>1.5277777827577701</v>
      </c>
      <c r="C1222" t="s">
        <v>1254</v>
      </c>
      <c r="D1222">
        <f t="shared" si="37"/>
        <v>1218.6666666666665</v>
      </c>
      <c r="E1222">
        <f t="shared" si="38"/>
        <v>20.31111111111111</v>
      </c>
      <c r="L1222">
        <v>0</v>
      </c>
      <c r="AC1222">
        <v>0.27478854166664901</v>
      </c>
    </row>
    <row r="1223" spans="1:29" x14ac:dyDescent="0.2">
      <c r="A1223" s="1">
        <v>43160.178796296299</v>
      </c>
      <c r="B1223">
        <v>1.52847222720447</v>
      </c>
      <c r="C1223" t="s">
        <v>1255</v>
      </c>
      <c r="D1223">
        <f t="shared" si="37"/>
        <v>1219.6666666666665</v>
      </c>
      <c r="E1223">
        <f t="shared" si="38"/>
        <v>20.327777777777776</v>
      </c>
      <c r="L1223">
        <v>0</v>
      </c>
      <c r="AC1223">
        <v>0.28543645833331499</v>
      </c>
    </row>
    <row r="1224" spans="1:29" x14ac:dyDescent="0.2">
      <c r="A1224" s="1">
        <v>43160.179490740738</v>
      </c>
      <c r="B1224">
        <v>1.52916667165118</v>
      </c>
      <c r="C1224" t="s">
        <v>1256</v>
      </c>
      <c r="D1224">
        <f t="shared" ref="D1224:D1287" si="39">D1223+1</f>
        <v>1220.6666666666665</v>
      </c>
      <c r="E1224">
        <f t="shared" si="38"/>
        <v>20.344444444444441</v>
      </c>
      <c r="L1224">
        <v>0</v>
      </c>
      <c r="AC1224">
        <v>0.28628333333331601</v>
      </c>
    </row>
    <row r="1225" spans="1:29" x14ac:dyDescent="0.2">
      <c r="A1225" s="1">
        <v>43160.180185185185</v>
      </c>
      <c r="B1225">
        <v>1.5298611160978901</v>
      </c>
      <c r="C1225" t="s">
        <v>1257</v>
      </c>
      <c r="D1225">
        <f t="shared" si="39"/>
        <v>1221.6666666666665</v>
      </c>
      <c r="E1225">
        <f t="shared" si="38"/>
        <v>20.361111111111107</v>
      </c>
      <c r="L1225">
        <v>0</v>
      </c>
      <c r="AC1225">
        <v>0.28714166666665097</v>
      </c>
    </row>
    <row r="1226" spans="1:29" x14ac:dyDescent="0.2">
      <c r="A1226" s="1">
        <v>43160.180879629632</v>
      </c>
      <c r="B1226">
        <v>1.5305555605446</v>
      </c>
      <c r="C1226" t="s">
        <v>1258</v>
      </c>
      <c r="D1226">
        <f t="shared" si="39"/>
        <v>1222.6666666666665</v>
      </c>
      <c r="E1226">
        <f t="shared" si="38"/>
        <v>20.377777777777776</v>
      </c>
      <c r="L1226">
        <v>1.4370000000000001</v>
      </c>
      <c r="AC1226">
        <v>0.28303437499998901</v>
      </c>
    </row>
    <row r="1227" spans="1:29" x14ac:dyDescent="0.2">
      <c r="A1227" s="1">
        <v>43160.181574074071</v>
      </c>
      <c r="B1227">
        <v>1.53125000499131</v>
      </c>
      <c r="C1227" t="s">
        <v>1259</v>
      </c>
      <c r="D1227">
        <f t="shared" si="39"/>
        <v>1223.6666666666665</v>
      </c>
      <c r="E1227">
        <f t="shared" si="38"/>
        <v>20.394444444444442</v>
      </c>
      <c r="L1227">
        <v>1.466</v>
      </c>
      <c r="AC1227">
        <v>0.30422083333332001</v>
      </c>
    </row>
    <row r="1228" spans="1:29" x14ac:dyDescent="0.2">
      <c r="A1228" s="1">
        <v>43160.182268518518</v>
      </c>
      <c r="B1228">
        <v>1.5319444494380201</v>
      </c>
      <c r="C1228" t="s">
        <v>1260</v>
      </c>
      <c r="D1228">
        <f t="shared" si="39"/>
        <v>1224.6666666666665</v>
      </c>
      <c r="E1228">
        <f t="shared" si="38"/>
        <v>20.411111111111108</v>
      </c>
      <c r="L1228">
        <v>0</v>
      </c>
      <c r="AC1228">
        <v>0.31056145833332099</v>
      </c>
    </row>
    <row r="1229" spans="1:29" x14ac:dyDescent="0.2">
      <c r="A1229" s="1">
        <v>43160.182962962965</v>
      </c>
      <c r="B1229">
        <v>1.53263889388472</v>
      </c>
      <c r="C1229" t="s">
        <v>1261</v>
      </c>
      <c r="D1229">
        <f t="shared" si="39"/>
        <v>1225.6666666666665</v>
      </c>
      <c r="E1229">
        <f t="shared" si="38"/>
        <v>20.427777777777774</v>
      </c>
      <c r="AC1229">
        <v>0.31697395833331798</v>
      </c>
    </row>
    <row r="1230" spans="1:29" x14ac:dyDescent="0.2">
      <c r="A1230" s="1">
        <v>43160.183657407404</v>
      </c>
      <c r="B1230">
        <v>1.53333333833143</v>
      </c>
      <c r="C1230" t="s">
        <v>1262</v>
      </c>
      <c r="D1230">
        <f t="shared" si="39"/>
        <v>1226.6666666666665</v>
      </c>
      <c r="E1230">
        <f t="shared" si="38"/>
        <v>20.444444444444443</v>
      </c>
      <c r="I1230">
        <v>499.40499999999997</v>
      </c>
      <c r="L1230">
        <v>0</v>
      </c>
      <c r="M1230">
        <v>47.186</v>
      </c>
      <c r="AC1230">
        <v>0.328597916666655</v>
      </c>
    </row>
    <row r="1231" spans="1:29" x14ac:dyDescent="0.2">
      <c r="A1231" s="1">
        <v>43160.184351851851</v>
      </c>
      <c r="B1231">
        <v>1.5340277827781399</v>
      </c>
      <c r="C1231" t="s">
        <v>1263</v>
      </c>
      <c r="D1231">
        <f t="shared" si="39"/>
        <v>1227.6666666666665</v>
      </c>
      <c r="E1231">
        <f t="shared" si="38"/>
        <v>20.461111111111109</v>
      </c>
      <c r="I1231">
        <v>501.339</v>
      </c>
      <c r="L1231">
        <v>0</v>
      </c>
      <c r="AC1231">
        <v>0.33041041666665499</v>
      </c>
    </row>
    <row r="1232" spans="1:29" x14ac:dyDescent="0.2">
      <c r="A1232" s="1">
        <v>43160.185046296298</v>
      </c>
      <c r="B1232">
        <v>1.53472222722485</v>
      </c>
      <c r="C1232" t="s">
        <v>1264</v>
      </c>
      <c r="D1232">
        <f t="shared" si="39"/>
        <v>1228.6666666666665</v>
      </c>
      <c r="E1232">
        <f t="shared" si="38"/>
        <v>20.477777777777774</v>
      </c>
      <c r="L1232">
        <v>0</v>
      </c>
      <c r="AC1232">
        <v>0.311934374999986</v>
      </c>
    </row>
    <row r="1233" spans="1:32" x14ac:dyDescent="0.2">
      <c r="A1233" s="1">
        <v>43160.185740740744</v>
      </c>
      <c r="B1233">
        <v>1.53541667167156</v>
      </c>
      <c r="C1233" t="s">
        <v>1265</v>
      </c>
      <c r="D1233">
        <f t="shared" si="39"/>
        <v>1229.6666666666665</v>
      </c>
      <c r="E1233">
        <f t="shared" si="38"/>
        <v>20.494444444444444</v>
      </c>
      <c r="L1233">
        <v>0</v>
      </c>
      <c r="AC1233">
        <v>0</v>
      </c>
    </row>
    <row r="1234" spans="1:32" x14ac:dyDescent="0.2">
      <c r="A1234" s="1">
        <v>43160.186435185184</v>
      </c>
      <c r="B1234">
        <v>1.5361111161182599</v>
      </c>
      <c r="C1234" t="s">
        <v>1266</v>
      </c>
      <c r="D1234">
        <f t="shared" si="39"/>
        <v>1230.6666666666665</v>
      </c>
      <c r="E1234">
        <f t="shared" si="38"/>
        <v>20.511111111111109</v>
      </c>
      <c r="I1234">
        <v>500.08100000000002</v>
      </c>
      <c r="L1234">
        <v>0</v>
      </c>
      <c r="R1234">
        <v>-830.04</v>
      </c>
    </row>
    <row r="1235" spans="1:32" x14ac:dyDescent="0.2">
      <c r="A1235" s="1">
        <v>43160.18712962963</v>
      </c>
      <c r="B1235">
        <v>1.53680556056497</v>
      </c>
      <c r="C1235" t="s">
        <v>1267</v>
      </c>
      <c r="D1235">
        <f t="shared" si="39"/>
        <v>1231.6666666666665</v>
      </c>
      <c r="E1235">
        <f t="shared" si="38"/>
        <v>20.527777777777775</v>
      </c>
      <c r="I1235">
        <v>502.33</v>
      </c>
    </row>
    <row r="1236" spans="1:32" x14ac:dyDescent="0.2">
      <c r="A1236" s="1">
        <v>43160.187824074077</v>
      </c>
      <c r="B1236">
        <v>1.53750000501168</v>
      </c>
      <c r="C1236" t="s">
        <v>1268</v>
      </c>
      <c r="D1236">
        <f t="shared" si="39"/>
        <v>1232.6666666666665</v>
      </c>
      <c r="E1236">
        <f t="shared" si="38"/>
        <v>20.544444444444441</v>
      </c>
      <c r="I1236">
        <v>500.721</v>
      </c>
    </row>
    <row r="1237" spans="1:32" x14ac:dyDescent="0.2">
      <c r="A1237" s="1">
        <v>43160.188518518517</v>
      </c>
      <c r="B1237">
        <v>1.5381944494583899</v>
      </c>
      <c r="C1237" t="s">
        <v>1269</v>
      </c>
      <c r="D1237">
        <f t="shared" si="39"/>
        <v>1233.6666666666665</v>
      </c>
      <c r="E1237">
        <f t="shared" si="38"/>
        <v>20.56111111111111</v>
      </c>
    </row>
    <row r="1238" spans="1:32" x14ac:dyDescent="0.2">
      <c r="A1238" s="1">
        <v>43160.189212962963</v>
      </c>
      <c r="B1238">
        <v>1.5388888939051</v>
      </c>
      <c r="C1238" t="s">
        <v>1270</v>
      </c>
      <c r="D1238">
        <f t="shared" si="39"/>
        <v>1234.6666666666665</v>
      </c>
      <c r="E1238">
        <f t="shared" si="38"/>
        <v>20.577777777777776</v>
      </c>
    </row>
    <row r="1239" spans="1:32" x14ac:dyDescent="0.2">
      <c r="A1239" s="1">
        <v>43160.18990740741</v>
      </c>
      <c r="B1239">
        <v>1.5395833383518001</v>
      </c>
      <c r="C1239" t="s">
        <v>1271</v>
      </c>
      <c r="D1239">
        <f t="shared" si="39"/>
        <v>1235.6666666666665</v>
      </c>
      <c r="E1239">
        <f t="shared" si="38"/>
        <v>20.594444444444441</v>
      </c>
    </row>
    <row r="1240" spans="1:32" x14ac:dyDescent="0.2">
      <c r="A1240" s="1">
        <v>43160.190601851849</v>
      </c>
      <c r="B1240">
        <v>1.5402777827985099</v>
      </c>
      <c r="C1240" t="s">
        <v>1272</v>
      </c>
      <c r="D1240">
        <f t="shared" si="39"/>
        <v>1236.6666666666665</v>
      </c>
      <c r="E1240">
        <f t="shared" si="38"/>
        <v>20.611111111111107</v>
      </c>
    </row>
    <row r="1241" spans="1:32" x14ac:dyDescent="0.2">
      <c r="A1241" s="1">
        <v>43160.191296296296</v>
      </c>
      <c r="B1241">
        <v>1.54097222724522</v>
      </c>
      <c r="C1241" t="s">
        <v>1273</v>
      </c>
      <c r="D1241">
        <f t="shared" si="39"/>
        <v>1237.6666666666665</v>
      </c>
      <c r="E1241">
        <f t="shared" si="38"/>
        <v>20.627777777777776</v>
      </c>
    </row>
    <row r="1242" spans="1:32" x14ac:dyDescent="0.2">
      <c r="A1242" s="1">
        <v>43160.191990740743</v>
      </c>
      <c r="B1242">
        <v>1.5416666716919301</v>
      </c>
      <c r="C1242" t="s">
        <v>1274</v>
      </c>
      <c r="D1242">
        <f t="shared" si="39"/>
        <v>1238.6666666666665</v>
      </c>
      <c r="E1242">
        <f t="shared" si="38"/>
        <v>20.644444444444442</v>
      </c>
    </row>
    <row r="1243" spans="1:32" x14ac:dyDescent="0.2">
      <c r="A1243" s="1">
        <v>43160.192685185182</v>
      </c>
      <c r="B1243">
        <v>1.5423611161386399</v>
      </c>
      <c r="C1243" t="s">
        <v>1275</v>
      </c>
      <c r="D1243">
        <f t="shared" si="39"/>
        <v>1239.6666666666665</v>
      </c>
      <c r="E1243">
        <f t="shared" si="38"/>
        <v>20.661111111111108</v>
      </c>
      <c r="F1243">
        <v>1047.222</v>
      </c>
      <c r="G1243">
        <v>6.0019999999999998</v>
      </c>
      <c r="H1243">
        <v>51.923000000000002</v>
      </c>
      <c r="I1243">
        <v>499.416</v>
      </c>
      <c r="J1243">
        <v>0</v>
      </c>
      <c r="K1243">
        <v>1.9E-2</v>
      </c>
      <c r="L1243">
        <v>0</v>
      </c>
      <c r="M1243">
        <v>47.203000000000003</v>
      </c>
      <c r="N1243">
        <v>0</v>
      </c>
      <c r="O1243">
        <v>0</v>
      </c>
      <c r="P1243">
        <v>0</v>
      </c>
      <c r="Q1243">
        <v>0</v>
      </c>
      <c r="R1243">
        <v>-829.98400000000004</v>
      </c>
      <c r="S1243">
        <v>0</v>
      </c>
      <c r="T1243">
        <v>1.2490000000000001</v>
      </c>
      <c r="U1243">
        <v>46.698999999999998</v>
      </c>
      <c r="V1243">
        <v>0</v>
      </c>
      <c r="W1243">
        <v>0</v>
      </c>
      <c r="X1243">
        <v>0</v>
      </c>
      <c r="Y1243">
        <v>0</v>
      </c>
      <c r="Z1243">
        <v>6</v>
      </c>
      <c r="AA1243">
        <v>52</v>
      </c>
      <c r="AB1243">
        <v>3</v>
      </c>
      <c r="AC1243">
        <v>0</v>
      </c>
      <c r="AD1243">
        <v>3</v>
      </c>
      <c r="AE1243">
        <v>3</v>
      </c>
      <c r="AF1243">
        <v>0</v>
      </c>
    </row>
    <row r="1244" spans="1:32" x14ac:dyDescent="0.2">
      <c r="A1244" s="1">
        <v>43160.193379629629</v>
      </c>
      <c r="B1244">
        <v>1.54305556058534</v>
      </c>
      <c r="C1244" t="s">
        <v>1276</v>
      </c>
      <c r="D1244">
        <f t="shared" si="39"/>
        <v>1240.6666666666665</v>
      </c>
      <c r="E1244">
        <f t="shared" si="38"/>
        <v>20.677777777777774</v>
      </c>
      <c r="U1244">
        <v>45.161999999999999</v>
      </c>
    </row>
    <row r="1245" spans="1:32" x14ac:dyDescent="0.2">
      <c r="A1245" s="1">
        <v>43160.194074074076</v>
      </c>
      <c r="B1245">
        <v>1.5437500050320501</v>
      </c>
      <c r="C1245" t="s">
        <v>1277</v>
      </c>
      <c r="D1245">
        <f t="shared" si="39"/>
        <v>1241.6666666666665</v>
      </c>
      <c r="E1245">
        <f t="shared" si="38"/>
        <v>20.694444444444443</v>
      </c>
      <c r="U1245">
        <v>44.920999999999999</v>
      </c>
      <c r="AC1245" s="2">
        <v>1.0064583333332201E-2</v>
      </c>
    </row>
    <row r="1246" spans="1:32" x14ac:dyDescent="0.2">
      <c r="A1246" s="1">
        <v>43160.194768518515</v>
      </c>
      <c r="B1246">
        <v>1.5444444494787599</v>
      </c>
      <c r="C1246" t="s">
        <v>1278</v>
      </c>
      <c r="D1246">
        <f t="shared" si="39"/>
        <v>1242.6666666666665</v>
      </c>
      <c r="E1246">
        <f t="shared" si="38"/>
        <v>20.711111111111109</v>
      </c>
      <c r="U1246">
        <v>41.55</v>
      </c>
      <c r="AC1246" s="2">
        <v>1.5368750000000601E-2</v>
      </c>
    </row>
    <row r="1247" spans="1:32" x14ac:dyDescent="0.2">
      <c r="A1247" s="1">
        <v>43160.195462962962</v>
      </c>
      <c r="B1247">
        <v>1.54513889392547</v>
      </c>
      <c r="C1247" t="s">
        <v>1279</v>
      </c>
      <c r="D1247">
        <f t="shared" si="39"/>
        <v>1243.6666666666665</v>
      </c>
      <c r="E1247">
        <f t="shared" si="38"/>
        <v>20.727777777777774</v>
      </c>
      <c r="AC1247" s="2">
        <v>1.51614583333339E-2</v>
      </c>
    </row>
    <row r="1248" spans="1:32" x14ac:dyDescent="0.2">
      <c r="A1248" s="1">
        <v>43160.196157407408</v>
      </c>
      <c r="B1248">
        <v>1.5458333383721801</v>
      </c>
      <c r="C1248" t="s">
        <v>1280</v>
      </c>
      <c r="D1248">
        <f t="shared" si="39"/>
        <v>1244.6666666666665</v>
      </c>
      <c r="E1248">
        <f t="shared" si="38"/>
        <v>20.744444444444444</v>
      </c>
      <c r="AC1248" s="2">
        <v>2.5673958333332799E-2</v>
      </c>
    </row>
    <row r="1249" spans="1:29" x14ac:dyDescent="0.2">
      <c r="A1249" s="1">
        <v>43160.196851851855</v>
      </c>
      <c r="B1249">
        <v>1.5465277828188799</v>
      </c>
      <c r="C1249" t="s">
        <v>1281</v>
      </c>
      <c r="D1249">
        <f t="shared" si="39"/>
        <v>1245.6666666666665</v>
      </c>
      <c r="E1249">
        <f t="shared" si="38"/>
        <v>20.761111111111109</v>
      </c>
      <c r="AC1249" s="2">
        <v>3.65020833333317E-2</v>
      </c>
    </row>
    <row r="1250" spans="1:29" x14ac:dyDescent="0.2">
      <c r="A1250" s="1">
        <v>43160.197546296295</v>
      </c>
      <c r="B1250">
        <v>1.54722222726559</v>
      </c>
      <c r="C1250" t="s">
        <v>1282</v>
      </c>
      <c r="D1250">
        <f t="shared" si="39"/>
        <v>1246.6666666666665</v>
      </c>
      <c r="E1250">
        <f t="shared" si="38"/>
        <v>20.777777777777775</v>
      </c>
      <c r="I1250">
        <v>499.80500000000001</v>
      </c>
      <c r="L1250">
        <v>0</v>
      </c>
      <c r="AC1250" s="2">
        <v>3.7384374999998297E-2</v>
      </c>
    </row>
    <row r="1251" spans="1:29" x14ac:dyDescent="0.2">
      <c r="A1251" s="1">
        <v>43160.198240740741</v>
      </c>
      <c r="B1251">
        <v>1.5479166717123001</v>
      </c>
      <c r="C1251" t="s">
        <v>1283</v>
      </c>
      <c r="D1251">
        <f t="shared" si="39"/>
        <v>1247.6666666666665</v>
      </c>
      <c r="E1251">
        <f t="shared" si="38"/>
        <v>20.794444444444441</v>
      </c>
      <c r="L1251">
        <v>1.4E-2</v>
      </c>
      <c r="AC1251" s="2">
        <v>5.3484374999998897E-2</v>
      </c>
    </row>
    <row r="1252" spans="1:29" x14ac:dyDescent="0.2">
      <c r="A1252" s="1">
        <v>43160.198935185188</v>
      </c>
      <c r="B1252">
        <v>1.5486111161590099</v>
      </c>
      <c r="C1252" t="s">
        <v>1284</v>
      </c>
      <c r="D1252">
        <f t="shared" si="39"/>
        <v>1248.6666666666665</v>
      </c>
      <c r="E1252">
        <f t="shared" si="38"/>
        <v>20.81111111111111</v>
      </c>
      <c r="L1252">
        <v>0</v>
      </c>
      <c r="AC1252" s="2">
        <v>5.9790625000000597E-2</v>
      </c>
    </row>
    <row r="1253" spans="1:29" x14ac:dyDescent="0.2">
      <c r="A1253" s="1">
        <v>43160.199629629627</v>
      </c>
      <c r="B1253">
        <v>1.54930556060572</v>
      </c>
      <c r="C1253" t="s">
        <v>1285</v>
      </c>
      <c r="D1253">
        <f t="shared" si="39"/>
        <v>1249.6666666666665</v>
      </c>
      <c r="E1253">
        <f t="shared" si="38"/>
        <v>20.827777777777776</v>
      </c>
      <c r="U1253">
        <v>42.279000000000003</v>
      </c>
      <c r="AC1253" s="2">
        <v>6.1156250000000599E-2</v>
      </c>
    </row>
    <row r="1254" spans="1:29" x14ac:dyDescent="0.2">
      <c r="A1254" s="1">
        <v>43160.200324074074</v>
      </c>
      <c r="B1254">
        <v>1.5500000050524201</v>
      </c>
      <c r="C1254" t="s">
        <v>1286</v>
      </c>
      <c r="D1254">
        <f t="shared" si="39"/>
        <v>1250.6666666666665</v>
      </c>
      <c r="E1254">
        <f t="shared" si="38"/>
        <v>20.844444444444441</v>
      </c>
      <c r="L1254">
        <v>0</v>
      </c>
      <c r="U1254">
        <v>45.606000000000002</v>
      </c>
      <c r="AC1254" s="2">
        <v>7.7643750000001205E-2</v>
      </c>
    </row>
    <row r="1255" spans="1:29" x14ac:dyDescent="0.2">
      <c r="A1255" s="1">
        <v>43160.201018518521</v>
      </c>
      <c r="B1255">
        <v>1.5506944494991299</v>
      </c>
      <c r="C1255" t="s">
        <v>1287</v>
      </c>
      <c r="D1255">
        <f t="shared" si="39"/>
        <v>1251.6666666666665</v>
      </c>
      <c r="E1255">
        <f t="shared" si="38"/>
        <v>20.861111111111107</v>
      </c>
      <c r="I1255">
        <v>499.53300000000002</v>
      </c>
      <c r="L1255">
        <v>1.401</v>
      </c>
      <c r="AC1255" s="2">
        <v>6.9403124999997803E-2</v>
      </c>
    </row>
    <row r="1256" spans="1:29" x14ac:dyDescent="0.2">
      <c r="A1256" s="1">
        <v>43160.20171296296</v>
      </c>
      <c r="B1256">
        <v>1.55138889394584</v>
      </c>
      <c r="C1256" t="s">
        <v>1288</v>
      </c>
      <c r="D1256">
        <f t="shared" si="39"/>
        <v>1252.6666666666665</v>
      </c>
      <c r="E1256">
        <f t="shared" si="38"/>
        <v>20.877777777777776</v>
      </c>
      <c r="L1256">
        <v>0</v>
      </c>
      <c r="AC1256" s="2">
        <v>9.1270833333333398E-2</v>
      </c>
    </row>
    <row r="1257" spans="1:29" x14ac:dyDescent="0.2">
      <c r="A1257" s="1">
        <v>43160.202407407407</v>
      </c>
      <c r="B1257">
        <v>1.5520833383925501</v>
      </c>
      <c r="C1257" t="s">
        <v>1289</v>
      </c>
      <c r="D1257">
        <f t="shared" si="39"/>
        <v>1253.6666666666665</v>
      </c>
      <c r="E1257">
        <f t="shared" si="38"/>
        <v>20.894444444444442</v>
      </c>
      <c r="AC1257" s="2">
        <v>9.3182291666666694E-2</v>
      </c>
    </row>
    <row r="1258" spans="1:29" x14ac:dyDescent="0.2">
      <c r="A1258" s="1">
        <v>43160.203101851854</v>
      </c>
      <c r="B1258">
        <v>1.5527777828392599</v>
      </c>
      <c r="C1258" t="s">
        <v>1290</v>
      </c>
      <c r="D1258">
        <f t="shared" si="39"/>
        <v>1254.6666666666665</v>
      </c>
      <c r="E1258">
        <f t="shared" si="38"/>
        <v>20.911111111111108</v>
      </c>
      <c r="U1258">
        <v>40.494</v>
      </c>
      <c r="AC1258">
        <v>0.11036145833333399</v>
      </c>
    </row>
    <row r="1259" spans="1:29" x14ac:dyDescent="0.2">
      <c r="A1259" s="1">
        <v>43160.203796296293</v>
      </c>
      <c r="B1259">
        <v>1.55347222728597</v>
      </c>
      <c r="C1259" t="s">
        <v>1291</v>
      </c>
      <c r="D1259">
        <f t="shared" si="39"/>
        <v>1255.6666666666665</v>
      </c>
      <c r="E1259">
        <f t="shared" si="38"/>
        <v>20.927777777777774</v>
      </c>
      <c r="AC1259">
        <v>0.112727083333334</v>
      </c>
    </row>
    <row r="1260" spans="1:29" x14ac:dyDescent="0.2">
      <c r="A1260" s="1">
        <v>43160.20449074074</v>
      </c>
      <c r="B1260">
        <v>1.5541666717326701</v>
      </c>
      <c r="C1260" t="s">
        <v>1292</v>
      </c>
      <c r="D1260">
        <f t="shared" si="39"/>
        <v>1256.6666666666665</v>
      </c>
      <c r="E1260">
        <f t="shared" si="38"/>
        <v>20.944444444444443</v>
      </c>
      <c r="L1260">
        <v>0</v>
      </c>
      <c r="U1260">
        <v>42.377000000000002</v>
      </c>
      <c r="AC1260">
        <v>0.11509375000000099</v>
      </c>
    </row>
    <row r="1261" spans="1:29" x14ac:dyDescent="0.2">
      <c r="A1261" s="1">
        <v>43160.205185185187</v>
      </c>
      <c r="B1261">
        <v>1.5548611161793799</v>
      </c>
      <c r="C1261" t="s">
        <v>1293</v>
      </c>
      <c r="D1261">
        <f t="shared" si="39"/>
        <v>1257.6666666666665</v>
      </c>
      <c r="E1261">
        <f t="shared" si="38"/>
        <v>20.961111111111109</v>
      </c>
      <c r="L1261">
        <v>0</v>
      </c>
      <c r="U1261">
        <v>43.279000000000003</v>
      </c>
      <c r="AC1261">
        <v>0.127630208333333</v>
      </c>
    </row>
    <row r="1262" spans="1:29" x14ac:dyDescent="0.2">
      <c r="A1262" s="1">
        <v>43160.205879629626</v>
      </c>
      <c r="B1262">
        <v>1.55555556062609</v>
      </c>
      <c r="C1262" t="s">
        <v>1294</v>
      </c>
      <c r="D1262">
        <f t="shared" si="39"/>
        <v>1258.6666666666665</v>
      </c>
      <c r="E1262">
        <f t="shared" si="38"/>
        <v>20.977777777777774</v>
      </c>
      <c r="L1262">
        <v>0</v>
      </c>
      <c r="U1262">
        <v>44.817999999999998</v>
      </c>
      <c r="AC1262">
        <v>0.14043645833333199</v>
      </c>
    </row>
    <row r="1263" spans="1:29" x14ac:dyDescent="0.2">
      <c r="A1263" s="1">
        <v>43160.206574074073</v>
      </c>
      <c r="B1263">
        <v>1.5562500050728001</v>
      </c>
      <c r="C1263" t="s">
        <v>1295</v>
      </c>
      <c r="D1263">
        <f t="shared" si="39"/>
        <v>1259.6666666666665</v>
      </c>
      <c r="E1263">
        <f t="shared" si="38"/>
        <v>20.994444444444444</v>
      </c>
      <c r="L1263">
        <v>0</v>
      </c>
      <c r="U1263">
        <v>43.454999999999998</v>
      </c>
      <c r="AC1263">
        <v>0.143311458333332</v>
      </c>
    </row>
    <row r="1264" spans="1:29" x14ac:dyDescent="0.2">
      <c r="A1264" s="1">
        <v>43160.207268518519</v>
      </c>
      <c r="B1264">
        <v>1.5569444495195099</v>
      </c>
      <c r="C1264" t="s">
        <v>1296</v>
      </c>
      <c r="D1264">
        <f t="shared" si="39"/>
        <v>1260.6666666666665</v>
      </c>
      <c r="E1264">
        <f t="shared" si="38"/>
        <v>21.011111111111109</v>
      </c>
      <c r="L1264">
        <v>0</v>
      </c>
      <c r="U1264">
        <v>42.265000000000001</v>
      </c>
      <c r="AC1264">
        <v>0.15131145833333401</v>
      </c>
    </row>
    <row r="1265" spans="1:32" x14ac:dyDescent="0.2">
      <c r="A1265" s="1">
        <v>43160.207962962966</v>
      </c>
      <c r="B1265">
        <v>1.55763889396621</v>
      </c>
      <c r="C1265" t="s">
        <v>1297</v>
      </c>
      <c r="D1265">
        <f t="shared" si="39"/>
        <v>1261.6666666666665</v>
      </c>
      <c r="E1265">
        <f t="shared" si="38"/>
        <v>21.027777777777775</v>
      </c>
      <c r="I1265">
        <v>500.815</v>
      </c>
      <c r="L1265">
        <v>0</v>
      </c>
      <c r="U1265">
        <v>43.918999999999997</v>
      </c>
      <c r="AC1265">
        <v>0.15954062500000199</v>
      </c>
    </row>
    <row r="1266" spans="1:32" x14ac:dyDescent="0.2">
      <c r="A1266" s="1">
        <v>43160.208657407406</v>
      </c>
      <c r="B1266">
        <v>1.5583333384129201</v>
      </c>
      <c r="C1266" t="s">
        <v>1298</v>
      </c>
      <c r="D1266">
        <f t="shared" si="39"/>
        <v>1262.6666666666665</v>
      </c>
      <c r="E1266">
        <f t="shared" si="38"/>
        <v>21.044444444444441</v>
      </c>
      <c r="L1266">
        <v>0</v>
      </c>
      <c r="AC1266">
        <v>0.172891666666667</v>
      </c>
    </row>
    <row r="1267" spans="1:32" x14ac:dyDescent="0.2">
      <c r="A1267" s="1">
        <v>43160.209351851852</v>
      </c>
      <c r="B1267">
        <v>1.55902778285963</v>
      </c>
      <c r="C1267" t="s">
        <v>1299</v>
      </c>
      <c r="D1267">
        <f t="shared" si="39"/>
        <v>1263.6666666666665</v>
      </c>
      <c r="E1267">
        <f t="shared" si="38"/>
        <v>21.06111111111111</v>
      </c>
      <c r="L1267">
        <v>0</v>
      </c>
      <c r="U1267">
        <v>45.371000000000002</v>
      </c>
      <c r="AC1267">
        <v>0.17626770833333399</v>
      </c>
    </row>
    <row r="1268" spans="1:32" x14ac:dyDescent="0.2">
      <c r="A1268" s="1">
        <v>43160.210046296299</v>
      </c>
      <c r="B1268">
        <v>1.55972222730634</v>
      </c>
      <c r="C1268" t="s">
        <v>1300</v>
      </c>
      <c r="D1268">
        <f t="shared" si="39"/>
        <v>1264.6666666666665</v>
      </c>
      <c r="E1268">
        <f t="shared" si="38"/>
        <v>21.077777777777776</v>
      </c>
      <c r="L1268">
        <v>0</v>
      </c>
      <c r="U1268">
        <v>42.26</v>
      </c>
      <c r="AC1268">
        <v>0.189817708333332</v>
      </c>
    </row>
    <row r="1269" spans="1:32" x14ac:dyDescent="0.2">
      <c r="A1269" s="1">
        <v>43160.210740740738</v>
      </c>
      <c r="B1269">
        <v>1.5604166717530501</v>
      </c>
      <c r="C1269" t="s">
        <v>1301</v>
      </c>
      <c r="D1269">
        <f t="shared" si="39"/>
        <v>1265.6666666666665</v>
      </c>
      <c r="E1269">
        <f t="shared" si="38"/>
        <v>21.094444444444441</v>
      </c>
      <c r="L1269">
        <v>0</v>
      </c>
      <c r="AC1269">
        <v>0.20361874999999799</v>
      </c>
    </row>
    <row r="1270" spans="1:32" x14ac:dyDescent="0.2">
      <c r="A1270" s="1">
        <v>43160.211435185185</v>
      </c>
      <c r="B1270">
        <v>1.56111111619975</v>
      </c>
      <c r="C1270" t="s">
        <v>1302</v>
      </c>
      <c r="D1270">
        <f t="shared" si="39"/>
        <v>1266.6666666666665</v>
      </c>
      <c r="E1270">
        <f t="shared" si="38"/>
        <v>21.111111111111107</v>
      </c>
      <c r="L1270">
        <v>0</v>
      </c>
      <c r="AC1270">
        <v>0.20249062500000001</v>
      </c>
    </row>
    <row r="1271" spans="1:32" x14ac:dyDescent="0.2">
      <c r="A1271" s="1">
        <v>43160.212129629632</v>
      </c>
      <c r="B1271">
        <v>1.56180556064646</v>
      </c>
      <c r="C1271" t="s">
        <v>1303</v>
      </c>
      <c r="D1271">
        <f t="shared" si="39"/>
        <v>1267.6666666666665</v>
      </c>
      <c r="E1271">
        <f t="shared" si="38"/>
        <v>21.127777777777776</v>
      </c>
      <c r="L1271">
        <v>0</v>
      </c>
      <c r="AC1271">
        <v>0.216397916666666</v>
      </c>
    </row>
    <row r="1272" spans="1:32" x14ac:dyDescent="0.2">
      <c r="A1272" s="1">
        <v>43160.212824074071</v>
      </c>
      <c r="B1272">
        <v>1.5625000050931701</v>
      </c>
      <c r="C1272" t="s">
        <v>1304</v>
      </c>
      <c r="D1272">
        <f t="shared" si="39"/>
        <v>1268.6666666666665</v>
      </c>
      <c r="E1272">
        <f t="shared" si="38"/>
        <v>21.144444444444442</v>
      </c>
      <c r="L1272">
        <v>0</v>
      </c>
      <c r="AC1272">
        <v>0.235552083333333</v>
      </c>
    </row>
    <row r="1273" spans="1:32" x14ac:dyDescent="0.2">
      <c r="A1273" s="1">
        <v>43160.213518518518</v>
      </c>
      <c r="B1273">
        <v>1.56319444953988</v>
      </c>
      <c r="C1273" t="s">
        <v>1305</v>
      </c>
      <c r="D1273">
        <f t="shared" si="39"/>
        <v>1269.6666666666665</v>
      </c>
      <c r="E1273">
        <f t="shared" si="38"/>
        <v>21.161111111111108</v>
      </c>
      <c r="F1273">
        <v>1047.277</v>
      </c>
      <c r="G1273">
        <v>5.9649999999999999</v>
      </c>
      <c r="H1273">
        <v>51.941000000000003</v>
      </c>
      <c r="I1273">
        <v>499.14800000000002</v>
      </c>
      <c r="J1273">
        <v>0</v>
      </c>
      <c r="K1273">
        <v>1.9E-2</v>
      </c>
      <c r="L1273">
        <v>0</v>
      </c>
      <c r="M1273">
        <v>47.258000000000003</v>
      </c>
      <c r="N1273">
        <v>0</v>
      </c>
      <c r="O1273">
        <v>0</v>
      </c>
      <c r="P1273">
        <v>0</v>
      </c>
      <c r="Q1273">
        <v>0</v>
      </c>
      <c r="R1273">
        <v>-828.81399999999996</v>
      </c>
      <c r="S1273">
        <v>0</v>
      </c>
      <c r="T1273">
        <v>0.38700000000000001</v>
      </c>
      <c r="U1273">
        <v>43.308</v>
      </c>
      <c r="V1273">
        <v>0</v>
      </c>
      <c r="W1273">
        <v>0</v>
      </c>
      <c r="X1273">
        <v>0</v>
      </c>
      <c r="Y1273">
        <v>0</v>
      </c>
      <c r="Z1273">
        <v>6</v>
      </c>
      <c r="AA1273">
        <v>52</v>
      </c>
      <c r="AB1273">
        <v>3</v>
      </c>
      <c r="AC1273">
        <v>0.23990729166666699</v>
      </c>
      <c r="AD1273">
        <v>3</v>
      </c>
      <c r="AE1273">
        <v>3</v>
      </c>
      <c r="AF1273">
        <v>0</v>
      </c>
    </row>
    <row r="1274" spans="1:32" x14ac:dyDescent="0.2">
      <c r="A1274" s="1">
        <v>43160.214212962965</v>
      </c>
      <c r="B1274">
        <v>1.56388889398659</v>
      </c>
      <c r="C1274" t="s">
        <v>1306</v>
      </c>
      <c r="D1274">
        <f t="shared" si="39"/>
        <v>1270.6666666666665</v>
      </c>
      <c r="E1274">
        <f t="shared" si="38"/>
        <v>21.177777777777774</v>
      </c>
      <c r="L1274">
        <v>1.4510000000000001</v>
      </c>
      <c r="AC1274">
        <v>0.24930624999999801</v>
      </c>
    </row>
    <row r="1275" spans="1:32" x14ac:dyDescent="0.2">
      <c r="A1275" s="1">
        <v>43160.214907407404</v>
      </c>
      <c r="B1275">
        <v>1.5645833384332899</v>
      </c>
      <c r="C1275" t="s">
        <v>1307</v>
      </c>
      <c r="D1275">
        <f t="shared" si="39"/>
        <v>1271.6666666666665</v>
      </c>
      <c r="E1275">
        <f t="shared" si="38"/>
        <v>21.194444444444443</v>
      </c>
      <c r="L1275">
        <v>0</v>
      </c>
      <c r="AC1275">
        <v>0.24875729166666699</v>
      </c>
    </row>
    <row r="1276" spans="1:32" x14ac:dyDescent="0.2">
      <c r="A1276" s="1">
        <v>43160.215601851851</v>
      </c>
      <c r="B1276">
        <v>1.56527778288</v>
      </c>
      <c r="C1276" t="s">
        <v>1308</v>
      </c>
      <c r="D1276">
        <f t="shared" si="39"/>
        <v>1272.6666666666665</v>
      </c>
      <c r="E1276">
        <f t="shared" si="38"/>
        <v>21.211111111111109</v>
      </c>
      <c r="L1276">
        <v>0</v>
      </c>
      <c r="U1276">
        <v>42.283999999999999</v>
      </c>
      <c r="AC1276">
        <v>0.25314062500000101</v>
      </c>
    </row>
    <row r="1277" spans="1:32" x14ac:dyDescent="0.2">
      <c r="A1277" s="1">
        <v>43160.216296296298</v>
      </c>
      <c r="B1277">
        <v>1.56597222732671</v>
      </c>
      <c r="C1277" t="s">
        <v>1309</v>
      </c>
      <c r="D1277">
        <f t="shared" si="39"/>
        <v>1273.6666666666665</v>
      </c>
      <c r="E1277">
        <f t="shared" si="38"/>
        <v>21.227777777777774</v>
      </c>
      <c r="L1277">
        <v>0</v>
      </c>
      <c r="U1277">
        <v>44.505000000000003</v>
      </c>
      <c r="AC1277">
        <v>0.26249687499999802</v>
      </c>
    </row>
    <row r="1278" spans="1:32" x14ac:dyDescent="0.2">
      <c r="A1278" s="1">
        <v>43160.216990740744</v>
      </c>
      <c r="B1278">
        <v>1.5666666717734199</v>
      </c>
      <c r="C1278" t="s">
        <v>1310</v>
      </c>
      <c r="D1278">
        <f t="shared" si="39"/>
        <v>1274.6666666666665</v>
      </c>
      <c r="E1278">
        <f t="shared" si="38"/>
        <v>21.244444444444444</v>
      </c>
      <c r="L1278">
        <v>1.35</v>
      </c>
      <c r="AC1278">
        <v>0.26186354166666798</v>
      </c>
    </row>
    <row r="1279" spans="1:32" x14ac:dyDescent="0.2">
      <c r="A1279" s="1">
        <v>43160.217685185184</v>
      </c>
      <c r="B1279">
        <v>1.56736111622013</v>
      </c>
      <c r="C1279" t="s">
        <v>1311</v>
      </c>
      <c r="D1279">
        <f t="shared" si="39"/>
        <v>1275.6666666666665</v>
      </c>
      <c r="E1279">
        <f t="shared" si="38"/>
        <v>21.261111111111109</v>
      </c>
      <c r="L1279">
        <v>1.155</v>
      </c>
      <c r="U1279">
        <v>42.655999999999999</v>
      </c>
      <c r="AC1279">
        <v>0.26624791666666803</v>
      </c>
    </row>
    <row r="1280" spans="1:32" x14ac:dyDescent="0.2">
      <c r="A1280" s="1">
        <v>43160.21837962963</v>
      </c>
      <c r="B1280">
        <v>1.5680555606668301</v>
      </c>
      <c r="C1280" t="s">
        <v>1312</v>
      </c>
      <c r="D1280">
        <f t="shared" si="39"/>
        <v>1276.6666666666665</v>
      </c>
      <c r="E1280">
        <f t="shared" si="38"/>
        <v>21.277777777777775</v>
      </c>
      <c r="L1280">
        <v>0</v>
      </c>
      <c r="AC1280">
        <v>0.27063958333333499</v>
      </c>
    </row>
    <row r="1281" spans="1:29" x14ac:dyDescent="0.2">
      <c r="A1281" s="1">
        <v>43160.219074074077</v>
      </c>
      <c r="B1281">
        <v>1.5687500051135399</v>
      </c>
      <c r="C1281" t="s">
        <v>1313</v>
      </c>
      <c r="D1281">
        <f t="shared" si="39"/>
        <v>1277.6666666666665</v>
      </c>
      <c r="E1281">
        <f t="shared" si="38"/>
        <v>21.294444444444441</v>
      </c>
      <c r="L1281">
        <v>0</v>
      </c>
      <c r="M1281">
        <v>47.290999999999997</v>
      </c>
      <c r="AC1281">
        <v>0.275031250000002</v>
      </c>
    </row>
    <row r="1282" spans="1:29" x14ac:dyDescent="0.2">
      <c r="A1282" s="1">
        <v>43160.219768518517</v>
      </c>
      <c r="B1282">
        <v>1.56944444956025</v>
      </c>
      <c r="C1282" t="s">
        <v>1314</v>
      </c>
      <c r="D1282">
        <f t="shared" si="39"/>
        <v>1278.6666666666665</v>
      </c>
      <c r="E1282">
        <f t="shared" si="38"/>
        <v>21.31111111111111</v>
      </c>
      <c r="L1282">
        <v>0</v>
      </c>
      <c r="U1282">
        <v>43.677</v>
      </c>
      <c r="AC1282">
        <v>0.25430520833333597</v>
      </c>
    </row>
    <row r="1283" spans="1:29" x14ac:dyDescent="0.2">
      <c r="A1283" s="1">
        <v>43160.220462962963</v>
      </c>
      <c r="B1283">
        <v>1.5701388940069601</v>
      </c>
      <c r="C1283" t="s">
        <v>1315</v>
      </c>
      <c r="D1283">
        <f t="shared" si="39"/>
        <v>1279.6666666666665</v>
      </c>
      <c r="E1283">
        <f t="shared" si="38"/>
        <v>21.327777777777776</v>
      </c>
      <c r="L1283">
        <v>1.401</v>
      </c>
      <c r="U1283">
        <v>41.014000000000003</v>
      </c>
      <c r="AC1283">
        <v>0.20207291666666899</v>
      </c>
    </row>
    <row r="1284" spans="1:29" x14ac:dyDescent="0.2">
      <c r="A1284" s="1">
        <v>43160.22115740741</v>
      </c>
      <c r="B1284">
        <v>1.5708333384536699</v>
      </c>
      <c r="C1284" t="s">
        <v>1316</v>
      </c>
      <c r="D1284">
        <f t="shared" si="39"/>
        <v>1280.6666666666665</v>
      </c>
      <c r="E1284">
        <f t="shared" ref="E1284:E1347" si="40">D1284/60</f>
        <v>21.344444444444441</v>
      </c>
      <c r="I1284">
        <v>499.88099999999997</v>
      </c>
      <c r="L1284">
        <v>0</v>
      </c>
      <c r="U1284">
        <v>44.923000000000002</v>
      </c>
      <c r="AC1284">
        <v>0.20442916666666999</v>
      </c>
    </row>
    <row r="1285" spans="1:29" x14ac:dyDescent="0.2">
      <c r="A1285" s="1">
        <v>43160.221851851849</v>
      </c>
      <c r="B1285">
        <v>1.57152778290038</v>
      </c>
      <c r="C1285" t="s">
        <v>1317</v>
      </c>
      <c r="D1285">
        <f t="shared" si="39"/>
        <v>1281.6666666666665</v>
      </c>
      <c r="E1285">
        <f t="shared" si="40"/>
        <v>21.361111111111107</v>
      </c>
      <c r="I1285">
        <v>494.488</v>
      </c>
      <c r="L1285">
        <v>0</v>
      </c>
      <c r="AC1285">
        <v>0.216889583333335</v>
      </c>
    </row>
    <row r="1286" spans="1:29" x14ac:dyDescent="0.2">
      <c r="A1286" s="1">
        <v>43160.222546296296</v>
      </c>
      <c r="B1286">
        <v>1.5722222273470801</v>
      </c>
      <c r="C1286" t="s">
        <v>1318</v>
      </c>
      <c r="D1286">
        <f t="shared" si="39"/>
        <v>1282.6666666666665</v>
      </c>
      <c r="E1286">
        <f t="shared" si="40"/>
        <v>21.377777777777776</v>
      </c>
      <c r="I1286">
        <v>499.40899999999999</v>
      </c>
      <c r="L1286">
        <v>1.3939999999999999</v>
      </c>
      <c r="AC1286">
        <v>0.229684375000001</v>
      </c>
    </row>
    <row r="1287" spans="1:29" x14ac:dyDescent="0.2">
      <c r="A1287" s="1">
        <v>43160.223240740743</v>
      </c>
      <c r="B1287">
        <v>1.5729166717937899</v>
      </c>
      <c r="C1287" t="s">
        <v>1319</v>
      </c>
      <c r="D1287">
        <f t="shared" si="39"/>
        <v>1283.6666666666665</v>
      </c>
      <c r="E1287">
        <f t="shared" si="40"/>
        <v>21.394444444444442</v>
      </c>
      <c r="L1287">
        <v>0</v>
      </c>
      <c r="AC1287">
        <v>0.232578125000001</v>
      </c>
    </row>
    <row r="1288" spans="1:29" x14ac:dyDescent="0.2">
      <c r="A1288" s="1">
        <v>43160.223935185182</v>
      </c>
      <c r="B1288">
        <v>1.5736111162405</v>
      </c>
      <c r="C1288" t="s">
        <v>1320</v>
      </c>
      <c r="D1288">
        <f t="shared" ref="D1288:D1351" si="41">D1287+1</f>
        <v>1284.6666666666665</v>
      </c>
      <c r="E1288">
        <f t="shared" si="40"/>
        <v>21.411111111111108</v>
      </c>
      <c r="I1288">
        <v>500.416</v>
      </c>
      <c r="L1288">
        <v>0</v>
      </c>
      <c r="AC1288">
        <v>0.24558750000000501</v>
      </c>
    </row>
    <row r="1289" spans="1:29" x14ac:dyDescent="0.2">
      <c r="A1289" s="1">
        <v>43160.224629629629</v>
      </c>
      <c r="B1289">
        <v>1.5743055606872101</v>
      </c>
      <c r="C1289" t="s">
        <v>1321</v>
      </c>
      <c r="D1289">
        <f t="shared" si="41"/>
        <v>1285.6666666666665</v>
      </c>
      <c r="E1289">
        <f t="shared" si="40"/>
        <v>21.427777777777774</v>
      </c>
      <c r="I1289">
        <v>500.16300000000001</v>
      </c>
      <c r="L1289">
        <v>0</v>
      </c>
      <c r="AC1289">
        <v>0.253826041666669</v>
      </c>
    </row>
    <row r="1290" spans="1:29" x14ac:dyDescent="0.2">
      <c r="A1290" s="1">
        <v>43160.225324074076</v>
      </c>
      <c r="B1290">
        <v>1.5750000051339199</v>
      </c>
      <c r="C1290" t="s">
        <v>1322</v>
      </c>
      <c r="D1290">
        <f t="shared" si="41"/>
        <v>1286.6666666666665</v>
      </c>
      <c r="E1290">
        <f t="shared" si="40"/>
        <v>21.444444444444443</v>
      </c>
      <c r="I1290">
        <v>500.28699999999998</v>
      </c>
      <c r="L1290">
        <v>1.4950000000000001</v>
      </c>
      <c r="AC1290">
        <v>0.25717187500000199</v>
      </c>
    </row>
    <row r="1291" spans="1:29" x14ac:dyDescent="0.2">
      <c r="A1291" s="1">
        <v>43160.226018518515</v>
      </c>
      <c r="B1291">
        <v>1.57569444958062</v>
      </c>
      <c r="C1291" t="s">
        <v>1323</v>
      </c>
      <c r="D1291">
        <f t="shared" si="41"/>
        <v>1287.6666666666665</v>
      </c>
      <c r="E1291">
        <f t="shared" si="40"/>
        <v>21.461111111111109</v>
      </c>
      <c r="I1291">
        <v>500.40600000000001</v>
      </c>
      <c r="L1291">
        <v>0</v>
      </c>
      <c r="U1291">
        <v>42.505000000000003</v>
      </c>
      <c r="AC1291">
        <v>0.26555104166666899</v>
      </c>
    </row>
    <row r="1292" spans="1:29" x14ac:dyDescent="0.2">
      <c r="A1292" s="1">
        <v>43160.226712962962</v>
      </c>
      <c r="B1292">
        <v>1.5763888940273301</v>
      </c>
      <c r="C1292" t="s">
        <v>1324</v>
      </c>
      <c r="D1292">
        <f t="shared" si="41"/>
        <v>1288.6666666666665</v>
      </c>
      <c r="E1292">
        <f t="shared" si="40"/>
        <v>21.477777777777774</v>
      </c>
      <c r="L1292">
        <v>0</v>
      </c>
      <c r="U1292">
        <v>43.738</v>
      </c>
      <c r="AC1292">
        <v>0.28411562500000298</v>
      </c>
    </row>
    <row r="1293" spans="1:29" x14ac:dyDescent="0.2">
      <c r="A1293" s="1">
        <v>43160.227407407408</v>
      </c>
      <c r="B1293">
        <v>1.5770833384740399</v>
      </c>
      <c r="C1293" t="s">
        <v>1325</v>
      </c>
      <c r="D1293">
        <f t="shared" si="41"/>
        <v>1289.6666666666665</v>
      </c>
      <c r="E1293">
        <f t="shared" si="40"/>
        <v>21.494444444444444</v>
      </c>
      <c r="L1293">
        <v>0</v>
      </c>
      <c r="AC1293">
        <v>0.29295520833333299</v>
      </c>
    </row>
    <row r="1294" spans="1:29" x14ac:dyDescent="0.2">
      <c r="A1294" s="1">
        <v>43160.228101851855</v>
      </c>
      <c r="B1294">
        <v>1.57777778292075</v>
      </c>
      <c r="C1294" t="s">
        <v>1326</v>
      </c>
      <c r="D1294">
        <f t="shared" si="41"/>
        <v>1290.6666666666665</v>
      </c>
      <c r="E1294">
        <f t="shared" si="40"/>
        <v>21.511111111111109</v>
      </c>
      <c r="L1294">
        <v>0</v>
      </c>
      <c r="U1294">
        <v>46.936999999999998</v>
      </c>
      <c r="AC1294">
        <v>0.31187500000000001</v>
      </c>
    </row>
    <row r="1295" spans="1:29" x14ac:dyDescent="0.2">
      <c r="A1295" s="1">
        <v>43160.228796296295</v>
      </c>
      <c r="B1295">
        <v>1.5784722273674601</v>
      </c>
      <c r="C1295" t="s">
        <v>1327</v>
      </c>
      <c r="D1295">
        <f t="shared" si="41"/>
        <v>1291.6666666666665</v>
      </c>
      <c r="E1295">
        <f t="shared" si="40"/>
        <v>21.527777777777775</v>
      </c>
      <c r="L1295">
        <v>1.4E-2</v>
      </c>
      <c r="AC1295">
        <v>0.32116979166666798</v>
      </c>
    </row>
    <row r="1296" spans="1:29" x14ac:dyDescent="0.2">
      <c r="A1296" s="1">
        <v>43160.229490740741</v>
      </c>
      <c r="B1296">
        <v>1.5791666718141599</v>
      </c>
      <c r="C1296" t="s">
        <v>1328</v>
      </c>
      <c r="D1296">
        <f t="shared" si="41"/>
        <v>1292.6666666666665</v>
      </c>
      <c r="E1296">
        <f t="shared" si="40"/>
        <v>21.544444444444441</v>
      </c>
      <c r="L1296">
        <v>1.444</v>
      </c>
      <c r="AC1296">
        <v>0.32556458333333399</v>
      </c>
    </row>
    <row r="1297" spans="1:32" x14ac:dyDescent="0.2">
      <c r="A1297" s="1">
        <v>43160.230185185188</v>
      </c>
      <c r="B1297">
        <v>1.57986111626087</v>
      </c>
      <c r="C1297" t="s">
        <v>1329</v>
      </c>
      <c r="D1297">
        <f t="shared" si="41"/>
        <v>1293.6666666666665</v>
      </c>
      <c r="E1297">
        <f t="shared" si="40"/>
        <v>21.56111111111111</v>
      </c>
      <c r="L1297">
        <v>1.4510000000000001</v>
      </c>
      <c r="AC1297">
        <v>0.345233333333334</v>
      </c>
    </row>
    <row r="1298" spans="1:32" x14ac:dyDescent="0.2">
      <c r="A1298" s="1">
        <v>43160.230879629627</v>
      </c>
      <c r="B1298">
        <v>1.5805555607075801</v>
      </c>
      <c r="C1298" t="s">
        <v>1330</v>
      </c>
      <c r="D1298">
        <f t="shared" si="41"/>
        <v>1294.6666666666665</v>
      </c>
      <c r="E1298">
        <f t="shared" si="40"/>
        <v>21.577777777777776</v>
      </c>
      <c r="L1298">
        <v>1.488</v>
      </c>
      <c r="U1298">
        <v>45.895000000000003</v>
      </c>
      <c r="AC1298">
        <v>0.35506666666666398</v>
      </c>
    </row>
    <row r="1299" spans="1:32" x14ac:dyDescent="0.2">
      <c r="A1299" s="1">
        <v>43160.231574074074</v>
      </c>
      <c r="B1299">
        <v>1.5812500051542899</v>
      </c>
      <c r="C1299" t="s">
        <v>1331</v>
      </c>
      <c r="D1299">
        <f t="shared" si="41"/>
        <v>1295.6666666666665</v>
      </c>
      <c r="E1299">
        <f t="shared" si="40"/>
        <v>21.594444444444441</v>
      </c>
      <c r="L1299">
        <v>1.4730000000000001</v>
      </c>
      <c r="U1299">
        <v>46.755000000000003</v>
      </c>
      <c r="AC1299">
        <v>0.35998645833332998</v>
      </c>
    </row>
    <row r="1300" spans="1:32" x14ac:dyDescent="0.2">
      <c r="A1300" s="1">
        <v>43160.232268518521</v>
      </c>
      <c r="B1300">
        <v>1.581944449601</v>
      </c>
      <c r="C1300" t="s">
        <v>1332</v>
      </c>
      <c r="D1300">
        <f t="shared" si="41"/>
        <v>1296.6666666666665</v>
      </c>
      <c r="E1300">
        <f t="shared" si="40"/>
        <v>21.611111111111107</v>
      </c>
      <c r="L1300">
        <v>1.3859999999999999</v>
      </c>
      <c r="AC1300">
        <v>0.36994895833333102</v>
      </c>
    </row>
    <row r="1301" spans="1:32" x14ac:dyDescent="0.2">
      <c r="A1301" s="1">
        <v>43160.23296296296</v>
      </c>
      <c r="B1301">
        <v>1.5826388940477001</v>
      </c>
      <c r="C1301" t="s">
        <v>1333</v>
      </c>
      <c r="D1301">
        <f t="shared" si="41"/>
        <v>1297.6666666666665</v>
      </c>
      <c r="E1301">
        <f t="shared" si="40"/>
        <v>21.627777777777776</v>
      </c>
      <c r="AC1301">
        <v>0.38504374999999702</v>
      </c>
    </row>
    <row r="1302" spans="1:32" x14ac:dyDescent="0.2">
      <c r="A1302" s="1">
        <v>43160.233657407407</v>
      </c>
      <c r="B1302">
        <v>1.5833333384944099</v>
      </c>
      <c r="C1302" t="s">
        <v>1334</v>
      </c>
      <c r="D1302">
        <f t="shared" si="41"/>
        <v>1298.6666666666665</v>
      </c>
      <c r="E1302">
        <f t="shared" si="40"/>
        <v>21.644444444444442</v>
      </c>
      <c r="L1302">
        <v>1.177</v>
      </c>
      <c r="U1302">
        <v>43.945</v>
      </c>
      <c r="AC1302">
        <v>0.395373958333331</v>
      </c>
    </row>
    <row r="1303" spans="1:32" x14ac:dyDescent="0.2">
      <c r="A1303" s="1">
        <v>43160.234351851854</v>
      </c>
      <c r="B1303">
        <v>1.58402778294112</v>
      </c>
      <c r="C1303" t="s">
        <v>1335</v>
      </c>
      <c r="D1303">
        <f t="shared" si="41"/>
        <v>1299.6666666666665</v>
      </c>
      <c r="E1303">
        <f t="shared" si="40"/>
        <v>21.661111111111108</v>
      </c>
      <c r="F1303">
        <v>1047.4159999999999</v>
      </c>
      <c r="G1303">
        <v>5.9569999999999999</v>
      </c>
      <c r="H1303">
        <v>51.972999999999999</v>
      </c>
      <c r="I1303">
        <v>498.24400000000003</v>
      </c>
      <c r="J1303">
        <v>0</v>
      </c>
      <c r="K1303">
        <v>1.9E-2</v>
      </c>
      <c r="L1303">
        <v>1.502</v>
      </c>
      <c r="M1303">
        <v>47.396999999999998</v>
      </c>
      <c r="N1303">
        <v>0</v>
      </c>
      <c r="O1303">
        <v>0</v>
      </c>
      <c r="P1303">
        <v>0</v>
      </c>
      <c r="Q1303">
        <v>0</v>
      </c>
      <c r="R1303">
        <v>-828.96400000000006</v>
      </c>
      <c r="S1303">
        <v>0</v>
      </c>
      <c r="T1303">
        <v>0.93600000000000005</v>
      </c>
      <c r="U1303">
        <v>47.755000000000003</v>
      </c>
      <c r="V1303">
        <v>0</v>
      </c>
      <c r="W1303">
        <v>0</v>
      </c>
      <c r="X1303">
        <v>0</v>
      </c>
      <c r="Y1303">
        <v>0</v>
      </c>
      <c r="Z1303">
        <v>6</v>
      </c>
      <c r="AA1303">
        <v>52</v>
      </c>
      <c r="AB1303">
        <v>3</v>
      </c>
      <c r="AC1303">
        <v>0.40074062499999602</v>
      </c>
      <c r="AD1303">
        <v>3</v>
      </c>
      <c r="AE1303">
        <v>3</v>
      </c>
      <c r="AF1303">
        <v>0</v>
      </c>
    </row>
    <row r="1304" spans="1:32" x14ac:dyDescent="0.2">
      <c r="A1304" s="1">
        <v>43160.235046296293</v>
      </c>
      <c r="B1304">
        <v>1.5847222273878301</v>
      </c>
      <c r="C1304" t="s">
        <v>1336</v>
      </c>
      <c r="D1304">
        <f t="shared" si="41"/>
        <v>1300.6666666666665</v>
      </c>
      <c r="E1304">
        <f t="shared" si="40"/>
        <v>21.677777777777774</v>
      </c>
      <c r="I1304">
        <v>496.42500000000001</v>
      </c>
      <c r="L1304">
        <v>1.4590000000000001</v>
      </c>
      <c r="AC1304">
        <v>0.406117708333329</v>
      </c>
    </row>
    <row r="1305" spans="1:32" x14ac:dyDescent="0.2">
      <c r="A1305" s="1">
        <v>43160.23574074074</v>
      </c>
      <c r="B1305">
        <v>1.5854166718345399</v>
      </c>
      <c r="C1305" t="s">
        <v>1337</v>
      </c>
      <c r="D1305">
        <f t="shared" si="41"/>
        <v>1301.6666666666665</v>
      </c>
      <c r="E1305">
        <f t="shared" si="40"/>
        <v>21.694444444444443</v>
      </c>
      <c r="I1305">
        <v>500.71199999999999</v>
      </c>
      <c r="L1305">
        <v>1.401</v>
      </c>
      <c r="U1305">
        <v>46.128</v>
      </c>
      <c r="AC1305">
        <v>0.41155104166666101</v>
      </c>
    </row>
    <row r="1306" spans="1:32" x14ac:dyDescent="0.2">
      <c r="A1306" s="1">
        <v>43160.236435185187</v>
      </c>
      <c r="B1306">
        <v>1.58611111628124</v>
      </c>
      <c r="C1306" t="s">
        <v>1338</v>
      </c>
      <c r="D1306">
        <f t="shared" si="41"/>
        <v>1302.6666666666665</v>
      </c>
      <c r="E1306">
        <f t="shared" si="40"/>
        <v>21.711111111111109</v>
      </c>
      <c r="L1306">
        <v>1.3939999999999999</v>
      </c>
      <c r="AC1306">
        <v>0.43208229166666101</v>
      </c>
    </row>
    <row r="1307" spans="1:32" x14ac:dyDescent="0.2">
      <c r="A1307" s="1">
        <v>43160.237129629626</v>
      </c>
      <c r="B1307">
        <v>1.5868055607279501</v>
      </c>
      <c r="C1307" t="s">
        <v>1339</v>
      </c>
      <c r="D1307">
        <f t="shared" si="41"/>
        <v>1303.6666666666665</v>
      </c>
      <c r="E1307">
        <f t="shared" si="40"/>
        <v>21.727777777777774</v>
      </c>
      <c r="L1307">
        <v>1.444</v>
      </c>
      <c r="U1307">
        <v>50.911999999999999</v>
      </c>
      <c r="AC1307">
        <v>0.44290208333332498</v>
      </c>
    </row>
    <row r="1308" spans="1:32" x14ac:dyDescent="0.2">
      <c r="A1308" s="1">
        <v>43160.237824074073</v>
      </c>
      <c r="B1308">
        <v>1.5875000051746599</v>
      </c>
      <c r="C1308" t="s">
        <v>1340</v>
      </c>
      <c r="D1308">
        <f t="shared" si="41"/>
        <v>1304.6666666666665</v>
      </c>
      <c r="E1308">
        <f t="shared" si="40"/>
        <v>21.744444444444444</v>
      </c>
      <c r="L1308">
        <v>1.415</v>
      </c>
      <c r="U1308">
        <v>46.036999999999999</v>
      </c>
      <c r="AC1308">
        <v>0.448785416666657</v>
      </c>
    </row>
    <row r="1309" spans="1:32" x14ac:dyDescent="0.2">
      <c r="A1309" s="1">
        <v>43160.238518518519</v>
      </c>
      <c r="B1309">
        <v>1.58819444962137</v>
      </c>
      <c r="C1309" t="s">
        <v>1341</v>
      </c>
      <c r="D1309">
        <f t="shared" si="41"/>
        <v>1305.6666666666665</v>
      </c>
      <c r="E1309">
        <f t="shared" si="40"/>
        <v>21.761111111111109</v>
      </c>
      <c r="U1309">
        <v>46.667999999999999</v>
      </c>
      <c r="AC1309">
        <v>0.454674999999989</v>
      </c>
    </row>
    <row r="1310" spans="1:32" x14ac:dyDescent="0.2">
      <c r="A1310" s="1">
        <v>43160.239212962966</v>
      </c>
      <c r="B1310">
        <v>1.5888888940680801</v>
      </c>
      <c r="C1310" t="s">
        <v>1342</v>
      </c>
      <c r="D1310">
        <f t="shared" si="41"/>
        <v>1306.6666666666665</v>
      </c>
      <c r="E1310">
        <f t="shared" si="40"/>
        <v>21.777777777777775</v>
      </c>
      <c r="L1310">
        <v>0</v>
      </c>
      <c r="U1310">
        <v>41.972000000000001</v>
      </c>
      <c r="AC1310">
        <v>0.46554166666665597</v>
      </c>
    </row>
    <row r="1311" spans="1:32" x14ac:dyDescent="0.2">
      <c r="A1311" s="1">
        <v>43160.239907407406</v>
      </c>
      <c r="B1311">
        <v>1.5895833385147899</v>
      </c>
      <c r="C1311" t="s">
        <v>1343</v>
      </c>
      <c r="D1311">
        <f t="shared" si="41"/>
        <v>1307.6666666666665</v>
      </c>
      <c r="E1311">
        <f t="shared" si="40"/>
        <v>21.794444444444441</v>
      </c>
      <c r="L1311">
        <v>0</v>
      </c>
      <c r="U1311">
        <v>45.478999999999999</v>
      </c>
      <c r="AC1311">
        <v>0.46643229166665301</v>
      </c>
    </row>
    <row r="1312" spans="1:32" x14ac:dyDescent="0.2">
      <c r="A1312" s="1">
        <v>43160.240601851852</v>
      </c>
      <c r="B1312">
        <v>1.59027778296149</v>
      </c>
      <c r="C1312" t="s">
        <v>1344</v>
      </c>
      <c r="D1312">
        <f t="shared" si="41"/>
        <v>1308.6666666666665</v>
      </c>
      <c r="E1312">
        <f t="shared" si="40"/>
        <v>21.81111111111111</v>
      </c>
      <c r="L1312">
        <v>0</v>
      </c>
      <c r="AC1312">
        <v>0.47233229166665203</v>
      </c>
    </row>
    <row r="1313" spans="1:29" x14ac:dyDescent="0.2">
      <c r="A1313" s="1">
        <v>43160.241296296299</v>
      </c>
      <c r="B1313">
        <v>1.5909722274082001</v>
      </c>
      <c r="C1313" t="s">
        <v>1345</v>
      </c>
      <c r="D1313">
        <f t="shared" si="41"/>
        <v>1309.6666666666665</v>
      </c>
      <c r="E1313">
        <f t="shared" si="40"/>
        <v>21.827777777777776</v>
      </c>
      <c r="L1313">
        <v>0</v>
      </c>
      <c r="AC1313">
        <v>0.47821562499998399</v>
      </c>
    </row>
    <row r="1314" spans="1:29" x14ac:dyDescent="0.2">
      <c r="A1314" s="1">
        <v>43160.241990740738</v>
      </c>
      <c r="B1314">
        <v>1.59166667185491</v>
      </c>
      <c r="C1314" t="s">
        <v>1346</v>
      </c>
      <c r="D1314">
        <f t="shared" si="41"/>
        <v>1310.6666666666665</v>
      </c>
      <c r="E1314">
        <f t="shared" si="40"/>
        <v>21.844444444444441</v>
      </c>
      <c r="AC1314">
        <v>0.47902812499998598</v>
      </c>
    </row>
    <row r="1315" spans="1:29" x14ac:dyDescent="0.2">
      <c r="A1315" s="1">
        <v>43160.242685185185</v>
      </c>
      <c r="B1315">
        <v>1.59236111630162</v>
      </c>
      <c r="C1315" t="s">
        <v>1347</v>
      </c>
      <c r="D1315">
        <f t="shared" si="41"/>
        <v>1311.6666666666665</v>
      </c>
      <c r="E1315">
        <f t="shared" si="40"/>
        <v>21.861111111111107</v>
      </c>
      <c r="L1315">
        <v>1.17</v>
      </c>
      <c r="AC1315">
        <v>0.46949791666665203</v>
      </c>
    </row>
    <row r="1316" spans="1:29" x14ac:dyDescent="0.2">
      <c r="A1316" s="1">
        <v>43160.243379629632</v>
      </c>
      <c r="B1316">
        <v>1.5930555607483301</v>
      </c>
      <c r="C1316" t="s">
        <v>1348</v>
      </c>
      <c r="D1316">
        <f t="shared" si="41"/>
        <v>1312.6666666666665</v>
      </c>
      <c r="E1316">
        <f t="shared" si="40"/>
        <v>21.877777777777776</v>
      </c>
      <c r="L1316">
        <v>1.466</v>
      </c>
      <c r="AC1316">
        <v>0.46484479166665199</v>
      </c>
    </row>
    <row r="1317" spans="1:29" x14ac:dyDescent="0.2">
      <c r="A1317" s="1">
        <v>43160.244074074071</v>
      </c>
      <c r="B1317">
        <v>1.59375000519503</v>
      </c>
      <c r="C1317" t="s">
        <v>1349</v>
      </c>
      <c r="D1317">
        <f t="shared" si="41"/>
        <v>1313.6666666666665</v>
      </c>
      <c r="E1317">
        <f t="shared" si="40"/>
        <v>21.894444444444442</v>
      </c>
      <c r="L1317">
        <v>1.401</v>
      </c>
      <c r="M1317">
        <v>47.503</v>
      </c>
      <c r="U1317">
        <v>40.573999999999998</v>
      </c>
      <c r="AC1317">
        <v>0.45978958333331599</v>
      </c>
    </row>
    <row r="1318" spans="1:29" x14ac:dyDescent="0.2">
      <c r="A1318" s="1">
        <v>43160.244768518518</v>
      </c>
      <c r="B1318">
        <v>1.59444444964174</v>
      </c>
      <c r="C1318" t="s">
        <v>1350</v>
      </c>
      <c r="D1318">
        <f t="shared" si="41"/>
        <v>1314.6666666666665</v>
      </c>
      <c r="E1318">
        <f t="shared" si="40"/>
        <v>21.911111111111108</v>
      </c>
      <c r="L1318">
        <v>1.466</v>
      </c>
      <c r="AC1318">
        <v>0.449495833333316</v>
      </c>
    </row>
    <row r="1319" spans="1:29" x14ac:dyDescent="0.2">
      <c r="A1319" s="1">
        <v>43160.245462962965</v>
      </c>
      <c r="B1319">
        <v>1.5951388940884501</v>
      </c>
      <c r="C1319" t="s">
        <v>1351</v>
      </c>
      <c r="D1319">
        <f t="shared" si="41"/>
        <v>1315.6666666666665</v>
      </c>
      <c r="E1319">
        <f t="shared" si="40"/>
        <v>21.927777777777774</v>
      </c>
      <c r="L1319">
        <v>0</v>
      </c>
      <c r="AC1319">
        <v>0.443823958333317</v>
      </c>
    </row>
    <row r="1320" spans="1:29" x14ac:dyDescent="0.2">
      <c r="A1320" s="1">
        <v>43160.246157407404</v>
      </c>
      <c r="B1320">
        <v>1.59583333853516</v>
      </c>
      <c r="C1320" t="s">
        <v>1352</v>
      </c>
      <c r="D1320">
        <f t="shared" si="41"/>
        <v>1316.6666666666665</v>
      </c>
      <c r="E1320">
        <f t="shared" si="40"/>
        <v>21.944444444444443</v>
      </c>
      <c r="L1320">
        <v>0</v>
      </c>
      <c r="AC1320">
        <v>0.427762499999987</v>
      </c>
    </row>
    <row r="1321" spans="1:29" x14ac:dyDescent="0.2">
      <c r="A1321" s="1">
        <v>43160.246851851851</v>
      </c>
      <c r="B1321">
        <v>1.59652778298187</v>
      </c>
      <c r="C1321" t="s">
        <v>1353</v>
      </c>
      <c r="D1321">
        <f t="shared" si="41"/>
        <v>1317.6666666666665</v>
      </c>
      <c r="E1321">
        <f t="shared" si="40"/>
        <v>21.961111111111109</v>
      </c>
      <c r="L1321">
        <v>0</v>
      </c>
      <c r="AC1321">
        <v>0.43663437499998498</v>
      </c>
    </row>
    <row r="1322" spans="1:29" x14ac:dyDescent="0.2">
      <c r="A1322" s="1">
        <v>43160.247546296298</v>
      </c>
      <c r="B1322">
        <v>1.5972222274285699</v>
      </c>
      <c r="C1322" t="s">
        <v>1354</v>
      </c>
      <c r="D1322">
        <f t="shared" si="41"/>
        <v>1318.6666666666665</v>
      </c>
      <c r="E1322">
        <f t="shared" si="40"/>
        <v>21.977777777777774</v>
      </c>
      <c r="F1322">
        <v>1047.559</v>
      </c>
      <c r="L1322">
        <v>0</v>
      </c>
      <c r="AC1322">
        <v>0.45066874999998902</v>
      </c>
    </row>
    <row r="1323" spans="1:29" x14ac:dyDescent="0.2">
      <c r="A1323" s="1">
        <v>43160.248240740744</v>
      </c>
      <c r="B1323">
        <v>1.59791667187528</v>
      </c>
      <c r="C1323" t="s">
        <v>1355</v>
      </c>
      <c r="D1323">
        <f t="shared" si="41"/>
        <v>1319.6666666666665</v>
      </c>
      <c r="E1323">
        <f t="shared" si="40"/>
        <v>21.994444444444444</v>
      </c>
      <c r="L1323">
        <v>0</v>
      </c>
      <c r="AC1323">
        <v>0.46490937499998702</v>
      </c>
    </row>
    <row r="1324" spans="1:29" x14ac:dyDescent="0.2">
      <c r="A1324" s="1">
        <v>43160.248935185184</v>
      </c>
      <c r="B1324">
        <v>1.59861111632199</v>
      </c>
      <c r="C1324" t="s">
        <v>1356</v>
      </c>
      <c r="D1324">
        <f t="shared" si="41"/>
        <v>1320.6666666666665</v>
      </c>
      <c r="E1324">
        <f t="shared" si="40"/>
        <v>22.011111111111109</v>
      </c>
      <c r="L1324">
        <v>0</v>
      </c>
      <c r="AC1324">
        <v>0.46925833333332001</v>
      </c>
    </row>
    <row r="1325" spans="1:29" x14ac:dyDescent="0.2">
      <c r="A1325" s="1">
        <v>43160.24962962963</v>
      </c>
      <c r="B1325">
        <v>1.5993055607686999</v>
      </c>
      <c r="C1325" t="s">
        <v>1357</v>
      </c>
      <c r="D1325">
        <f t="shared" si="41"/>
        <v>1321.6666666666665</v>
      </c>
      <c r="E1325">
        <f t="shared" si="40"/>
        <v>22.027777777777775</v>
      </c>
      <c r="I1325">
        <v>499.94099999999997</v>
      </c>
      <c r="L1325">
        <v>1.3</v>
      </c>
      <c r="U1325">
        <v>43.512</v>
      </c>
      <c r="AC1325">
        <v>0.47362604166665201</v>
      </c>
    </row>
    <row r="1326" spans="1:29" x14ac:dyDescent="0.2">
      <c r="A1326" s="1">
        <v>43160.250324074077</v>
      </c>
      <c r="B1326">
        <v>1.60000000521541</v>
      </c>
      <c r="C1326" t="s">
        <v>1358</v>
      </c>
      <c r="D1326">
        <f t="shared" si="41"/>
        <v>1322.6666666666665</v>
      </c>
      <c r="E1326">
        <f t="shared" si="40"/>
        <v>22.044444444444441</v>
      </c>
      <c r="I1326">
        <v>501.44299999999998</v>
      </c>
      <c r="L1326">
        <v>1.444</v>
      </c>
      <c r="AC1326">
        <v>0.47800104166665203</v>
      </c>
    </row>
    <row r="1327" spans="1:29" x14ac:dyDescent="0.2">
      <c r="A1327" s="1">
        <v>43160.251018518517</v>
      </c>
      <c r="B1327">
        <v>1.6006944496621101</v>
      </c>
      <c r="C1327" t="s">
        <v>1359</v>
      </c>
      <c r="D1327">
        <f t="shared" si="41"/>
        <v>1323.6666666666665</v>
      </c>
      <c r="E1327">
        <f t="shared" si="40"/>
        <v>22.06111111111111</v>
      </c>
      <c r="I1327">
        <v>500.37599999999998</v>
      </c>
      <c r="L1327">
        <v>1.466</v>
      </c>
      <c r="U1327">
        <v>43.609000000000002</v>
      </c>
      <c r="AC1327">
        <v>0.477322916666649</v>
      </c>
    </row>
    <row r="1328" spans="1:29" x14ac:dyDescent="0.2">
      <c r="A1328" s="1">
        <v>43160.251712962963</v>
      </c>
      <c r="B1328">
        <v>1.6013888941088199</v>
      </c>
      <c r="C1328" t="s">
        <v>1360</v>
      </c>
      <c r="D1328">
        <f t="shared" si="41"/>
        <v>1324.6666666666665</v>
      </c>
      <c r="E1328">
        <f t="shared" si="40"/>
        <v>22.077777777777776</v>
      </c>
      <c r="L1328">
        <v>0</v>
      </c>
      <c r="U1328">
        <v>42.912999999999997</v>
      </c>
      <c r="AC1328">
        <v>0.48159895833331601</v>
      </c>
    </row>
    <row r="1329" spans="1:32" x14ac:dyDescent="0.2">
      <c r="A1329" s="1">
        <v>43160.25240740741</v>
      </c>
      <c r="B1329">
        <v>1.60208333855553</v>
      </c>
      <c r="C1329" t="s">
        <v>1361</v>
      </c>
      <c r="D1329">
        <f t="shared" si="41"/>
        <v>1325.6666666666665</v>
      </c>
      <c r="E1329">
        <f t="shared" si="40"/>
        <v>22.094444444444441</v>
      </c>
      <c r="L1329">
        <v>0</v>
      </c>
      <c r="U1329">
        <v>44.335000000000001</v>
      </c>
      <c r="AC1329">
        <v>0.47057916666665001</v>
      </c>
    </row>
    <row r="1330" spans="1:32" x14ac:dyDescent="0.2">
      <c r="A1330" s="1">
        <v>43160.253101851849</v>
      </c>
      <c r="B1330">
        <v>1.6027777830022401</v>
      </c>
      <c r="C1330" t="s">
        <v>1362</v>
      </c>
      <c r="D1330">
        <f t="shared" si="41"/>
        <v>1326.6666666666665</v>
      </c>
      <c r="E1330">
        <f t="shared" si="40"/>
        <v>22.111111111111107</v>
      </c>
      <c r="L1330">
        <v>0</v>
      </c>
      <c r="M1330">
        <v>47.603000000000002</v>
      </c>
      <c r="AC1330">
        <v>0.474463541666651</v>
      </c>
    </row>
    <row r="1331" spans="1:32" x14ac:dyDescent="0.2">
      <c r="A1331" s="1">
        <v>43160.253796296296</v>
      </c>
      <c r="B1331">
        <v>1.6034722274489499</v>
      </c>
      <c r="C1331" t="s">
        <v>1363</v>
      </c>
      <c r="D1331">
        <f t="shared" si="41"/>
        <v>1327.6666666666665</v>
      </c>
      <c r="E1331">
        <f t="shared" si="40"/>
        <v>22.127777777777776</v>
      </c>
      <c r="L1331">
        <v>0</v>
      </c>
      <c r="AC1331">
        <v>0.47834062499998498</v>
      </c>
    </row>
    <row r="1332" spans="1:32" x14ac:dyDescent="0.2">
      <c r="A1332" s="1">
        <v>43160.254490740743</v>
      </c>
      <c r="B1332">
        <v>1.60416667189565</v>
      </c>
      <c r="C1332" t="s">
        <v>1364</v>
      </c>
      <c r="D1332">
        <f t="shared" si="41"/>
        <v>1328.6666666666665</v>
      </c>
      <c r="E1332">
        <f t="shared" si="40"/>
        <v>22.144444444444442</v>
      </c>
      <c r="L1332">
        <v>0</v>
      </c>
      <c r="AC1332">
        <v>0.46702499999998598</v>
      </c>
    </row>
    <row r="1333" spans="1:32" x14ac:dyDescent="0.2">
      <c r="A1333" s="1">
        <v>43160.255185185182</v>
      </c>
      <c r="B1333">
        <v>1.6048611163423601</v>
      </c>
      <c r="C1333" t="s">
        <v>1365</v>
      </c>
      <c r="D1333">
        <f t="shared" si="41"/>
        <v>1329.6666666666665</v>
      </c>
      <c r="E1333">
        <f t="shared" si="40"/>
        <v>22.161111111111108</v>
      </c>
      <c r="F1333">
        <v>1047.644</v>
      </c>
      <c r="G1333">
        <v>5.9729999999999999</v>
      </c>
      <c r="H1333">
        <v>51.975999999999999</v>
      </c>
      <c r="I1333">
        <v>500.565</v>
      </c>
      <c r="J1333">
        <v>0</v>
      </c>
      <c r="K1333">
        <v>1.9E-2</v>
      </c>
      <c r="L1333">
        <v>0</v>
      </c>
      <c r="M1333">
        <v>47.625</v>
      </c>
      <c r="N1333">
        <v>0</v>
      </c>
      <c r="O1333">
        <v>0</v>
      </c>
      <c r="P1333">
        <v>0</v>
      </c>
      <c r="Q1333">
        <v>0</v>
      </c>
      <c r="R1333">
        <v>-829.58900000000006</v>
      </c>
      <c r="S1333">
        <v>0</v>
      </c>
      <c r="T1333">
        <v>0.41499999999999998</v>
      </c>
      <c r="U1333">
        <v>40.139000000000003</v>
      </c>
      <c r="V1333">
        <v>0</v>
      </c>
      <c r="W1333">
        <v>0</v>
      </c>
      <c r="X1333">
        <v>0</v>
      </c>
      <c r="Y1333">
        <v>0</v>
      </c>
      <c r="Z1333">
        <v>6</v>
      </c>
      <c r="AA1333">
        <v>52</v>
      </c>
      <c r="AB1333">
        <v>3</v>
      </c>
      <c r="AC1333">
        <v>0.46546249999998901</v>
      </c>
      <c r="AD1333">
        <v>3</v>
      </c>
      <c r="AE1333">
        <v>3</v>
      </c>
      <c r="AF1333">
        <v>0</v>
      </c>
    </row>
    <row r="1334" spans="1:32" x14ac:dyDescent="0.2">
      <c r="A1334" s="1">
        <v>43160.255879629629</v>
      </c>
      <c r="B1334">
        <v>1.6055555607890699</v>
      </c>
      <c r="C1334" t="s">
        <v>1366</v>
      </c>
      <c r="D1334">
        <f t="shared" si="41"/>
        <v>1330.6666666666665</v>
      </c>
      <c r="E1334">
        <f t="shared" si="40"/>
        <v>22.177777777777774</v>
      </c>
      <c r="I1334">
        <v>497.76</v>
      </c>
      <c r="L1334">
        <v>1.488</v>
      </c>
      <c r="R1334">
        <v>-829.87699999999995</v>
      </c>
      <c r="U1334">
        <v>41.484000000000002</v>
      </c>
      <c r="AC1334">
        <v>0.46383541666665301</v>
      </c>
    </row>
    <row r="1335" spans="1:32" x14ac:dyDescent="0.2">
      <c r="A1335" s="1">
        <v>43160.256574074076</v>
      </c>
      <c r="B1335">
        <v>1.60625000523578</v>
      </c>
      <c r="C1335" t="s">
        <v>1367</v>
      </c>
      <c r="D1335">
        <f t="shared" si="41"/>
        <v>1331.6666666666665</v>
      </c>
      <c r="E1335">
        <f t="shared" si="40"/>
        <v>22.194444444444443</v>
      </c>
      <c r="I1335">
        <v>498.70499999999998</v>
      </c>
      <c r="L1335">
        <v>1.444</v>
      </c>
      <c r="U1335">
        <v>42.462000000000003</v>
      </c>
      <c r="AC1335">
        <v>0.45704583333332</v>
      </c>
    </row>
    <row r="1336" spans="1:32" x14ac:dyDescent="0.2">
      <c r="A1336" s="1">
        <v>43160.257268518515</v>
      </c>
      <c r="B1336">
        <v>1.6069444496824901</v>
      </c>
      <c r="C1336" t="s">
        <v>1368</v>
      </c>
      <c r="D1336">
        <f t="shared" si="41"/>
        <v>1332.6666666666665</v>
      </c>
      <c r="E1336">
        <f t="shared" si="40"/>
        <v>22.211111111111109</v>
      </c>
      <c r="I1336">
        <v>499.85199999999998</v>
      </c>
      <c r="L1336">
        <v>1.444</v>
      </c>
      <c r="AC1336">
        <v>0.45495312499998702</v>
      </c>
    </row>
    <row r="1337" spans="1:32" x14ac:dyDescent="0.2">
      <c r="A1337" s="1">
        <v>43160.257962962962</v>
      </c>
      <c r="B1337">
        <v>1.6076388941291999</v>
      </c>
      <c r="C1337" t="s">
        <v>1369</v>
      </c>
      <c r="D1337">
        <f t="shared" si="41"/>
        <v>1333.6666666666665</v>
      </c>
      <c r="E1337">
        <f t="shared" si="40"/>
        <v>22.227777777777774</v>
      </c>
      <c r="L1337">
        <v>1.444</v>
      </c>
      <c r="AC1337">
        <v>0.44771041666665401</v>
      </c>
    </row>
    <row r="1338" spans="1:32" x14ac:dyDescent="0.2">
      <c r="A1338" s="1">
        <v>43160.258657407408</v>
      </c>
      <c r="B1338">
        <v>1.6083333385759</v>
      </c>
      <c r="C1338" t="s">
        <v>1370</v>
      </c>
      <c r="D1338">
        <f t="shared" si="41"/>
        <v>1334.6666666666665</v>
      </c>
      <c r="E1338">
        <f t="shared" si="40"/>
        <v>22.244444444444444</v>
      </c>
      <c r="AC1338">
        <v>0.44014479166665599</v>
      </c>
    </row>
    <row r="1339" spans="1:32" x14ac:dyDescent="0.2">
      <c r="A1339" s="1">
        <v>43160.259351851855</v>
      </c>
      <c r="B1339">
        <v>1.6090277830226101</v>
      </c>
      <c r="C1339" t="s">
        <v>1371</v>
      </c>
      <c r="D1339">
        <f t="shared" si="41"/>
        <v>1335.6666666666665</v>
      </c>
      <c r="E1339">
        <f t="shared" si="40"/>
        <v>22.261111111111109</v>
      </c>
      <c r="L1339">
        <v>0</v>
      </c>
      <c r="AC1339">
        <v>0.44248437499998799</v>
      </c>
    </row>
    <row r="1340" spans="1:32" x14ac:dyDescent="0.2">
      <c r="A1340" s="1">
        <v>43160.260046296295</v>
      </c>
      <c r="B1340">
        <v>1.6097222274693199</v>
      </c>
      <c r="C1340" t="s">
        <v>1372</v>
      </c>
      <c r="D1340">
        <f t="shared" si="41"/>
        <v>1336.6666666666665</v>
      </c>
      <c r="E1340">
        <f t="shared" si="40"/>
        <v>22.277777777777775</v>
      </c>
      <c r="L1340">
        <v>0</v>
      </c>
      <c r="U1340">
        <v>42.103999999999999</v>
      </c>
      <c r="AC1340">
        <v>0.43469999999998998</v>
      </c>
    </row>
    <row r="1341" spans="1:32" x14ac:dyDescent="0.2">
      <c r="A1341" s="1">
        <v>43160.260740740741</v>
      </c>
      <c r="B1341">
        <v>1.61041667191603</v>
      </c>
      <c r="C1341" t="s">
        <v>1373</v>
      </c>
      <c r="D1341">
        <f t="shared" si="41"/>
        <v>1337.6666666666665</v>
      </c>
      <c r="E1341">
        <f t="shared" si="40"/>
        <v>22.294444444444441</v>
      </c>
      <c r="L1341">
        <v>0</v>
      </c>
      <c r="U1341">
        <v>42.039000000000001</v>
      </c>
      <c r="AC1341">
        <v>0.42667499999998698</v>
      </c>
    </row>
    <row r="1342" spans="1:32" x14ac:dyDescent="0.2">
      <c r="A1342" s="1">
        <v>43160.261435185188</v>
      </c>
      <c r="B1342">
        <v>1.6111111163627401</v>
      </c>
      <c r="C1342" t="s">
        <v>1374</v>
      </c>
      <c r="D1342">
        <f t="shared" si="41"/>
        <v>1338.6666666666665</v>
      </c>
      <c r="E1342">
        <f t="shared" si="40"/>
        <v>22.31111111111111</v>
      </c>
      <c r="L1342">
        <v>0</v>
      </c>
      <c r="U1342">
        <v>45.161999999999999</v>
      </c>
      <c r="AC1342">
        <v>0.42854999999998999</v>
      </c>
    </row>
    <row r="1343" spans="1:32" x14ac:dyDescent="0.2">
      <c r="A1343" s="1">
        <v>43160.262129629627</v>
      </c>
      <c r="B1343">
        <v>1.6118055608094399</v>
      </c>
      <c r="C1343" t="s">
        <v>1375</v>
      </c>
      <c r="D1343">
        <f t="shared" si="41"/>
        <v>1339.6666666666665</v>
      </c>
      <c r="E1343">
        <f t="shared" si="40"/>
        <v>22.327777777777776</v>
      </c>
      <c r="I1343">
        <v>503.12200000000001</v>
      </c>
      <c r="AC1343">
        <v>0.43040416666665698</v>
      </c>
    </row>
    <row r="1344" spans="1:32" x14ac:dyDescent="0.2">
      <c r="A1344" s="1">
        <v>43160.262824074074</v>
      </c>
      <c r="B1344">
        <v>1.61250000525615</v>
      </c>
      <c r="C1344" t="s">
        <v>1376</v>
      </c>
      <c r="D1344">
        <f t="shared" si="41"/>
        <v>1340.6666666666665</v>
      </c>
      <c r="E1344">
        <f t="shared" si="40"/>
        <v>22.344444444444441</v>
      </c>
      <c r="I1344">
        <v>499.262</v>
      </c>
      <c r="L1344">
        <v>0</v>
      </c>
      <c r="M1344">
        <v>47.707999999999998</v>
      </c>
      <c r="AC1344">
        <v>0.41202291666666002</v>
      </c>
    </row>
    <row r="1345" spans="1:29" x14ac:dyDescent="0.2">
      <c r="A1345" s="1">
        <v>43160.263518518521</v>
      </c>
      <c r="B1345">
        <v>1.6131944497028601</v>
      </c>
      <c r="C1345" t="s">
        <v>1377</v>
      </c>
      <c r="D1345">
        <f t="shared" si="41"/>
        <v>1341.6666666666665</v>
      </c>
      <c r="E1345">
        <f t="shared" si="40"/>
        <v>22.361111111111107</v>
      </c>
      <c r="L1345">
        <v>0</v>
      </c>
      <c r="AC1345">
        <v>0.413388541666659</v>
      </c>
    </row>
    <row r="1346" spans="1:29" x14ac:dyDescent="0.2">
      <c r="A1346" s="1">
        <v>43160.26421296296</v>
      </c>
      <c r="B1346">
        <v>1.6138888941495699</v>
      </c>
      <c r="C1346" t="s">
        <v>1378</v>
      </c>
      <c r="D1346">
        <f t="shared" si="41"/>
        <v>1342.6666666666665</v>
      </c>
      <c r="E1346">
        <f t="shared" si="40"/>
        <v>22.377777777777776</v>
      </c>
      <c r="AC1346">
        <v>0.40463854166665902</v>
      </c>
    </row>
    <row r="1347" spans="1:29" x14ac:dyDescent="0.2">
      <c r="A1347" s="1">
        <v>43160.264907407407</v>
      </c>
      <c r="B1347">
        <v>1.61458333859628</v>
      </c>
      <c r="C1347" t="s">
        <v>1379</v>
      </c>
      <c r="D1347">
        <f t="shared" si="41"/>
        <v>1343.6666666666665</v>
      </c>
      <c r="E1347">
        <f t="shared" si="40"/>
        <v>22.394444444444442</v>
      </c>
      <c r="AC1347">
        <v>0.39565729166665597</v>
      </c>
    </row>
    <row r="1348" spans="1:29" x14ac:dyDescent="0.2">
      <c r="A1348" s="1">
        <v>43160.265601851854</v>
      </c>
      <c r="B1348">
        <v>1.6152777830429801</v>
      </c>
      <c r="C1348" t="s">
        <v>1380</v>
      </c>
      <c r="D1348">
        <f t="shared" si="41"/>
        <v>1344.6666666666665</v>
      </c>
      <c r="E1348">
        <f t="shared" ref="E1348:E1411" si="42">D1348/60</f>
        <v>22.411111111111108</v>
      </c>
      <c r="U1348">
        <v>43.945</v>
      </c>
      <c r="AC1348">
        <v>0.391506249999994</v>
      </c>
    </row>
    <row r="1349" spans="1:29" x14ac:dyDescent="0.2">
      <c r="A1349" s="1">
        <v>43160.266296296293</v>
      </c>
      <c r="B1349">
        <v>1.6159722274896899</v>
      </c>
      <c r="C1349" t="s">
        <v>1381</v>
      </c>
      <c r="D1349">
        <f t="shared" si="41"/>
        <v>1345.6666666666665</v>
      </c>
      <c r="E1349">
        <f t="shared" si="42"/>
        <v>22.427777777777774</v>
      </c>
      <c r="AC1349">
        <v>0.39228229166666101</v>
      </c>
    </row>
    <row r="1350" spans="1:29" x14ac:dyDescent="0.2">
      <c r="A1350" s="1">
        <v>43160.26699074074</v>
      </c>
      <c r="B1350">
        <v>1.6166666719364</v>
      </c>
      <c r="C1350" t="s">
        <v>1382</v>
      </c>
      <c r="D1350">
        <f t="shared" si="41"/>
        <v>1346.6666666666665</v>
      </c>
      <c r="E1350">
        <f t="shared" si="42"/>
        <v>22.444444444444443</v>
      </c>
      <c r="R1350">
        <v>-830.976</v>
      </c>
      <c r="AC1350">
        <v>0.377773958333327</v>
      </c>
    </row>
    <row r="1351" spans="1:29" x14ac:dyDescent="0.2">
      <c r="A1351" s="1">
        <v>43160.267685185187</v>
      </c>
      <c r="B1351">
        <v>1.6173611163831101</v>
      </c>
      <c r="C1351" t="s">
        <v>1383</v>
      </c>
      <c r="D1351">
        <f t="shared" si="41"/>
        <v>1347.6666666666665</v>
      </c>
      <c r="E1351">
        <f t="shared" si="42"/>
        <v>22.461111111111109</v>
      </c>
      <c r="L1351">
        <v>0</v>
      </c>
      <c r="U1351">
        <v>46.441000000000003</v>
      </c>
      <c r="AC1351">
        <v>0.37810624999999398</v>
      </c>
    </row>
    <row r="1352" spans="1:29" x14ac:dyDescent="0.2">
      <c r="A1352" s="1">
        <v>43160.268379629626</v>
      </c>
      <c r="B1352">
        <v>1.6180555608298199</v>
      </c>
      <c r="C1352" t="s">
        <v>1384</v>
      </c>
      <c r="D1352">
        <f t="shared" ref="D1352:D1415" si="43">D1351+1</f>
        <v>1348.6666666666665</v>
      </c>
      <c r="E1352">
        <f t="shared" si="42"/>
        <v>22.477777777777774</v>
      </c>
      <c r="L1352">
        <v>0</v>
      </c>
      <c r="AC1352">
        <v>0.37337708333332698</v>
      </c>
    </row>
    <row r="1353" spans="1:29" x14ac:dyDescent="0.2">
      <c r="A1353" s="1">
        <v>43160.269074074073</v>
      </c>
      <c r="B1353">
        <v>1.61875000527652</v>
      </c>
      <c r="C1353" t="s">
        <v>1385</v>
      </c>
      <c r="D1353">
        <f t="shared" si="43"/>
        <v>1349.6666666666665</v>
      </c>
      <c r="E1353">
        <f t="shared" si="42"/>
        <v>22.494444444444444</v>
      </c>
      <c r="I1353">
        <v>498.97300000000001</v>
      </c>
      <c r="AC1353" s="2">
        <v>5.00729166666834E-3</v>
      </c>
    </row>
    <row r="1354" spans="1:29" x14ac:dyDescent="0.2">
      <c r="A1354" s="1">
        <v>43160.269768518519</v>
      </c>
      <c r="B1354">
        <v>1.6194444497232301</v>
      </c>
      <c r="C1354" t="s">
        <v>1386</v>
      </c>
      <c r="D1354">
        <f t="shared" si="43"/>
        <v>1350.6666666666665</v>
      </c>
      <c r="E1354">
        <f t="shared" si="42"/>
        <v>22.511111111111109</v>
      </c>
      <c r="I1354">
        <v>498.25299999999999</v>
      </c>
      <c r="L1354">
        <v>0</v>
      </c>
      <c r="AC1354">
        <v>0</v>
      </c>
    </row>
    <row r="1355" spans="1:29" x14ac:dyDescent="0.2">
      <c r="A1355" s="1">
        <v>43160.270462962966</v>
      </c>
      <c r="B1355">
        <v>1.6201388941699399</v>
      </c>
      <c r="C1355" t="s">
        <v>1387</v>
      </c>
      <c r="D1355">
        <f t="shared" si="43"/>
        <v>1351.6666666666665</v>
      </c>
      <c r="E1355">
        <f t="shared" si="42"/>
        <v>22.527777777777775</v>
      </c>
      <c r="U1355">
        <v>47.320999999999998</v>
      </c>
    </row>
    <row r="1356" spans="1:29" x14ac:dyDescent="0.2">
      <c r="A1356" s="1">
        <v>43160.271157407406</v>
      </c>
      <c r="B1356">
        <v>1.62083333861665</v>
      </c>
      <c r="C1356" t="s">
        <v>1388</v>
      </c>
      <c r="D1356">
        <f t="shared" si="43"/>
        <v>1352.6666666666665</v>
      </c>
      <c r="E1356">
        <f t="shared" si="42"/>
        <v>22.544444444444441</v>
      </c>
      <c r="U1356">
        <v>47.563000000000002</v>
      </c>
    </row>
    <row r="1357" spans="1:29" x14ac:dyDescent="0.2">
      <c r="A1357" s="1">
        <v>43160.271851851852</v>
      </c>
      <c r="B1357">
        <v>1.6215277830633601</v>
      </c>
      <c r="C1357" t="s">
        <v>1389</v>
      </c>
      <c r="D1357">
        <f t="shared" si="43"/>
        <v>1353.6666666666665</v>
      </c>
      <c r="E1357">
        <f t="shared" si="42"/>
        <v>22.56111111111111</v>
      </c>
      <c r="U1357">
        <v>46.795000000000002</v>
      </c>
    </row>
    <row r="1358" spans="1:29" x14ac:dyDescent="0.2">
      <c r="A1358" s="1">
        <v>43160.272546296299</v>
      </c>
      <c r="B1358">
        <v>1.62222222751006</v>
      </c>
      <c r="C1358" t="s">
        <v>1390</v>
      </c>
      <c r="D1358">
        <f t="shared" si="43"/>
        <v>1354.6666666666665</v>
      </c>
      <c r="E1358">
        <f t="shared" si="42"/>
        <v>22.577777777777776</v>
      </c>
    </row>
    <row r="1359" spans="1:29" x14ac:dyDescent="0.2">
      <c r="A1359" s="1">
        <v>43160.273240740738</v>
      </c>
      <c r="B1359">
        <v>1.62291667195677</v>
      </c>
      <c r="C1359" t="s">
        <v>1391</v>
      </c>
      <c r="D1359">
        <f t="shared" si="43"/>
        <v>1355.6666666666665</v>
      </c>
      <c r="E1359">
        <f t="shared" si="42"/>
        <v>22.594444444444441</v>
      </c>
    </row>
    <row r="1360" spans="1:29" x14ac:dyDescent="0.2">
      <c r="A1360" s="1">
        <v>43160.273935185185</v>
      </c>
      <c r="B1360">
        <v>1.6236111164034801</v>
      </c>
      <c r="C1360" t="s">
        <v>1392</v>
      </c>
      <c r="D1360">
        <f t="shared" si="43"/>
        <v>1356.6666666666665</v>
      </c>
      <c r="E1360">
        <f t="shared" si="42"/>
        <v>22.611111111111107</v>
      </c>
    </row>
    <row r="1361" spans="1:32" x14ac:dyDescent="0.2">
      <c r="A1361" s="1">
        <v>43160.274629629632</v>
      </c>
      <c r="B1361">
        <v>1.62430556085019</v>
      </c>
      <c r="C1361" t="s">
        <v>1393</v>
      </c>
      <c r="D1361">
        <f t="shared" si="43"/>
        <v>1357.6666666666665</v>
      </c>
      <c r="E1361">
        <f t="shared" si="42"/>
        <v>22.627777777777776</v>
      </c>
    </row>
    <row r="1362" spans="1:32" x14ac:dyDescent="0.2">
      <c r="A1362" s="1">
        <v>43160.275324074071</v>
      </c>
      <c r="B1362">
        <v>1.6250000052969</v>
      </c>
      <c r="C1362" t="s">
        <v>1394</v>
      </c>
      <c r="D1362">
        <f t="shared" si="43"/>
        <v>1358.6666666666665</v>
      </c>
      <c r="E1362">
        <f t="shared" si="42"/>
        <v>22.644444444444442</v>
      </c>
      <c r="U1362">
        <v>46.99</v>
      </c>
    </row>
    <row r="1363" spans="1:32" x14ac:dyDescent="0.2">
      <c r="A1363" s="1">
        <v>43160.276018518518</v>
      </c>
      <c r="B1363">
        <v>1.6256944497436101</v>
      </c>
      <c r="C1363" t="s">
        <v>1395</v>
      </c>
      <c r="D1363">
        <f t="shared" si="43"/>
        <v>1359.6666666666665</v>
      </c>
      <c r="E1363">
        <f t="shared" si="42"/>
        <v>22.661111111111108</v>
      </c>
      <c r="F1363">
        <v>1047.7840000000001</v>
      </c>
      <c r="G1363">
        <v>6.0060000000000002</v>
      </c>
      <c r="H1363">
        <v>51.957000000000001</v>
      </c>
      <c r="I1363">
        <v>500.47500000000002</v>
      </c>
      <c r="J1363">
        <v>0</v>
      </c>
      <c r="K1363">
        <v>1.9E-2</v>
      </c>
      <c r="L1363">
        <v>0</v>
      </c>
      <c r="M1363">
        <v>47.765000000000001</v>
      </c>
      <c r="N1363">
        <v>0</v>
      </c>
      <c r="O1363">
        <v>0</v>
      </c>
      <c r="P1363">
        <v>0</v>
      </c>
      <c r="Q1363">
        <v>0</v>
      </c>
      <c r="R1363">
        <v>-830.98199999999997</v>
      </c>
      <c r="S1363">
        <v>0</v>
      </c>
      <c r="T1363">
        <v>0</v>
      </c>
      <c r="U1363">
        <v>44.540999999999997</v>
      </c>
      <c r="V1363">
        <v>0</v>
      </c>
      <c r="W1363">
        <v>0</v>
      </c>
      <c r="X1363">
        <v>0</v>
      </c>
      <c r="Y1363">
        <v>0</v>
      </c>
      <c r="Z1363">
        <v>6</v>
      </c>
      <c r="AA1363">
        <v>52</v>
      </c>
      <c r="AB1363">
        <v>3</v>
      </c>
      <c r="AC1363">
        <v>0</v>
      </c>
      <c r="AD1363">
        <v>3</v>
      </c>
      <c r="AE1363">
        <v>3</v>
      </c>
      <c r="AF1363">
        <v>0</v>
      </c>
    </row>
    <row r="1364" spans="1:32" x14ac:dyDescent="0.2">
      <c r="A1364" s="1">
        <v>43160.276712962965</v>
      </c>
      <c r="B1364">
        <v>1.62638889419031</v>
      </c>
      <c r="C1364" t="s">
        <v>1396</v>
      </c>
      <c r="D1364">
        <f t="shared" si="43"/>
        <v>1360.6666666666665</v>
      </c>
      <c r="E1364">
        <f t="shared" si="42"/>
        <v>22.677777777777774</v>
      </c>
    </row>
    <row r="1365" spans="1:32" x14ac:dyDescent="0.2">
      <c r="A1365" s="1">
        <v>43160.277407407404</v>
      </c>
      <c r="B1365">
        <v>1.62708333863702</v>
      </c>
      <c r="C1365" t="s">
        <v>1397</v>
      </c>
      <c r="D1365">
        <f t="shared" si="43"/>
        <v>1361.6666666666665</v>
      </c>
      <c r="E1365">
        <f t="shared" si="42"/>
        <v>22.694444444444443</v>
      </c>
    </row>
    <row r="1366" spans="1:32" x14ac:dyDescent="0.2">
      <c r="A1366" s="1">
        <v>43160.278101851851</v>
      </c>
      <c r="B1366">
        <v>1.6277777830837299</v>
      </c>
      <c r="C1366" t="s">
        <v>1398</v>
      </c>
      <c r="D1366">
        <f t="shared" si="43"/>
        <v>1362.6666666666665</v>
      </c>
      <c r="E1366">
        <f t="shared" si="42"/>
        <v>22.711111111111109</v>
      </c>
    </row>
    <row r="1367" spans="1:32" x14ac:dyDescent="0.2">
      <c r="A1367" s="1">
        <v>43160.278796296298</v>
      </c>
      <c r="B1367">
        <v>1.62847222753044</v>
      </c>
      <c r="C1367" t="s">
        <v>1399</v>
      </c>
      <c r="D1367">
        <f t="shared" si="43"/>
        <v>1363.6666666666665</v>
      </c>
      <c r="E1367">
        <f t="shared" si="42"/>
        <v>22.727777777777774</v>
      </c>
    </row>
    <row r="1368" spans="1:32" x14ac:dyDescent="0.2">
      <c r="A1368" s="1">
        <v>43160.279490740744</v>
      </c>
      <c r="B1368">
        <v>1.62916667197715</v>
      </c>
      <c r="C1368" t="s">
        <v>1400</v>
      </c>
      <c r="D1368">
        <f t="shared" si="43"/>
        <v>1364.6666666666665</v>
      </c>
      <c r="E1368">
        <f t="shared" si="42"/>
        <v>22.744444444444444</v>
      </c>
    </row>
    <row r="1369" spans="1:32" x14ac:dyDescent="0.2">
      <c r="A1369" s="1">
        <v>43160.280185185184</v>
      </c>
      <c r="B1369">
        <v>1.6298611164238499</v>
      </c>
      <c r="C1369" t="s">
        <v>1401</v>
      </c>
      <c r="D1369">
        <f t="shared" si="43"/>
        <v>1365.6666666666665</v>
      </c>
      <c r="E1369">
        <f t="shared" si="42"/>
        <v>22.761111111111109</v>
      </c>
    </row>
    <row r="1370" spans="1:32" x14ac:dyDescent="0.2">
      <c r="A1370" s="1">
        <v>43160.28087962963</v>
      </c>
      <c r="B1370">
        <v>1.63055556087056</v>
      </c>
      <c r="C1370" t="s">
        <v>1402</v>
      </c>
      <c r="D1370">
        <f t="shared" si="43"/>
        <v>1366.6666666666665</v>
      </c>
      <c r="E1370">
        <f t="shared" si="42"/>
        <v>22.777777777777775</v>
      </c>
      <c r="U1370">
        <v>46.116999999999997</v>
      </c>
      <c r="AC1370" s="2">
        <v>1.5044791666667201E-2</v>
      </c>
    </row>
    <row r="1371" spans="1:32" x14ac:dyDescent="0.2">
      <c r="A1371" s="1">
        <v>43160.281574074077</v>
      </c>
      <c r="B1371">
        <v>1.63125000531727</v>
      </c>
      <c r="C1371" t="s">
        <v>1403</v>
      </c>
      <c r="D1371">
        <f t="shared" si="43"/>
        <v>1367.6666666666665</v>
      </c>
      <c r="E1371">
        <f t="shared" si="42"/>
        <v>22.794444444444441</v>
      </c>
      <c r="AC1371" s="2">
        <v>1.53739583333339E-2</v>
      </c>
    </row>
    <row r="1372" spans="1:32" x14ac:dyDescent="0.2">
      <c r="A1372" s="1">
        <v>43160.282268518517</v>
      </c>
      <c r="B1372">
        <v>1.6319444497639799</v>
      </c>
      <c r="C1372" t="s">
        <v>1404</v>
      </c>
      <c r="D1372">
        <f t="shared" si="43"/>
        <v>1368.6666666666665</v>
      </c>
      <c r="E1372">
        <f t="shared" si="42"/>
        <v>22.81111111111111</v>
      </c>
      <c r="AC1372" s="2">
        <v>1.5740625000000601E-2</v>
      </c>
    </row>
    <row r="1373" spans="1:32" x14ac:dyDescent="0.2">
      <c r="A1373" s="1">
        <v>43160.282962962963</v>
      </c>
      <c r="B1373">
        <v>1.63263889421069</v>
      </c>
      <c r="C1373" t="s">
        <v>1405</v>
      </c>
      <c r="D1373">
        <f t="shared" si="43"/>
        <v>1369.6666666666665</v>
      </c>
      <c r="E1373">
        <f t="shared" si="42"/>
        <v>22.827777777777776</v>
      </c>
      <c r="AC1373" s="2">
        <v>2.6137499999999501E-2</v>
      </c>
    </row>
    <row r="1374" spans="1:32" x14ac:dyDescent="0.2">
      <c r="A1374" s="1">
        <v>43160.28365740741</v>
      </c>
      <c r="B1374">
        <v>1.6333333386573901</v>
      </c>
      <c r="C1374" t="s">
        <v>1406</v>
      </c>
      <c r="D1374">
        <f t="shared" si="43"/>
        <v>1370.6666666666665</v>
      </c>
      <c r="E1374">
        <f t="shared" si="42"/>
        <v>22.844444444444441</v>
      </c>
      <c r="U1374">
        <v>45.613</v>
      </c>
      <c r="AC1374" s="2">
        <v>2.1586458333331102E-2</v>
      </c>
    </row>
    <row r="1375" spans="1:32" x14ac:dyDescent="0.2">
      <c r="A1375" s="1">
        <v>43160.284351851849</v>
      </c>
      <c r="B1375">
        <v>1.6340277831040999</v>
      </c>
      <c r="C1375" t="s">
        <v>1407</v>
      </c>
      <c r="D1375">
        <f t="shared" si="43"/>
        <v>1371.6666666666665</v>
      </c>
      <c r="E1375">
        <f t="shared" si="42"/>
        <v>22.861111111111107</v>
      </c>
      <c r="L1375">
        <v>0</v>
      </c>
      <c r="AC1375">
        <v>3.7329166666664998E-2</v>
      </c>
    </row>
    <row r="1376" spans="1:32" x14ac:dyDescent="0.2">
      <c r="A1376" s="1">
        <v>43160.285046296296</v>
      </c>
      <c r="B1376">
        <v>1.63472222755081</v>
      </c>
      <c r="C1376" t="s">
        <v>1408</v>
      </c>
      <c r="D1376">
        <f t="shared" si="43"/>
        <v>1372.6666666666665</v>
      </c>
      <c r="E1376">
        <f t="shared" si="42"/>
        <v>22.877777777777776</v>
      </c>
      <c r="L1376">
        <v>0</v>
      </c>
      <c r="U1376">
        <v>44.088000000000001</v>
      </c>
      <c r="AC1376" s="2">
        <v>3.81781249999983E-2</v>
      </c>
    </row>
    <row r="1377" spans="1:29" x14ac:dyDescent="0.2">
      <c r="A1377" s="1">
        <v>43160.285740740743</v>
      </c>
      <c r="B1377">
        <v>1.6354166719975201</v>
      </c>
      <c r="C1377" t="s">
        <v>1409</v>
      </c>
      <c r="D1377">
        <f t="shared" si="43"/>
        <v>1373.6666666666665</v>
      </c>
      <c r="E1377">
        <f t="shared" si="42"/>
        <v>22.894444444444442</v>
      </c>
      <c r="L1377">
        <v>0</v>
      </c>
      <c r="AC1377" s="2">
        <v>4.4077083333333301E-2</v>
      </c>
    </row>
    <row r="1378" spans="1:29" x14ac:dyDescent="0.2">
      <c r="A1378" s="1">
        <v>43160.286435185182</v>
      </c>
      <c r="B1378">
        <v>1.6361111164442299</v>
      </c>
      <c r="C1378" t="s">
        <v>1410</v>
      </c>
      <c r="D1378">
        <f t="shared" si="43"/>
        <v>1374.6666666666665</v>
      </c>
      <c r="E1378">
        <f t="shared" si="42"/>
        <v>22.911111111111108</v>
      </c>
      <c r="AC1378" s="2">
        <v>5.51489583333322E-2</v>
      </c>
    </row>
    <row r="1379" spans="1:29" x14ac:dyDescent="0.2">
      <c r="A1379" s="1">
        <v>43160.287129629629</v>
      </c>
      <c r="B1379">
        <v>1.63680556089093</v>
      </c>
      <c r="C1379" t="s">
        <v>1411</v>
      </c>
      <c r="D1379">
        <f t="shared" si="43"/>
        <v>1375.6666666666665</v>
      </c>
      <c r="E1379">
        <f t="shared" si="42"/>
        <v>22.927777777777774</v>
      </c>
      <c r="AC1379" s="2">
        <v>6.1454166666667198E-2</v>
      </c>
    </row>
    <row r="1380" spans="1:29" x14ac:dyDescent="0.2">
      <c r="A1380" s="1">
        <v>43160.287824074076</v>
      </c>
      <c r="B1380">
        <v>1.6375000053376401</v>
      </c>
      <c r="C1380" t="s">
        <v>1412</v>
      </c>
      <c r="D1380">
        <f t="shared" si="43"/>
        <v>1376.6666666666665</v>
      </c>
      <c r="E1380">
        <f t="shared" si="42"/>
        <v>22.944444444444443</v>
      </c>
      <c r="L1380">
        <v>0</v>
      </c>
      <c r="AC1380" s="2">
        <v>6.2829166666667297E-2</v>
      </c>
    </row>
    <row r="1381" spans="1:29" x14ac:dyDescent="0.2">
      <c r="A1381" s="1">
        <v>43160.288518518515</v>
      </c>
      <c r="B1381">
        <v>1.6381944497843499</v>
      </c>
      <c r="C1381" t="s">
        <v>1413</v>
      </c>
      <c r="D1381">
        <f t="shared" si="43"/>
        <v>1377.6666666666665</v>
      </c>
      <c r="E1381">
        <f t="shared" si="42"/>
        <v>22.961111111111109</v>
      </c>
      <c r="L1381">
        <v>1.48</v>
      </c>
      <c r="AC1381" s="2">
        <v>6.9235416666664606E-2</v>
      </c>
    </row>
    <row r="1382" spans="1:29" x14ac:dyDescent="0.2">
      <c r="A1382" s="1">
        <v>43160.289212962962</v>
      </c>
      <c r="B1382">
        <v>1.63888889423106</v>
      </c>
      <c r="C1382" t="s">
        <v>1414</v>
      </c>
      <c r="D1382">
        <f t="shared" si="43"/>
        <v>1378.6666666666665</v>
      </c>
      <c r="E1382">
        <f t="shared" si="42"/>
        <v>22.977777777777774</v>
      </c>
      <c r="L1382">
        <v>0</v>
      </c>
      <c r="AC1382" s="2">
        <v>7.5945833333332893E-2</v>
      </c>
    </row>
    <row r="1383" spans="1:29" x14ac:dyDescent="0.2">
      <c r="A1383" s="1">
        <v>43160.289907407408</v>
      </c>
      <c r="B1383">
        <v>1.6395833386777701</v>
      </c>
      <c r="C1383" t="s">
        <v>1415</v>
      </c>
      <c r="D1383">
        <f t="shared" si="43"/>
        <v>1379.6666666666665</v>
      </c>
      <c r="E1383">
        <f t="shared" si="42"/>
        <v>22.994444444444444</v>
      </c>
      <c r="AC1383" s="2">
        <v>8.7829166666665195E-2</v>
      </c>
    </row>
    <row r="1384" spans="1:29" x14ac:dyDescent="0.2">
      <c r="A1384" s="1">
        <v>43160.290601851855</v>
      </c>
      <c r="B1384">
        <v>1.6402777831244699</v>
      </c>
      <c r="C1384" t="s">
        <v>1416</v>
      </c>
      <c r="D1384">
        <f t="shared" si="43"/>
        <v>1380.6666666666665</v>
      </c>
      <c r="E1384">
        <f t="shared" si="42"/>
        <v>23.011111111111109</v>
      </c>
      <c r="AC1384" s="2">
        <v>9.4754166666666806E-2</v>
      </c>
    </row>
    <row r="1385" spans="1:29" x14ac:dyDescent="0.2">
      <c r="A1385" s="1">
        <v>43160.291296296295</v>
      </c>
      <c r="B1385">
        <v>1.64097222757118</v>
      </c>
      <c r="C1385" t="s">
        <v>1417</v>
      </c>
      <c r="D1385">
        <f t="shared" si="43"/>
        <v>1381.6666666666665</v>
      </c>
      <c r="E1385">
        <f t="shared" si="42"/>
        <v>23.027777777777775</v>
      </c>
      <c r="R1385">
        <v>-829.76099999999997</v>
      </c>
      <c r="AC1385">
        <v>0.107031249999999</v>
      </c>
    </row>
    <row r="1386" spans="1:29" x14ac:dyDescent="0.2">
      <c r="A1386" s="1">
        <v>43160.291990740741</v>
      </c>
      <c r="B1386">
        <v>1.6416666720178901</v>
      </c>
      <c r="C1386" t="s">
        <v>1418</v>
      </c>
      <c r="D1386">
        <f t="shared" si="43"/>
        <v>1382.6666666666665</v>
      </c>
      <c r="E1386">
        <f t="shared" si="42"/>
        <v>23.044444444444441</v>
      </c>
      <c r="L1386">
        <v>0</v>
      </c>
      <c r="AC1386">
        <v>0.11440104166666799</v>
      </c>
    </row>
    <row r="1387" spans="1:29" x14ac:dyDescent="0.2">
      <c r="A1387" s="1">
        <v>43160.292685185188</v>
      </c>
      <c r="B1387">
        <v>1.6423611164645999</v>
      </c>
      <c r="C1387" t="s">
        <v>1419</v>
      </c>
      <c r="D1387">
        <f t="shared" si="43"/>
        <v>1383.6666666666665</v>
      </c>
      <c r="E1387">
        <f t="shared" si="42"/>
        <v>23.06111111111111</v>
      </c>
      <c r="L1387">
        <v>0</v>
      </c>
      <c r="AC1387">
        <v>0.12180208333333201</v>
      </c>
    </row>
    <row r="1388" spans="1:29" x14ac:dyDescent="0.2">
      <c r="A1388" s="1">
        <v>43160.293379629627</v>
      </c>
      <c r="B1388">
        <v>1.64305556091131</v>
      </c>
      <c r="C1388" t="s">
        <v>1420</v>
      </c>
      <c r="D1388">
        <f t="shared" si="43"/>
        <v>1384.6666666666665</v>
      </c>
      <c r="E1388">
        <f t="shared" si="42"/>
        <v>23.077777777777776</v>
      </c>
      <c r="L1388">
        <v>0</v>
      </c>
      <c r="AC1388">
        <v>0.13949479166666601</v>
      </c>
    </row>
    <row r="1389" spans="1:29" x14ac:dyDescent="0.2">
      <c r="A1389" s="1">
        <v>43160.294074074074</v>
      </c>
      <c r="B1389">
        <v>1.6437500053580201</v>
      </c>
      <c r="C1389" t="s">
        <v>1421</v>
      </c>
      <c r="D1389">
        <f t="shared" si="43"/>
        <v>1385.6666666666665</v>
      </c>
      <c r="E1389">
        <f t="shared" si="42"/>
        <v>23.094444444444441</v>
      </c>
      <c r="L1389">
        <v>1.4730000000000001</v>
      </c>
      <c r="AC1389">
        <v>0.14232708333333199</v>
      </c>
    </row>
    <row r="1390" spans="1:29" x14ac:dyDescent="0.2">
      <c r="A1390" s="1">
        <v>43160.294768518521</v>
      </c>
      <c r="B1390">
        <v>1.6444444498047199</v>
      </c>
      <c r="C1390" t="s">
        <v>1422</v>
      </c>
      <c r="D1390">
        <f t="shared" si="43"/>
        <v>1386.6666666666665</v>
      </c>
      <c r="E1390">
        <f t="shared" si="42"/>
        <v>23.111111111111107</v>
      </c>
      <c r="L1390">
        <v>0</v>
      </c>
      <c r="AC1390">
        <v>0.14521041666666601</v>
      </c>
    </row>
    <row r="1391" spans="1:29" x14ac:dyDescent="0.2">
      <c r="A1391" s="1">
        <v>43160.29546296296</v>
      </c>
      <c r="B1391">
        <v>1.64513889425143</v>
      </c>
      <c r="C1391" t="s">
        <v>1423</v>
      </c>
      <c r="D1391">
        <f t="shared" si="43"/>
        <v>1387.6666666666665</v>
      </c>
      <c r="E1391">
        <f t="shared" si="42"/>
        <v>23.127777777777776</v>
      </c>
      <c r="I1391">
        <v>500.95299999999997</v>
      </c>
      <c r="L1391">
        <v>1.4730000000000001</v>
      </c>
      <c r="U1391">
        <v>46.47</v>
      </c>
      <c r="AC1391">
        <v>0.148102083333332</v>
      </c>
    </row>
    <row r="1392" spans="1:29" x14ac:dyDescent="0.2">
      <c r="A1392" s="1">
        <v>43160.296157407407</v>
      </c>
      <c r="B1392">
        <v>1.6458333386981401</v>
      </c>
      <c r="C1392" t="s">
        <v>1424</v>
      </c>
      <c r="D1392">
        <f t="shared" si="43"/>
        <v>1388.6666666666665</v>
      </c>
      <c r="E1392">
        <f t="shared" si="42"/>
        <v>23.144444444444442</v>
      </c>
      <c r="L1392">
        <v>0</v>
      </c>
      <c r="AC1392">
        <v>0.16108958333333501</v>
      </c>
    </row>
    <row r="1393" spans="1:32" x14ac:dyDescent="0.2">
      <c r="A1393" s="1">
        <v>43160.296851851854</v>
      </c>
      <c r="B1393">
        <v>1.6465277831448499</v>
      </c>
      <c r="C1393" t="s">
        <v>1425</v>
      </c>
      <c r="D1393">
        <f t="shared" si="43"/>
        <v>1389.6666666666665</v>
      </c>
      <c r="E1393">
        <f t="shared" si="42"/>
        <v>23.161111111111108</v>
      </c>
      <c r="F1393">
        <v>1047.818</v>
      </c>
      <c r="G1393">
        <v>5.9729999999999999</v>
      </c>
      <c r="H1393">
        <v>51.951999999999998</v>
      </c>
      <c r="I1393">
        <v>499.02699999999999</v>
      </c>
      <c r="J1393">
        <v>0</v>
      </c>
      <c r="K1393">
        <v>1.9E-2</v>
      </c>
      <c r="L1393">
        <v>1.4590000000000001</v>
      </c>
      <c r="M1393">
        <v>47.798999999999999</v>
      </c>
      <c r="N1393">
        <v>0</v>
      </c>
      <c r="O1393">
        <v>0</v>
      </c>
      <c r="P1393">
        <v>0</v>
      </c>
      <c r="Q1393">
        <v>0</v>
      </c>
      <c r="R1393">
        <v>-829.24599999999998</v>
      </c>
      <c r="S1393">
        <v>0</v>
      </c>
      <c r="T1393">
        <v>1.946</v>
      </c>
      <c r="U1393">
        <v>43.198999999999998</v>
      </c>
      <c r="V1393">
        <v>0</v>
      </c>
      <c r="W1393">
        <v>0</v>
      </c>
      <c r="X1393">
        <v>0</v>
      </c>
      <c r="Y1393">
        <v>0</v>
      </c>
      <c r="Z1393">
        <v>6</v>
      </c>
      <c r="AA1393">
        <v>52</v>
      </c>
      <c r="AB1393">
        <v>3</v>
      </c>
      <c r="AC1393">
        <v>0.174289583333334</v>
      </c>
      <c r="AD1393">
        <v>3</v>
      </c>
      <c r="AE1393">
        <v>3</v>
      </c>
      <c r="AF1393">
        <v>0</v>
      </c>
    </row>
    <row r="1394" spans="1:32" x14ac:dyDescent="0.2">
      <c r="A1394" s="1">
        <v>43160.297546296293</v>
      </c>
      <c r="B1394">
        <v>1.64722222759156</v>
      </c>
      <c r="C1394" t="s">
        <v>1426</v>
      </c>
      <c r="D1394">
        <f t="shared" si="43"/>
        <v>1390.6666666666665</v>
      </c>
      <c r="E1394">
        <f t="shared" si="42"/>
        <v>23.177777777777774</v>
      </c>
      <c r="I1394">
        <v>499.23099999999999</v>
      </c>
      <c r="L1394">
        <v>0</v>
      </c>
      <c r="U1394">
        <v>47.026000000000003</v>
      </c>
      <c r="AC1394">
        <v>0.17764687500000001</v>
      </c>
    </row>
    <row r="1395" spans="1:32" x14ac:dyDescent="0.2">
      <c r="A1395" s="1">
        <v>43160.29824074074</v>
      </c>
      <c r="B1395">
        <v>1.6479166720382601</v>
      </c>
      <c r="C1395" t="s">
        <v>1427</v>
      </c>
      <c r="D1395">
        <f t="shared" si="43"/>
        <v>1391.6666666666665</v>
      </c>
      <c r="E1395">
        <f t="shared" si="42"/>
        <v>23.194444444444443</v>
      </c>
      <c r="I1395">
        <v>500.60199999999998</v>
      </c>
      <c r="L1395">
        <v>0</v>
      </c>
      <c r="U1395">
        <v>46.228000000000002</v>
      </c>
      <c r="AC1395">
        <v>0.181013541666667</v>
      </c>
    </row>
    <row r="1396" spans="1:32" x14ac:dyDescent="0.2">
      <c r="A1396" s="1">
        <v>43160.298935185187</v>
      </c>
      <c r="B1396">
        <v>1.6486111164849699</v>
      </c>
      <c r="C1396" t="s">
        <v>1428</v>
      </c>
      <c r="D1396">
        <f t="shared" si="43"/>
        <v>1392.6666666666665</v>
      </c>
      <c r="E1396">
        <f t="shared" si="42"/>
        <v>23.211111111111109</v>
      </c>
      <c r="L1396">
        <v>0</v>
      </c>
      <c r="AC1396">
        <v>0.18437187499999999</v>
      </c>
    </row>
    <row r="1397" spans="1:32" x14ac:dyDescent="0.2">
      <c r="A1397" s="1">
        <v>43160.299629629626</v>
      </c>
      <c r="B1397">
        <v>1.64930556093168</v>
      </c>
      <c r="C1397" t="s">
        <v>1429</v>
      </c>
      <c r="D1397">
        <f t="shared" si="43"/>
        <v>1393.6666666666665</v>
      </c>
      <c r="E1397">
        <f t="shared" si="42"/>
        <v>23.227777777777774</v>
      </c>
      <c r="I1397">
        <v>501.02100000000002</v>
      </c>
      <c r="L1397">
        <v>0</v>
      </c>
      <c r="M1397">
        <v>47.808999999999997</v>
      </c>
      <c r="AC1397">
        <v>0.18773854166666601</v>
      </c>
    </row>
    <row r="1398" spans="1:32" x14ac:dyDescent="0.2">
      <c r="A1398" s="1">
        <v>43160.300324074073</v>
      </c>
      <c r="B1398">
        <v>1.6500000053783901</v>
      </c>
      <c r="C1398" t="s">
        <v>1430</v>
      </c>
      <c r="D1398">
        <f t="shared" si="43"/>
        <v>1394.6666666666665</v>
      </c>
      <c r="E1398">
        <f t="shared" si="42"/>
        <v>23.244444444444444</v>
      </c>
      <c r="I1398">
        <v>499.72300000000001</v>
      </c>
      <c r="L1398">
        <v>1.415</v>
      </c>
      <c r="AC1398">
        <v>0.19116770833333199</v>
      </c>
    </row>
    <row r="1399" spans="1:32" x14ac:dyDescent="0.2">
      <c r="A1399" s="1">
        <v>43160.301018518519</v>
      </c>
      <c r="B1399">
        <v>1.6506944498250999</v>
      </c>
      <c r="C1399" t="s">
        <v>1431</v>
      </c>
      <c r="D1399">
        <f t="shared" si="43"/>
        <v>1395.6666666666665</v>
      </c>
      <c r="E1399">
        <f t="shared" si="42"/>
        <v>23.261111111111109</v>
      </c>
      <c r="L1399">
        <v>0</v>
      </c>
      <c r="AC1399">
        <v>0.19456874999999799</v>
      </c>
    </row>
    <row r="1400" spans="1:32" x14ac:dyDescent="0.2">
      <c r="A1400" s="1">
        <v>43160.301712962966</v>
      </c>
      <c r="B1400">
        <v>1.6513888942718</v>
      </c>
      <c r="C1400" t="s">
        <v>1432</v>
      </c>
      <c r="D1400">
        <f t="shared" si="43"/>
        <v>1396.6666666666665</v>
      </c>
      <c r="E1400">
        <f t="shared" si="42"/>
        <v>23.277777777777775</v>
      </c>
      <c r="L1400">
        <v>0</v>
      </c>
      <c r="AC1400">
        <v>0.197901041666665</v>
      </c>
    </row>
    <row r="1401" spans="1:32" x14ac:dyDescent="0.2">
      <c r="A1401" s="1">
        <v>43160.302407407406</v>
      </c>
      <c r="B1401">
        <v>1.6520833387185101</v>
      </c>
      <c r="C1401" t="s">
        <v>1433</v>
      </c>
      <c r="D1401">
        <f t="shared" si="43"/>
        <v>1397.6666666666665</v>
      </c>
      <c r="E1401">
        <f t="shared" si="42"/>
        <v>23.294444444444441</v>
      </c>
      <c r="I1401">
        <v>501.32799999999997</v>
      </c>
      <c r="L1401">
        <v>0</v>
      </c>
      <c r="AC1401">
        <v>0.18118124999999599</v>
      </c>
    </row>
    <row r="1402" spans="1:32" x14ac:dyDescent="0.2">
      <c r="A1402" s="1">
        <v>43160.303101851852</v>
      </c>
      <c r="B1402">
        <v>1.6527777831652199</v>
      </c>
      <c r="C1402" t="s">
        <v>1434</v>
      </c>
      <c r="D1402">
        <f t="shared" si="43"/>
        <v>1398.6666666666665</v>
      </c>
      <c r="E1402">
        <f t="shared" si="42"/>
        <v>23.31111111111111</v>
      </c>
      <c r="I1402">
        <v>502.15</v>
      </c>
      <c r="L1402">
        <v>0</v>
      </c>
      <c r="AC1402">
        <v>0.18915520833333099</v>
      </c>
    </row>
    <row r="1403" spans="1:32" x14ac:dyDescent="0.2">
      <c r="A1403" s="1">
        <v>43160.303796296299</v>
      </c>
      <c r="B1403">
        <v>1.65347222761193</v>
      </c>
      <c r="C1403" t="s">
        <v>1435</v>
      </c>
      <c r="D1403">
        <f t="shared" si="43"/>
        <v>1399.6666666666665</v>
      </c>
      <c r="E1403">
        <f t="shared" si="42"/>
        <v>23.327777777777776</v>
      </c>
      <c r="I1403">
        <v>499.68400000000003</v>
      </c>
      <c r="L1403">
        <v>0</v>
      </c>
      <c r="AC1403">
        <v>0.18703645833332999</v>
      </c>
    </row>
    <row r="1404" spans="1:32" x14ac:dyDescent="0.2">
      <c r="A1404" s="1">
        <v>43160.304490740738</v>
      </c>
      <c r="B1404">
        <v>1.6541666720586401</v>
      </c>
      <c r="C1404" t="s">
        <v>1436</v>
      </c>
      <c r="D1404">
        <f t="shared" si="43"/>
        <v>1400.6666666666665</v>
      </c>
      <c r="E1404">
        <f t="shared" si="42"/>
        <v>23.344444444444441</v>
      </c>
      <c r="L1404">
        <v>0</v>
      </c>
      <c r="AC1404">
        <v>0.18481875</v>
      </c>
    </row>
    <row r="1405" spans="1:32" x14ac:dyDescent="0.2">
      <c r="A1405" s="1">
        <v>43160.305185185185</v>
      </c>
      <c r="B1405">
        <v>1.65486111650534</v>
      </c>
      <c r="C1405" t="s">
        <v>1437</v>
      </c>
      <c r="D1405">
        <f t="shared" si="43"/>
        <v>1401.6666666666665</v>
      </c>
      <c r="E1405">
        <f t="shared" si="42"/>
        <v>23.361111111111107</v>
      </c>
      <c r="L1405">
        <v>0</v>
      </c>
      <c r="U1405">
        <v>42.395000000000003</v>
      </c>
      <c r="AC1405">
        <v>0.17231354166666599</v>
      </c>
    </row>
    <row r="1406" spans="1:32" x14ac:dyDescent="0.2">
      <c r="A1406" s="1">
        <v>43160.305879629632</v>
      </c>
      <c r="B1406">
        <v>1.65555556095205</v>
      </c>
      <c r="C1406" t="s">
        <v>1438</v>
      </c>
      <c r="D1406">
        <f t="shared" si="43"/>
        <v>1402.6666666666665</v>
      </c>
      <c r="E1406">
        <f t="shared" si="42"/>
        <v>23.377777777777776</v>
      </c>
      <c r="L1406">
        <v>0</v>
      </c>
      <c r="U1406">
        <v>47.079000000000001</v>
      </c>
      <c r="AC1406">
        <v>0.169680208333331</v>
      </c>
    </row>
    <row r="1407" spans="1:32" x14ac:dyDescent="0.2">
      <c r="A1407" s="1">
        <v>43160.306574074071</v>
      </c>
      <c r="B1407">
        <v>1.6562500053987601</v>
      </c>
      <c r="C1407" t="s">
        <v>1439</v>
      </c>
      <c r="D1407">
        <f t="shared" si="43"/>
        <v>1403.6666666666665</v>
      </c>
      <c r="E1407">
        <f t="shared" si="42"/>
        <v>23.394444444444442</v>
      </c>
      <c r="L1407">
        <v>0</v>
      </c>
      <c r="AC1407">
        <v>0.17706250000000001</v>
      </c>
    </row>
    <row r="1408" spans="1:32" x14ac:dyDescent="0.2">
      <c r="A1408" s="1">
        <v>43160.307268518518</v>
      </c>
      <c r="B1408">
        <v>1.65694444984547</v>
      </c>
      <c r="C1408" t="s">
        <v>1440</v>
      </c>
      <c r="D1408">
        <f t="shared" si="43"/>
        <v>1404.6666666666665</v>
      </c>
      <c r="E1408">
        <f t="shared" si="42"/>
        <v>23.411111111111108</v>
      </c>
      <c r="L1408">
        <v>1.3859999999999999</v>
      </c>
      <c r="AC1408">
        <v>0.17941875000000099</v>
      </c>
    </row>
    <row r="1409" spans="1:32" x14ac:dyDescent="0.2">
      <c r="A1409" s="1">
        <v>43160.307962962965</v>
      </c>
      <c r="B1409">
        <v>1.65763889429218</v>
      </c>
      <c r="C1409" t="s">
        <v>1441</v>
      </c>
      <c r="D1409">
        <f t="shared" si="43"/>
        <v>1405.6666666666665</v>
      </c>
      <c r="E1409">
        <f t="shared" si="42"/>
        <v>23.427777777777774</v>
      </c>
      <c r="L1409">
        <v>0</v>
      </c>
      <c r="AC1409">
        <v>0.18176666666666799</v>
      </c>
    </row>
    <row r="1410" spans="1:32" x14ac:dyDescent="0.2">
      <c r="A1410" s="1">
        <v>43160.308657407404</v>
      </c>
      <c r="B1410">
        <v>1.6583333387388799</v>
      </c>
      <c r="C1410" t="s">
        <v>1442</v>
      </c>
      <c r="D1410">
        <f t="shared" si="43"/>
        <v>1406.6666666666665</v>
      </c>
      <c r="E1410">
        <f t="shared" si="42"/>
        <v>23.444444444444443</v>
      </c>
      <c r="L1410">
        <v>0</v>
      </c>
      <c r="AC1410">
        <v>0.184122916666668</v>
      </c>
    </row>
    <row r="1411" spans="1:32" x14ac:dyDescent="0.2">
      <c r="A1411" s="1">
        <v>43160.309351851851</v>
      </c>
      <c r="B1411">
        <v>1.65902778318559</v>
      </c>
      <c r="C1411" t="s">
        <v>1443</v>
      </c>
      <c r="D1411">
        <f t="shared" si="43"/>
        <v>1407.6666666666665</v>
      </c>
      <c r="E1411">
        <f t="shared" si="42"/>
        <v>23.461111111111109</v>
      </c>
      <c r="L1411">
        <v>0</v>
      </c>
      <c r="AC1411">
        <v>0.18649895833333499</v>
      </c>
    </row>
    <row r="1412" spans="1:32" x14ac:dyDescent="0.2">
      <c r="A1412" s="1">
        <v>43160.310046296298</v>
      </c>
      <c r="B1412">
        <v>1.6597222276323</v>
      </c>
      <c r="C1412" t="s">
        <v>1444</v>
      </c>
      <c r="D1412">
        <f t="shared" si="43"/>
        <v>1408.6666666666665</v>
      </c>
      <c r="E1412">
        <f t="shared" ref="E1412:E1475" si="44">D1412/60</f>
        <v>23.477777777777774</v>
      </c>
      <c r="L1412">
        <v>0</v>
      </c>
      <c r="AC1412">
        <v>0.19887812500000099</v>
      </c>
    </row>
    <row r="1413" spans="1:32" x14ac:dyDescent="0.2">
      <c r="A1413" s="1">
        <v>43160.310740740744</v>
      </c>
      <c r="B1413">
        <v>1.6604166720790099</v>
      </c>
      <c r="C1413" t="s">
        <v>1445</v>
      </c>
      <c r="D1413">
        <f t="shared" si="43"/>
        <v>1409.6666666666665</v>
      </c>
      <c r="E1413">
        <f t="shared" si="44"/>
        <v>23.494444444444444</v>
      </c>
      <c r="L1413">
        <v>1.415</v>
      </c>
      <c r="U1413">
        <v>45.435000000000002</v>
      </c>
      <c r="AC1413">
        <v>0.18618333333333401</v>
      </c>
    </row>
    <row r="1414" spans="1:32" x14ac:dyDescent="0.2">
      <c r="A1414" s="1">
        <v>43160.311435185184</v>
      </c>
      <c r="B1414">
        <v>1.66111111652572</v>
      </c>
      <c r="C1414" t="s">
        <v>1446</v>
      </c>
      <c r="D1414">
        <f t="shared" si="43"/>
        <v>1410.6666666666665</v>
      </c>
      <c r="E1414">
        <f t="shared" si="44"/>
        <v>23.511111111111109</v>
      </c>
      <c r="L1414">
        <v>0</v>
      </c>
      <c r="U1414">
        <v>42.722999999999999</v>
      </c>
      <c r="AC1414">
        <v>0.18851979166666799</v>
      </c>
    </row>
    <row r="1415" spans="1:32" x14ac:dyDescent="0.2">
      <c r="A1415" s="1">
        <v>43160.31212962963</v>
      </c>
      <c r="B1415">
        <v>1.66180556097243</v>
      </c>
      <c r="C1415" t="s">
        <v>1447</v>
      </c>
      <c r="D1415">
        <f t="shared" si="43"/>
        <v>1411.6666666666665</v>
      </c>
      <c r="E1415">
        <f t="shared" si="44"/>
        <v>23.527777777777775</v>
      </c>
      <c r="I1415">
        <v>500.26900000000001</v>
      </c>
      <c r="L1415">
        <v>0</v>
      </c>
      <c r="AC1415">
        <v>0.180704166666669</v>
      </c>
    </row>
    <row r="1416" spans="1:32" x14ac:dyDescent="0.2">
      <c r="A1416" s="1">
        <v>43160.312824074077</v>
      </c>
      <c r="B1416">
        <v>1.6625000054191299</v>
      </c>
      <c r="C1416" t="s">
        <v>1448</v>
      </c>
      <c r="D1416">
        <f t="shared" ref="D1416:D1479" si="45">D1415+1</f>
        <v>1412.6666666666665</v>
      </c>
      <c r="E1416">
        <f t="shared" si="44"/>
        <v>23.544444444444441</v>
      </c>
      <c r="I1416">
        <v>499.512</v>
      </c>
      <c r="L1416">
        <v>0</v>
      </c>
      <c r="AC1416">
        <v>0.18276562500000201</v>
      </c>
    </row>
    <row r="1417" spans="1:32" x14ac:dyDescent="0.2">
      <c r="A1417" s="1">
        <v>43160.313518518517</v>
      </c>
      <c r="B1417">
        <v>1.66319444986584</v>
      </c>
      <c r="C1417" t="s">
        <v>1449</v>
      </c>
      <c r="D1417">
        <f t="shared" si="45"/>
        <v>1413.6666666666665</v>
      </c>
      <c r="E1417">
        <f t="shared" si="44"/>
        <v>23.56111111111111</v>
      </c>
      <c r="L1417">
        <v>0</v>
      </c>
      <c r="AC1417">
        <v>0.17977916666666799</v>
      </c>
    </row>
    <row r="1418" spans="1:32" x14ac:dyDescent="0.2">
      <c r="A1418" s="1">
        <v>43160.314212962963</v>
      </c>
      <c r="B1418">
        <v>1.66388889431255</v>
      </c>
      <c r="C1418" t="s">
        <v>1450</v>
      </c>
      <c r="D1418">
        <f t="shared" si="45"/>
        <v>1414.6666666666665</v>
      </c>
      <c r="E1418">
        <f t="shared" si="44"/>
        <v>23.577777777777776</v>
      </c>
      <c r="L1418">
        <v>1.155</v>
      </c>
      <c r="AC1418">
        <v>0.181654166666668</v>
      </c>
    </row>
    <row r="1419" spans="1:32" x14ac:dyDescent="0.2">
      <c r="A1419" s="1">
        <v>43160.31490740741</v>
      </c>
      <c r="B1419">
        <v>1.6645833387592599</v>
      </c>
      <c r="C1419" t="s">
        <v>1451</v>
      </c>
      <c r="D1419">
        <f t="shared" si="45"/>
        <v>1415.6666666666665</v>
      </c>
      <c r="E1419">
        <f t="shared" si="44"/>
        <v>23.594444444444441</v>
      </c>
      <c r="I1419">
        <v>501.65600000000001</v>
      </c>
      <c r="L1419">
        <v>0</v>
      </c>
      <c r="AC1419">
        <v>0.178510416666672</v>
      </c>
    </row>
    <row r="1420" spans="1:32" x14ac:dyDescent="0.2">
      <c r="A1420" s="1">
        <v>43160.315601851849</v>
      </c>
      <c r="B1420">
        <v>1.66527778320597</v>
      </c>
      <c r="C1420" t="s">
        <v>1452</v>
      </c>
      <c r="D1420">
        <f t="shared" si="45"/>
        <v>1416.6666666666665</v>
      </c>
      <c r="E1420">
        <f t="shared" si="44"/>
        <v>23.611111111111107</v>
      </c>
      <c r="L1420">
        <v>0</v>
      </c>
      <c r="AC1420">
        <v>0.18535312500000201</v>
      </c>
    </row>
    <row r="1421" spans="1:32" x14ac:dyDescent="0.2">
      <c r="A1421" s="1">
        <v>43160.316296296296</v>
      </c>
      <c r="B1421">
        <v>1.6659722276526701</v>
      </c>
      <c r="C1421" t="s">
        <v>1453</v>
      </c>
      <c r="D1421">
        <f t="shared" si="45"/>
        <v>1417.6666666666665</v>
      </c>
      <c r="E1421">
        <f t="shared" si="44"/>
        <v>23.627777777777776</v>
      </c>
      <c r="L1421">
        <v>0</v>
      </c>
      <c r="AC1421">
        <v>0.18718437500000301</v>
      </c>
    </row>
    <row r="1422" spans="1:32" x14ac:dyDescent="0.2">
      <c r="A1422" s="1">
        <v>43160.316990740743</v>
      </c>
      <c r="B1422">
        <v>1.6666666720993799</v>
      </c>
      <c r="C1422" t="s">
        <v>1454</v>
      </c>
      <c r="D1422">
        <f t="shared" si="45"/>
        <v>1418.6666666666665</v>
      </c>
      <c r="E1422">
        <f t="shared" si="44"/>
        <v>23.644444444444442</v>
      </c>
      <c r="L1422">
        <v>0</v>
      </c>
      <c r="U1422">
        <v>42.845999999999997</v>
      </c>
      <c r="AC1422">
        <v>0.18398229166667199</v>
      </c>
    </row>
    <row r="1423" spans="1:32" x14ac:dyDescent="0.2">
      <c r="A1423" s="1">
        <v>43160.317685185182</v>
      </c>
      <c r="B1423">
        <v>1.66736111654609</v>
      </c>
      <c r="C1423" t="s">
        <v>1455</v>
      </c>
      <c r="D1423">
        <f t="shared" si="45"/>
        <v>1419.6666666666665</v>
      </c>
      <c r="E1423">
        <f t="shared" si="44"/>
        <v>23.661111111111108</v>
      </c>
      <c r="F1423">
        <v>1047.9069999999999</v>
      </c>
      <c r="G1423">
        <v>5.9880000000000004</v>
      </c>
      <c r="H1423">
        <v>51.978999999999999</v>
      </c>
      <c r="I1423">
        <v>500.67599999999999</v>
      </c>
      <c r="J1423">
        <v>0</v>
      </c>
      <c r="K1423">
        <v>1.9E-2</v>
      </c>
      <c r="L1423">
        <v>1.4510000000000001</v>
      </c>
      <c r="M1423">
        <v>47.887999999999998</v>
      </c>
      <c r="N1423">
        <v>0</v>
      </c>
      <c r="O1423">
        <v>0</v>
      </c>
      <c r="P1423">
        <v>0</v>
      </c>
      <c r="Q1423">
        <v>0</v>
      </c>
      <c r="R1423">
        <v>-829.98400000000004</v>
      </c>
      <c r="S1423">
        <v>0</v>
      </c>
      <c r="T1423">
        <v>0.66800000000000004</v>
      </c>
      <c r="U1423">
        <v>44.954999999999998</v>
      </c>
      <c r="V1423">
        <v>0</v>
      </c>
      <c r="W1423">
        <v>0</v>
      </c>
      <c r="X1423">
        <v>0</v>
      </c>
      <c r="Y1423">
        <v>0</v>
      </c>
      <c r="Z1423">
        <v>6</v>
      </c>
      <c r="AA1423">
        <v>52</v>
      </c>
      <c r="AB1423">
        <v>3</v>
      </c>
      <c r="AC1423">
        <v>0.17563541666666899</v>
      </c>
      <c r="AD1423">
        <v>3</v>
      </c>
      <c r="AE1423">
        <v>3</v>
      </c>
      <c r="AF1423">
        <v>0</v>
      </c>
    </row>
    <row r="1424" spans="1:32" x14ac:dyDescent="0.2">
      <c r="A1424" s="1">
        <v>43160.318379629629</v>
      </c>
      <c r="B1424">
        <v>1.6680555609928001</v>
      </c>
      <c r="C1424" t="s">
        <v>1456</v>
      </c>
      <c r="D1424">
        <f t="shared" si="45"/>
        <v>1420.6666666666665</v>
      </c>
      <c r="E1424">
        <f t="shared" si="44"/>
        <v>23.677777777777774</v>
      </c>
      <c r="L1424">
        <v>0</v>
      </c>
      <c r="AC1424">
        <v>0.17214791666667201</v>
      </c>
    </row>
    <row r="1425" spans="1:29" x14ac:dyDescent="0.2">
      <c r="A1425" s="1">
        <v>43160.319074074076</v>
      </c>
      <c r="B1425">
        <v>1.6687500054395099</v>
      </c>
      <c r="C1425" t="s">
        <v>1457</v>
      </c>
      <c r="D1425">
        <f t="shared" si="45"/>
        <v>1421.6666666666665</v>
      </c>
      <c r="E1425">
        <f t="shared" si="44"/>
        <v>23.694444444444443</v>
      </c>
      <c r="L1425">
        <v>0</v>
      </c>
      <c r="U1425">
        <v>45.398000000000003</v>
      </c>
      <c r="AC1425">
        <v>0.17350416666667301</v>
      </c>
    </row>
    <row r="1426" spans="1:29" x14ac:dyDescent="0.2">
      <c r="A1426" s="1">
        <v>43160.319768518515</v>
      </c>
      <c r="B1426">
        <v>1.66944444988621</v>
      </c>
      <c r="C1426" t="s">
        <v>1458</v>
      </c>
      <c r="D1426">
        <f t="shared" si="45"/>
        <v>1422.6666666666665</v>
      </c>
      <c r="E1426">
        <f t="shared" si="44"/>
        <v>23.711111111111109</v>
      </c>
      <c r="L1426">
        <v>0</v>
      </c>
      <c r="U1426">
        <v>42.817</v>
      </c>
      <c r="AC1426">
        <v>0.169829166666671</v>
      </c>
    </row>
    <row r="1427" spans="1:29" x14ac:dyDescent="0.2">
      <c r="A1427" s="1">
        <v>43160.320462962962</v>
      </c>
      <c r="B1427">
        <v>1.6701388943329201</v>
      </c>
      <c r="C1427" t="s">
        <v>1459</v>
      </c>
      <c r="D1427">
        <f t="shared" si="45"/>
        <v>1423.6666666666665</v>
      </c>
      <c r="E1427">
        <f t="shared" si="44"/>
        <v>23.727777777777774</v>
      </c>
      <c r="L1427">
        <v>0</v>
      </c>
      <c r="AC1427">
        <v>0.155995833333338</v>
      </c>
    </row>
    <row r="1428" spans="1:29" x14ac:dyDescent="0.2">
      <c r="A1428" s="1">
        <v>43160.321157407408</v>
      </c>
      <c r="B1428">
        <v>1.6708333387796299</v>
      </c>
      <c r="C1428" t="s">
        <v>1460</v>
      </c>
      <c r="D1428">
        <f t="shared" si="45"/>
        <v>1424.6666666666665</v>
      </c>
      <c r="E1428">
        <f t="shared" si="44"/>
        <v>23.744444444444444</v>
      </c>
      <c r="L1428">
        <v>0</v>
      </c>
      <c r="AC1428">
        <v>0.15689687500000499</v>
      </c>
    </row>
    <row r="1429" spans="1:29" x14ac:dyDescent="0.2">
      <c r="A1429" s="1">
        <v>43160.321851851855</v>
      </c>
      <c r="B1429">
        <v>1.67152778322634</v>
      </c>
      <c r="C1429" t="s">
        <v>1461</v>
      </c>
      <c r="D1429">
        <f t="shared" si="45"/>
        <v>1425.6666666666665</v>
      </c>
      <c r="E1429">
        <f t="shared" si="44"/>
        <v>23.761111111111109</v>
      </c>
      <c r="L1429">
        <v>0</v>
      </c>
      <c r="AC1429">
        <v>0.15777812500000599</v>
      </c>
    </row>
    <row r="1430" spans="1:29" x14ac:dyDescent="0.2">
      <c r="A1430" s="1">
        <v>43160.322546296295</v>
      </c>
      <c r="B1430">
        <v>1.6722222276730501</v>
      </c>
      <c r="C1430" t="s">
        <v>1462</v>
      </c>
      <c r="D1430">
        <f t="shared" si="45"/>
        <v>1426.6666666666665</v>
      </c>
      <c r="E1430">
        <f t="shared" si="44"/>
        <v>23.777777777777775</v>
      </c>
      <c r="L1430">
        <v>0</v>
      </c>
      <c r="AC1430">
        <v>0.158619791666673</v>
      </c>
    </row>
    <row r="1431" spans="1:29" x14ac:dyDescent="0.2">
      <c r="A1431" s="1">
        <v>43160.323240740741</v>
      </c>
      <c r="B1431">
        <v>1.6729166721197499</v>
      </c>
      <c r="C1431" t="s">
        <v>1463</v>
      </c>
      <c r="D1431">
        <f t="shared" si="45"/>
        <v>1427.6666666666665</v>
      </c>
      <c r="E1431">
        <f t="shared" si="44"/>
        <v>23.794444444444441</v>
      </c>
      <c r="L1431">
        <v>0</v>
      </c>
      <c r="M1431">
        <v>47.911999999999999</v>
      </c>
      <c r="AC1431">
        <v>0.169592708333344</v>
      </c>
    </row>
    <row r="1432" spans="1:29" x14ac:dyDescent="0.2">
      <c r="A1432" s="1">
        <v>43160.323935185188</v>
      </c>
      <c r="B1432">
        <v>1.67361111656646</v>
      </c>
      <c r="C1432" t="s">
        <v>1464</v>
      </c>
      <c r="D1432">
        <f t="shared" si="45"/>
        <v>1428.6666666666665</v>
      </c>
      <c r="E1432">
        <f t="shared" si="44"/>
        <v>23.81111111111111</v>
      </c>
      <c r="L1432">
        <v>0</v>
      </c>
      <c r="U1432">
        <v>45.024000000000001</v>
      </c>
      <c r="AC1432">
        <v>0.17583645833334099</v>
      </c>
    </row>
    <row r="1433" spans="1:29" x14ac:dyDescent="0.2">
      <c r="A1433" s="1">
        <v>43160.324629629627</v>
      </c>
      <c r="B1433">
        <v>1.6743055610131701</v>
      </c>
      <c r="C1433" t="s">
        <v>1465</v>
      </c>
      <c r="D1433">
        <f t="shared" si="45"/>
        <v>1429.6666666666665</v>
      </c>
      <c r="E1433">
        <f t="shared" si="44"/>
        <v>23.827777777777776</v>
      </c>
      <c r="L1433">
        <v>0</v>
      </c>
      <c r="U1433">
        <v>45.505000000000003</v>
      </c>
      <c r="AC1433">
        <v>0.18217395833334299</v>
      </c>
    </row>
    <row r="1434" spans="1:29" x14ac:dyDescent="0.2">
      <c r="A1434" s="1">
        <v>43160.325324074074</v>
      </c>
      <c r="B1434">
        <v>1.6750000054598799</v>
      </c>
      <c r="C1434" t="s">
        <v>1466</v>
      </c>
      <c r="D1434">
        <f t="shared" si="45"/>
        <v>1430.6666666666665</v>
      </c>
      <c r="E1434">
        <f t="shared" si="44"/>
        <v>23.844444444444441</v>
      </c>
      <c r="L1434">
        <v>1.444</v>
      </c>
      <c r="U1434">
        <v>41.267000000000003</v>
      </c>
      <c r="AC1434">
        <v>0.18353750000000901</v>
      </c>
    </row>
    <row r="1435" spans="1:29" x14ac:dyDescent="0.2">
      <c r="A1435" s="1">
        <v>43160.326018518521</v>
      </c>
      <c r="B1435">
        <v>1.67569444990659</v>
      </c>
      <c r="C1435" t="s">
        <v>1467</v>
      </c>
      <c r="D1435">
        <f t="shared" si="45"/>
        <v>1431.6666666666665</v>
      </c>
      <c r="E1435">
        <f t="shared" si="44"/>
        <v>23.861111111111107</v>
      </c>
      <c r="L1435">
        <v>0</v>
      </c>
      <c r="AC1435">
        <v>0.19493125000000699</v>
      </c>
    </row>
    <row r="1436" spans="1:29" x14ac:dyDescent="0.2">
      <c r="A1436" s="1">
        <v>43160.32671296296</v>
      </c>
      <c r="B1436">
        <v>1.6763888943532901</v>
      </c>
      <c r="C1436" t="s">
        <v>1468</v>
      </c>
      <c r="D1436">
        <f t="shared" si="45"/>
        <v>1432.6666666666665</v>
      </c>
      <c r="E1436">
        <f t="shared" si="44"/>
        <v>23.877777777777776</v>
      </c>
      <c r="L1436">
        <v>0</v>
      </c>
      <c r="AC1436">
        <v>0.201576041666676</v>
      </c>
    </row>
    <row r="1437" spans="1:29" x14ac:dyDescent="0.2">
      <c r="A1437" s="1">
        <v>43160.327407407407</v>
      </c>
      <c r="B1437">
        <v>1.6770833387999999</v>
      </c>
      <c r="C1437" t="s">
        <v>1469</v>
      </c>
      <c r="D1437">
        <f t="shared" si="45"/>
        <v>1433.6666666666665</v>
      </c>
      <c r="E1437">
        <f t="shared" si="44"/>
        <v>23.894444444444442</v>
      </c>
      <c r="L1437">
        <v>1.4510000000000001</v>
      </c>
      <c r="AC1437">
        <v>0.20844166666667199</v>
      </c>
    </row>
    <row r="1438" spans="1:29" x14ac:dyDescent="0.2">
      <c r="A1438" s="1">
        <v>43160.328101851854</v>
      </c>
      <c r="B1438">
        <v>1.67777778324671</v>
      </c>
      <c r="C1438" t="s">
        <v>1470</v>
      </c>
      <c r="D1438">
        <f t="shared" si="45"/>
        <v>1434.6666666666665</v>
      </c>
      <c r="E1438">
        <f t="shared" si="44"/>
        <v>23.911111111111108</v>
      </c>
      <c r="L1438">
        <v>0</v>
      </c>
      <c r="AC1438">
        <v>0.21032500000000501</v>
      </c>
    </row>
    <row r="1439" spans="1:29" x14ac:dyDescent="0.2">
      <c r="A1439" s="1">
        <v>43160.328796296293</v>
      </c>
      <c r="B1439">
        <v>1.6784722276934201</v>
      </c>
      <c r="C1439" t="s">
        <v>1471</v>
      </c>
      <c r="D1439">
        <f t="shared" si="45"/>
        <v>1435.6666666666665</v>
      </c>
      <c r="E1439">
        <f t="shared" si="44"/>
        <v>23.927777777777774</v>
      </c>
      <c r="L1439">
        <v>0</v>
      </c>
      <c r="AC1439">
        <v>0.21222604166667</v>
      </c>
    </row>
    <row r="1440" spans="1:29" x14ac:dyDescent="0.2">
      <c r="A1440" s="1">
        <v>43160.32949074074</v>
      </c>
      <c r="B1440">
        <v>1.6791666721401299</v>
      </c>
      <c r="C1440" t="s">
        <v>1472</v>
      </c>
      <c r="D1440">
        <f t="shared" si="45"/>
        <v>1436.6666666666665</v>
      </c>
      <c r="E1440">
        <f t="shared" si="44"/>
        <v>23.944444444444443</v>
      </c>
      <c r="L1440">
        <v>1.4510000000000001</v>
      </c>
      <c r="U1440">
        <v>42.15</v>
      </c>
      <c r="AC1440">
        <v>0.224225000000007</v>
      </c>
    </row>
    <row r="1441" spans="1:32" x14ac:dyDescent="0.2">
      <c r="A1441" s="1">
        <v>43160.330185185187</v>
      </c>
      <c r="B1441">
        <v>1.67986111658684</v>
      </c>
      <c r="C1441" t="s">
        <v>1473</v>
      </c>
      <c r="D1441">
        <f t="shared" si="45"/>
        <v>1437.6666666666665</v>
      </c>
      <c r="E1441">
        <f t="shared" si="44"/>
        <v>23.961111111111109</v>
      </c>
      <c r="L1441">
        <v>0</v>
      </c>
      <c r="U1441">
        <v>46.017000000000003</v>
      </c>
      <c r="AC1441">
        <v>0.22140937500000599</v>
      </c>
    </row>
    <row r="1442" spans="1:32" x14ac:dyDescent="0.2">
      <c r="A1442" s="1">
        <v>43160.330879629626</v>
      </c>
      <c r="B1442">
        <v>1.6805555610335401</v>
      </c>
      <c r="C1442" t="s">
        <v>1474</v>
      </c>
      <c r="D1442">
        <f t="shared" si="45"/>
        <v>1438.6666666666665</v>
      </c>
      <c r="E1442">
        <f t="shared" si="44"/>
        <v>23.977777777777774</v>
      </c>
      <c r="L1442">
        <v>0</v>
      </c>
      <c r="AC1442">
        <v>0.23359479166667199</v>
      </c>
    </row>
    <row r="1443" spans="1:32" x14ac:dyDescent="0.2">
      <c r="A1443" s="1">
        <v>43160.331574074073</v>
      </c>
      <c r="B1443">
        <v>1.6812500054802499</v>
      </c>
      <c r="C1443" t="s">
        <v>1475</v>
      </c>
      <c r="D1443">
        <f t="shared" si="45"/>
        <v>1439.6666666666665</v>
      </c>
      <c r="E1443">
        <f t="shared" si="44"/>
        <v>23.994444444444444</v>
      </c>
      <c r="L1443">
        <v>1.466</v>
      </c>
      <c r="U1443">
        <v>43.347999999999999</v>
      </c>
      <c r="AC1443">
        <v>0.235756250000006</v>
      </c>
    </row>
    <row r="1444" spans="1:32" x14ac:dyDescent="0.2">
      <c r="A1444" s="1">
        <v>43160.332268518519</v>
      </c>
      <c r="B1444">
        <v>1.68194444992696</v>
      </c>
      <c r="C1444" t="s">
        <v>1476</v>
      </c>
      <c r="D1444">
        <f t="shared" si="45"/>
        <v>1440.6666666666665</v>
      </c>
      <c r="E1444">
        <f t="shared" si="44"/>
        <v>24.011111111111109</v>
      </c>
      <c r="L1444">
        <v>0</v>
      </c>
      <c r="U1444">
        <v>44.088000000000001</v>
      </c>
      <c r="AC1444">
        <v>0.23291250000000999</v>
      </c>
    </row>
    <row r="1445" spans="1:32" x14ac:dyDescent="0.2">
      <c r="A1445" s="1">
        <v>43160.332962962966</v>
      </c>
      <c r="B1445">
        <v>1.6826388943736701</v>
      </c>
      <c r="C1445" t="s">
        <v>1477</v>
      </c>
      <c r="D1445">
        <f t="shared" si="45"/>
        <v>1441.6666666666665</v>
      </c>
      <c r="E1445">
        <f t="shared" si="44"/>
        <v>24.027777777777775</v>
      </c>
      <c r="L1445">
        <v>0</v>
      </c>
      <c r="U1445">
        <v>42.707999999999998</v>
      </c>
      <c r="AC1445">
        <v>0.22993333333334101</v>
      </c>
    </row>
    <row r="1446" spans="1:32" x14ac:dyDescent="0.2">
      <c r="A1446" s="1">
        <v>43160.333657407406</v>
      </c>
      <c r="B1446">
        <v>1.6833333388203799</v>
      </c>
      <c r="C1446" t="s">
        <v>1478</v>
      </c>
      <c r="D1446">
        <f t="shared" si="45"/>
        <v>1442.6666666666665</v>
      </c>
      <c r="E1446">
        <f t="shared" si="44"/>
        <v>24.044444444444441</v>
      </c>
      <c r="L1446">
        <v>0</v>
      </c>
      <c r="AC1446">
        <v>0.22690729166667301</v>
      </c>
    </row>
    <row r="1447" spans="1:32" x14ac:dyDescent="0.2">
      <c r="A1447" s="1">
        <v>43160.334351851852</v>
      </c>
      <c r="B1447">
        <v>1.68402778326708</v>
      </c>
      <c r="C1447" t="s">
        <v>1479</v>
      </c>
      <c r="D1447">
        <f t="shared" si="45"/>
        <v>1443.6666666666665</v>
      </c>
      <c r="E1447">
        <f t="shared" si="44"/>
        <v>24.06111111111111</v>
      </c>
      <c r="L1447">
        <v>0</v>
      </c>
      <c r="AC1447">
        <v>0.23384375000000701</v>
      </c>
    </row>
    <row r="1448" spans="1:32" x14ac:dyDescent="0.2">
      <c r="A1448" s="1">
        <v>43160.335046296299</v>
      </c>
      <c r="B1448">
        <v>1.6847222277137901</v>
      </c>
      <c r="C1448" t="s">
        <v>1480</v>
      </c>
      <c r="D1448">
        <f t="shared" si="45"/>
        <v>1444.6666666666665</v>
      </c>
      <c r="E1448">
        <f t="shared" si="44"/>
        <v>24.077777777777776</v>
      </c>
      <c r="L1448">
        <v>0</v>
      </c>
      <c r="AC1448">
        <v>0.24089062500000899</v>
      </c>
    </row>
    <row r="1449" spans="1:32" x14ac:dyDescent="0.2">
      <c r="A1449" s="1">
        <v>43160.335740740738</v>
      </c>
      <c r="B1449">
        <v>1.6854166721605</v>
      </c>
      <c r="C1449" t="s">
        <v>1481</v>
      </c>
      <c r="D1449">
        <f t="shared" si="45"/>
        <v>1445.6666666666665</v>
      </c>
      <c r="E1449">
        <f t="shared" si="44"/>
        <v>24.094444444444441</v>
      </c>
      <c r="I1449">
        <v>499.45800000000003</v>
      </c>
      <c r="L1449">
        <v>0</v>
      </c>
      <c r="AC1449">
        <v>0.248082291666674</v>
      </c>
    </row>
    <row r="1450" spans="1:32" x14ac:dyDescent="0.2">
      <c r="A1450" s="1">
        <v>43160.336435185185</v>
      </c>
      <c r="B1450">
        <v>1.68611111660721</v>
      </c>
      <c r="C1450" t="s">
        <v>1482</v>
      </c>
      <c r="D1450">
        <f t="shared" si="45"/>
        <v>1446.6666666666665</v>
      </c>
      <c r="E1450">
        <f t="shared" si="44"/>
        <v>24.111111111111107</v>
      </c>
      <c r="I1450">
        <v>498.43799999999999</v>
      </c>
      <c r="L1450">
        <v>0</v>
      </c>
      <c r="AC1450">
        <v>0.24531666666667701</v>
      </c>
    </row>
    <row r="1451" spans="1:32" x14ac:dyDescent="0.2">
      <c r="A1451" s="1">
        <v>43160.337129629632</v>
      </c>
      <c r="B1451">
        <v>1.6868055610539201</v>
      </c>
      <c r="C1451" t="s">
        <v>1483</v>
      </c>
      <c r="D1451">
        <f t="shared" si="45"/>
        <v>1447.6666666666665</v>
      </c>
      <c r="E1451">
        <f t="shared" si="44"/>
        <v>24.127777777777776</v>
      </c>
      <c r="I1451">
        <v>500.76299999999998</v>
      </c>
      <c r="L1451">
        <v>1.5089999999999999</v>
      </c>
      <c r="AC1451">
        <v>0.25248125000000798</v>
      </c>
    </row>
    <row r="1452" spans="1:32" x14ac:dyDescent="0.2">
      <c r="A1452" s="1">
        <v>43160.337824074071</v>
      </c>
      <c r="B1452">
        <v>1.68750000550062</v>
      </c>
      <c r="C1452" t="s">
        <v>1484</v>
      </c>
      <c r="D1452">
        <f t="shared" si="45"/>
        <v>1448.6666666666665</v>
      </c>
      <c r="E1452">
        <f t="shared" si="44"/>
        <v>24.144444444444442</v>
      </c>
      <c r="L1452">
        <v>0</v>
      </c>
      <c r="AC1452">
        <v>0.239434375000008</v>
      </c>
    </row>
    <row r="1453" spans="1:32" x14ac:dyDescent="0.2">
      <c r="A1453" s="1">
        <v>43160.338518518518</v>
      </c>
      <c r="B1453">
        <v>1.68819444994733</v>
      </c>
      <c r="C1453" t="s">
        <v>1485</v>
      </c>
      <c r="D1453">
        <f t="shared" si="45"/>
        <v>1449.6666666666665</v>
      </c>
      <c r="E1453">
        <f t="shared" si="44"/>
        <v>24.161111111111108</v>
      </c>
      <c r="F1453">
        <v>1048.011</v>
      </c>
      <c r="G1453">
        <v>5.9850000000000003</v>
      </c>
      <c r="H1453">
        <v>51.982999999999997</v>
      </c>
      <c r="I1453">
        <v>499.78500000000003</v>
      </c>
      <c r="J1453">
        <v>0</v>
      </c>
      <c r="K1453">
        <v>1.9E-2</v>
      </c>
      <c r="L1453">
        <v>0</v>
      </c>
      <c r="M1453">
        <v>47.991999999999997</v>
      </c>
      <c r="N1453">
        <v>0</v>
      </c>
      <c r="O1453">
        <v>0</v>
      </c>
      <c r="P1453">
        <v>0</v>
      </c>
      <c r="Q1453">
        <v>0</v>
      </c>
      <c r="R1453">
        <v>-829.98400000000004</v>
      </c>
      <c r="S1453">
        <v>0</v>
      </c>
      <c r="T1453">
        <v>0.58199999999999996</v>
      </c>
      <c r="U1453">
        <v>44.923000000000002</v>
      </c>
      <c r="V1453">
        <v>0</v>
      </c>
      <c r="W1453">
        <v>0</v>
      </c>
      <c r="X1453">
        <v>0</v>
      </c>
      <c r="Y1453">
        <v>0</v>
      </c>
      <c r="Z1453">
        <v>6</v>
      </c>
      <c r="AA1453">
        <v>52</v>
      </c>
      <c r="AB1453">
        <v>3</v>
      </c>
      <c r="AC1453">
        <v>0.24126562500000701</v>
      </c>
      <c r="AD1453">
        <v>3</v>
      </c>
      <c r="AE1453">
        <v>3</v>
      </c>
      <c r="AF1453">
        <v>0</v>
      </c>
    </row>
    <row r="1454" spans="1:32" x14ac:dyDescent="0.2">
      <c r="A1454" s="1">
        <v>43160.339212962965</v>
      </c>
      <c r="B1454">
        <v>1.6888888943940401</v>
      </c>
      <c r="C1454" t="s">
        <v>1486</v>
      </c>
      <c r="D1454">
        <f t="shared" si="45"/>
        <v>1450.6666666666665</v>
      </c>
      <c r="E1454">
        <f t="shared" si="44"/>
        <v>24.177777777777774</v>
      </c>
      <c r="L1454">
        <v>0</v>
      </c>
      <c r="AC1454">
        <v>0.23292812500000801</v>
      </c>
    </row>
    <row r="1455" spans="1:32" x14ac:dyDescent="0.2">
      <c r="A1455" s="1">
        <v>43160.339907407404</v>
      </c>
      <c r="B1455">
        <v>1.68958333884075</v>
      </c>
      <c r="C1455" t="s">
        <v>1487</v>
      </c>
      <c r="D1455">
        <f t="shared" si="45"/>
        <v>1451.6666666666665</v>
      </c>
      <c r="E1455">
        <f t="shared" si="44"/>
        <v>24.194444444444443</v>
      </c>
      <c r="L1455">
        <v>0</v>
      </c>
      <c r="U1455">
        <v>45.277999999999999</v>
      </c>
      <c r="AC1455">
        <v>0.22436250000000901</v>
      </c>
    </row>
    <row r="1456" spans="1:32" x14ac:dyDescent="0.2">
      <c r="A1456" s="1">
        <v>43160.340601851851</v>
      </c>
      <c r="B1456">
        <v>1.69027778328746</v>
      </c>
      <c r="C1456" t="s">
        <v>1488</v>
      </c>
      <c r="D1456">
        <f t="shared" si="45"/>
        <v>1452.6666666666665</v>
      </c>
      <c r="E1456">
        <f t="shared" si="44"/>
        <v>24.211111111111109</v>
      </c>
      <c r="L1456">
        <v>0</v>
      </c>
      <c r="AC1456">
        <v>0.225737500000008</v>
      </c>
    </row>
    <row r="1457" spans="1:29" x14ac:dyDescent="0.2">
      <c r="A1457" s="1">
        <v>43160.341296296298</v>
      </c>
      <c r="B1457">
        <v>1.6909722277341599</v>
      </c>
      <c r="C1457" t="s">
        <v>1489</v>
      </c>
      <c r="D1457">
        <f t="shared" si="45"/>
        <v>1453.6666666666665</v>
      </c>
      <c r="E1457">
        <f t="shared" si="44"/>
        <v>24.227777777777774</v>
      </c>
      <c r="L1457">
        <v>0</v>
      </c>
      <c r="AC1457">
        <v>0.22705833333334199</v>
      </c>
    </row>
    <row r="1458" spans="1:29" x14ac:dyDescent="0.2">
      <c r="A1458" s="1">
        <v>43160.341990740744</v>
      </c>
      <c r="B1458">
        <v>1.69166667218087</v>
      </c>
      <c r="C1458" t="s">
        <v>1490</v>
      </c>
      <c r="D1458">
        <f t="shared" si="45"/>
        <v>1454.6666666666665</v>
      </c>
      <c r="E1458">
        <f t="shared" si="44"/>
        <v>24.244444444444444</v>
      </c>
      <c r="L1458">
        <v>0</v>
      </c>
      <c r="R1458">
        <v>-829.98400000000004</v>
      </c>
      <c r="AC1458">
        <v>0.228389583333341</v>
      </c>
    </row>
    <row r="1459" spans="1:29" x14ac:dyDescent="0.2">
      <c r="A1459" s="1">
        <v>43160.342685185184</v>
      </c>
      <c r="B1459">
        <v>1.69236111662758</v>
      </c>
      <c r="C1459" t="s">
        <v>1491</v>
      </c>
      <c r="D1459">
        <f t="shared" si="45"/>
        <v>1455.6666666666665</v>
      </c>
      <c r="E1459">
        <f t="shared" si="44"/>
        <v>24.261111111111109</v>
      </c>
      <c r="L1459">
        <v>0</v>
      </c>
      <c r="M1459">
        <v>48.012999999999998</v>
      </c>
      <c r="R1459">
        <v>-826.19600000000003</v>
      </c>
      <c r="AC1459">
        <v>0.23978437500000599</v>
      </c>
    </row>
    <row r="1460" spans="1:29" x14ac:dyDescent="0.2">
      <c r="A1460" s="1">
        <v>43160.34337962963</v>
      </c>
      <c r="B1460">
        <v>1.6930555610742899</v>
      </c>
      <c r="C1460" t="s">
        <v>1492</v>
      </c>
      <c r="D1460">
        <f t="shared" si="45"/>
        <v>1456.6666666666665</v>
      </c>
      <c r="E1460">
        <f t="shared" si="44"/>
        <v>24.277777777777775</v>
      </c>
      <c r="L1460">
        <v>0</v>
      </c>
      <c r="R1460">
        <v>-821.03499999999997</v>
      </c>
      <c r="U1460">
        <v>43.82</v>
      </c>
      <c r="AC1460">
        <v>0.25145416666667197</v>
      </c>
    </row>
    <row r="1461" spans="1:29" x14ac:dyDescent="0.2">
      <c r="A1461" s="1">
        <v>43160.344074074077</v>
      </c>
      <c r="B1461">
        <v>1.693750005521</v>
      </c>
      <c r="C1461" t="s">
        <v>1493</v>
      </c>
      <c r="D1461">
        <f t="shared" si="45"/>
        <v>1457.6666666666665</v>
      </c>
      <c r="E1461">
        <f t="shared" si="44"/>
        <v>24.294444444444441</v>
      </c>
      <c r="L1461">
        <v>0</v>
      </c>
      <c r="R1461">
        <v>-820.00800000000004</v>
      </c>
      <c r="U1461">
        <v>47.558999999999997</v>
      </c>
      <c r="AC1461">
        <v>0.25332916666667099</v>
      </c>
    </row>
    <row r="1462" spans="1:29" x14ac:dyDescent="0.2">
      <c r="A1462" s="1">
        <v>43160.344768518517</v>
      </c>
      <c r="B1462">
        <v>1.6944444499677001</v>
      </c>
      <c r="C1462" t="s">
        <v>1494</v>
      </c>
      <c r="D1462">
        <f t="shared" si="45"/>
        <v>1458.6666666666665</v>
      </c>
      <c r="E1462">
        <f t="shared" si="44"/>
        <v>24.31111111111111</v>
      </c>
      <c r="L1462">
        <v>1.0900000000000001</v>
      </c>
      <c r="R1462">
        <v>-820.39300000000003</v>
      </c>
      <c r="AC1462">
        <v>0.25524687500000398</v>
      </c>
    </row>
    <row r="1463" spans="1:29" x14ac:dyDescent="0.2">
      <c r="A1463" s="1">
        <v>43160.345462962963</v>
      </c>
      <c r="B1463">
        <v>1.6951388944144099</v>
      </c>
      <c r="C1463" t="s">
        <v>1495</v>
      </c>
      <c r="D1463">
        <f t="shared" si="45"/>
        <v>1459.6666666666665</v>
      </c>
      <c r="E1463">
        <f t="shared" si="44"/>
        <v>24.327777777777776</v>
      </c>
      <c r="I1463">
        <v>501.43900000000002</v>
      </c>
      <c r="L1463">
        <v>0</v>
      </c>
      <c r="R1463">
        <v>-821.91600000000005</v>
      </c>
      <c r="AC1463">
        <v>0.25712395833333601</v>
      </c>
    </row>
    <row r="1464" spans="1:29" x14ac:dyDescent="0.2">
      <c r="A1464" s="1">
        <v>43160.34615740741</v>
      </c>
      <c r="B1464">
        <v>1.69583333886112</v>
      </c>
      <c r="C1464" t="s">
        <v>1496</v>
      </c>
      <c r="D1464">
        <f t="shared" si="45"/>
        <v>1460.6666666666665</v>
      </c>
      <c r="E1464">
        <f t="shared" si="44"/>
        <v>24.344444444444441</v>
      </c>
      <c r="I1464">
        <v>498.47199999999998</v>
      </c>
      <c r="L1464">
        <v>0</v>
      </c>
      <c r="R1464">
        <v>-822.86900000000003</v>
      </c>
      <c r="AC1464">
        <v>0.25399583333333797</v>
      </c>
    </row>
    <row r="1465" spans="1:29" x14ac:dyDescent="0.2">
      <c r="A1465" s="1">
        <v>43160.346851851849</v>
      </c>
      <c r="B1465">
        <v>1.6965277833078301</v>
      </c>
      <c r="C1465" t="s">
        <v>1497</v>
      </c>
      <c r="D1465">
        <f t="shared" si="45"/>
        <v>1461.6666666666665</v>
      </c>
      <c r="E1465">
        <f t="shared" si="44"/>
        <v>24.361111111111107</v>
      </c>
      <c r="I1465">
        <v>499.28699999999998</v>
      </c>
      <c r="L1465">
        <v>0</v>
      </c>
      <c r="R1465">
        <v>-823.99</v>
      </c>
      <c r="AC1465">
        <v>0.24056250000000401</v>
      </c>
    </row>
    <row r="1466" spans="1:29" x14ac:dyDescent="0.2">
      <c r="A1466" s="1">
        <v>43160.347546296296</v>
      </c>
      <c r="B1466">
        <v>1.6972222277545399</v>
      </c>
      <c r="C1466" t="s">
        <v>1498</v>
      </c>
      <c r="D1466">
        <f t="shared" si="45"/>
        <v>1462.6666666666665</v>
      </c>
      <c r="E1466">
        <f t="shared" si="44"/>
        <v>24.377777777777776</v>
      </c>
      <c r="L1466">
        <v>1.415</v>
      </c>
      <c r="AC1466">
        <v>0.23691458333333601</v>
      </c>
    </row>
    <row r="1467" spans="1:29" x14ac:dyDescent="0.2">
      <c r="A1467" s="1">
        <v>43160.348240740743</v>
      </c>
      <c r="B1467">
        <v>1.69791667220125</v>
      </c>
      <c r="C1467" t="s">
        <v>1499</v>
      </c>
      <c r="D1467">
        <f t="shared" si="45"/>
        <v>1463.6666666666665</v>
      </c>
      <c r="E1467">
        <f t="shared" si="44"/>
        <v>24.394444444444442</v>
      </c>
      <c r="L1467">
        <v>0</v>
      </c>
      <c r="R1467">
        <v>-825.80100000000004</v>
      </c>
      <c r="AC1467">
        <v>0.22301458333333499</v>
      </c>
    </row>
    <row r="1468" spans="1:29" x14ac:dyDescent="0.2">
      <c r="A1468" s="1">
        <v>43160.348935185182</v>
      </c>
      <c r="B1468">
        <v>1.6986111166479501</v>
      </c>
      <c r="C1468" t="s">
        <v>1500</v>
      </c>
      <c r="D1468">
        <f t="shared" si="45"/>
        <v>1464.6666666666665</v>
      </c>
      <c r="E1468">
        <f t="shared" si="44"/>
        <v>24.411111111111108</v>
      </c>
      <c r="L1468">
        <v>0</v>
      </c>
      <c r="AC1468">
        <v>0.223872916666668</v>
      </c>
    </row>
    <row r="1469" spans="1:29" x14ac:dyDescent="0.2">
      <c r="A1469" s="1">
        <v>43160.349629629629</v>
      </c>
      <c r="B1469">
        <v>1.6993055610946599</v>
      </c>
      <c r="C1469" t="s">
        <v>1501</v>
      </c>
      <c r="D1469">
        <f t="shared" si="45"/>
        <v>1465.6666666666665</v>
      </c>
      <c r="E1469">
        <f t="shared" si="44"/>
        <v>24.427777777777774</v>
      </c>
      <c r="L1469">
        <v>1.401</v>
      </c>
      <c r="R1469">
        <v>-826.95799999999997</v>
      </c>
      <c r="AC1469">
        <v>0.21455000000000299</v>
      </c>
    </row>
    <row r="1470" spans="1:29" x14ac:dyDescent="0.2">
      <c r="A1470" s="1">
        <v>43160.350324074076</v>
      </c>
      <c r="B1470">
        <v>1.70000000554137</v>
      </c>
      <c r="C1470" t="s">
        <v>1502</v>
      </c>
      <c r="D1470">
        <f t="shared" si="45"/>
        <v>1466.6666666666665</v>
      </c>
      <c r="E1470">
        <f t="shared" si="44"/>
        <v>24.444444444444443</v>
      </c>
      <c r="L1470">
        <v>0</v>
      </c>
      <c r="AC1470">
        <v>0.20496145833333701</v>
      </c>
    </row>
    <row r="1471" spans="1:29" x14ac:dyDescent="0.2">
      <c r="A1471" s="1">
        <v>43160.351018518515</v>
      </c>
      <c r="B1471">
        <v>1.7006944499880801</v>
      </c>
      <c r="C1471" t="s">
        <v>1503</v>
      </c>
      <c r="D1471">
        <f t="shared" si="45"/>
        <v>1467.6666666666665</v>
      </c>
      <c r="E1471">
        <f t="shared" si="44"/>
        <v>24.461111111111109</v>
      </c>
      <c r="L1471">
        <v>0</v>
      </c>
      <c r="U1471">
        <v>43.731000000000002</v>
      </c>
      <c r="AC1471">
        <v>0.20526770833333799</v>
      </c>
    </row>
    <row r="1472" spans="1:29" x14ac:dyDescent="0.2">
      <c r="A1472" s="1">
        <v>43160.351712962962</v>
      </c>
      <c r="B1472">
        <v>1.7013888944347899</v>
      </c>
      <c r="C1472" t="s">
        <v>1504</v>
      </c>
      <c r="D1472">
        <f t="shared" si="45"/>
        <v>1468.6666666666665</v>
      </c>
      <c r="E1472">
        <f t="shared" si="44"/>
        <v>24.477777777777774</v>
      </c>
      <c r="H1472">
        <v>51.984999999999999</v>
      </c>
      <c r="L1472">
        <v>1.3939999999999999</v>
      </c>
      <c r="R1472">
        <v>-827.98800000000006</v>
      </c>
      <c r="U1472">
        <v>44.819000000000003</v>
      </c>
      <c r="AC1472">
        <v>0.200544791666671</v>
      </c>
    </row>
    <row r="1473" spans="1:32" x14ac:dyDescent="0.2">
      <c r="A1473" s="1">
        <v>43160.352407407408</v>
      </c>
      <c r="B1473">
        <v>1.70208333888149</v>
      </c>
      <c r="C1473" t="s">
        <v>1505</v>
      </c>
      <c r="D1473">
        <f t="shared" si="45"/>
        <v>1469.6666666666665</v>
      </c>
      <c r="E1473">
        <f t="shared" si="44"/>
        <v>24.494444444444444</v>
      </c>
      <c r="U1473">
        <v>46.228000000000002</v>
      </c>
      <c r="AC1473">
        <v>0</v>
      </c>
    </row>
    <row r="1474" spans="1:32" x14ac:dyDescent="0.2">
      <c r="A1474" s="1">
        <v>43160.353101851855</v>
      </c>
      <c r="B1474">
        <v>1.7027777833282001</v>
      </c>
      <c r="C1474" t="s">
        <v>1506</v>
      </c>
      <c r="D1474">
        <f t="shared" si="45"/>
        <v>1470.6666666666665</v>
      </c>
      <c r="E1474">
        <f t="shared" si="44"/>
        <v>24.511111111111109</v>
      </c>
      <c r="U1474">
        <v>43.061999999999998</v>
      </c>
    </row>
    <row r="1475" spans="1:32" x14ac:dyDescent="0.2">
      <c r="A1475" s="1">
        <v>43160.353796296295</v>
      </c>
      <c r="B1475">
        <v>1.7034722277749099</v>
      </c>
      <c r="C1475" t="s">
        <v>1507</v>
      </c>
      <c r="D1475">
        <f t="shared" si="45"/>
        <v>1471.6666666666665</v>
      </c>
      <c r="E1475">
        <f t="shared" si="44"/>
        <v>24.527777777777775</v>
      </c>
      <c r="I1475">
        <v>497.92599999999999</v>
      </c>
      <c r="U1475">
        <v>44.509</v>
      </c>
    </row>
    <row r="1476" spans="1:32" x14ac:dyDescent="0.2">
      <c r="A1476" s="1">
        <v>43160.354490740741</v>
      </c>
      <c r="B1476">
        <v>1.70416667222162</v>
      </c>
      <c r="C1476" t="s">
        <v>1508</v>
      </c>
      <c r="D1476">
        <f t="shared" si="45"/>
        <v>1472.6666666666665</v>
      </c>
      <c r="E1476">
        <f t="shared" ref="E1476:E1512" si="46">D1476/60</f>
        <v>24.544444444444441</v>
      </c>
      <c r="I1476">
        <v>500.43299999999999</v>
      </c>
    </row>
    <row r="1477" spans="1:32" x14ac:dyDescent="0.2">
      <c r="A1477" s="1">
        <v>43160.355185185188</v>
      </c>
      <c r="B1477">
        <v>1.7048611166683301</v>
      </c>
      <c r="C1477" t="s">
        <v>1509</v>
      </c>
      <c r="D1477">
        <f t="shared" si="45"/>
        <v>1473.6666666666665</v>
      </c>
      <c r="E1477">
        <f t="shared" si="46"/>
        <v>24.56111111111111</v>
      </c>
      <c r="R1477">
        <v>-828.98699999999997</v>
      </c>
    </row>
    <row r="1478" spans="1:32" x14ac:dyDescent="0.2">
      <c r="A1478" s="1">
        <v>43160.355879629627</v>
      </c>
      <c r="B1478">
        <v>1.7055555611150299</v>
      </c>
      <c r="C1478" t="s">
        <v>1510</v>
      </c>
      <c r="D1478">
        <f t="shared" si="45"/>
        <v>1474.6666666666665</v>
      </c>
      <c r="E1478">
        <f t="shared" si="46"/>
        <v>24.577777777777776</v>
      </c>
    </row>
    <row r="1479" spans="1:32" x14ac:dyDescent="0.2">
      <c r="A1479" s="1">
        <v>43160.356574074074</v>
      </c>
      <c r="B1479">
        <v>1.70625000556174</v>
      </c>
      <c r="C1479" t="s">
        <v>1511</v>
      </c>
      <c r="D1479">
        <f t="shared" si="45"/>
        <v>1475.6666666666665</v>
      </c>
      <c r="E1479">
        <f t="shared" si="46"/>
        <v>24.594444444444441</v>
      </c>
    </row>
    <row r="1480" spans="1:32" x14ac:dyDescent="0.2">
      <c r="A1480" s="1">
        <v>43160.357268518521</v>
      </c>
      <c r="B1480">
        <v>1.7069444500084501</v>
      </c>
      <c r="C1480" t="s">
        <v>1512</v>
      </c>
      <c r="D1480">
        <f t="shared" ref="D1480:D1512" si="47">D1479+1</f>
        <v>1476.6666666666665</v>
      </c>
      <c r="E1480">
        <f t="shared" si="46"/>
        <v>24.611111111111107</v>
      </c>
    </row>
    <row r="1481" spans="1:32" x14ac:dyDescent="0.2">
      <c r="A1481" s="1">
        <v>43160.35796296296</v>
      </c>
      <c r="B1481">
        <v>1.7076388944551599</v>
      </c>
      <c r="C1481" t="s">
        <v>1513</v>
      </c>
      <c r="D1481">
        <f t="shared" si="47"/>
        <v>1477.6666666666665</v>
      </c>
      <c r="E1481">
        <f t="shared" si="46"/>
        <v>24.627777777777776</v>
      </c>
    </row>
    <row r="1482" spans="1:32" x14ac:dyDescent="0.2">
      <c r="A1482" s="1">
        <v>43160.358657407407</v>
      </c>
      <c r="B1482">
        <v>1.70833333890187</v>
      </c>
      <c r="C1482" t="s">
        <v>1514</v>
      </c>
      <c r="D1482">
        <f t="shared" si="47"/>
        <v>1478.6666666666665</v>
      </c>
      <c r="E1482">
        <f t="shared" si="46"/>
        <v>24.644444444444442</v>
      </c>
      <c r="I1482">
        <v>502.48899999999998</v>
      </c>
    </row>
    <row r="1483" spans="1:32" x14ac:dyDescent="0.2">
      <c r="A1483" s="1">
        <v>43160.359351851854</v>
      </c>
      <c r="B1483">
        <v>1.7090277833485701</v>
      </c>
      <c r="C1483" t="s">
        <v>1515</v>
      </c>
      <c r="D1483">
        <f t="shared" si="47"/>
        <v>1479.6666666666665</v>
      </c>
      <c r="E1483">
        <f t="shared" si="46"/>
        <v>24.661111111111108</v>
      </c>
      <c r="F1483">
        <v>1048.087</v>
      </c>
      <c r="G1483">
        <v>5.9980000000000002</v>
      </c>
      <c r="H1483">
        <v>52.015000000000001</v>
      </c>
      <c r="I1483">
        <v>500.01799999999997</v>
      </c>
      <c r="J1483">
        <v>0</v>
      </c>
      <c r="K1483">
        <v>1.9E-2</v>
      </c>
      <c r="L1483">
        <v>0</v>
      </c>
      <c r="M1483">
        <v>48.067999999999998</v>
      </c>
      <c r="N1483">
        <v>0</v>
      </c>
      <c r="O1483">
        <v>0</v>
      </c>
      <c r="P1483">
        <v>0</v>
      </c>
      <c r="Q1483">
        <v>0</v>
      </c>
      <c r="R1483">
        <v>-829.05200000000002</v>
      </c>
      <c r="S1483">
        <v>0</v>
      </c>
      <c r="T1483">
        <v>0.91400000000000003</v>
      </c>
      <c r="U1483">
        <v>43.856999999999999</v>
      </c>
      <c r="V1483">
        <v>0</v>
      </c>
      <c r="W1483">
        <v>0</v>
      </c>
      <c r="X1483">
        <v>0</v>
      </c>
      <c r="Y1483">
        <v>0</v>
      </c>
      <c r="Z1483">
        <v>6</v>
      </c>
      <c r="AA1483">
        <v>52</v>
      </c>
      <c r="AB1483">
        <v>3</v>
      </c>
      <c r="AC1483" s="2">
        <v>1.00354166666656E-2</v>
      </c>
      <c r="AD1483">
        <v>3</v>
      </c>
      <c r="AE1483">
        <v>3</v>
      </c>
      <c r="AF1483">
        <v>0</v>
      </c>
    </row>
    <row r="1484" spans="1:32" x14ac:dyDescent="0.2">
      <c r="A1484" s="1">
        <v>43160.360046296293</v>
      </c>
      <c r="B1484">
        <v>1.7097222277952799</v>
      </c>
      <c r="C1484" t="s">
        <v>1516</v>
      </c>
      <c r="D1484">
        <f t="shared" si="47"/>
        <v>1480.6666666666665</v>
      </c>
      <c r="E1484">
        <f t="shared" si="46"/>
        <v>24.677777777777774</v>
      </c>
      <c r="U1484">
        <v>46.046999999999997</v>
      </c>
      <c r="AC1484" s="2">
        <v>1.02510416666656E-2</v>
      </c>
    </row>
    <row r="1485" spans="1:32" x14ac:dyDescent="0.2">
      <c r="A1485" s="1">
        <v>43160.36074074074</v>
      </c>
      <c r="B1485">
        <v>1.71041667224199</v>
      </c>
      <c r="C1485" t="s">
        <v>1517</v>
      </c>
      <c r="D1485">
        <f t="shared" si="47"/>
        <v>1481.6666666666665</v>
      </c>
      <c r="E1485">
        <f t="shared" si="46"/>
        <v>24.694444444444443</v>
      </c>
      <c r="U1485">
        <v>42.216999999999999</v>
      </c>
      <c r="AC1485" s="2">
        <v>1.0491666666665501E-2</v>
      </c>
    </row>
    <row r="1486" spans="1:32" x14ac:dyDescent="0.2">
      <c r="A1486" s="1">
        <v>43160.361435185187</v>
      </c>
      <c r="B1486">
        <v>1.7111111166887001</v>
      </c>
      <c r="C1486" t="s">
        <v>1518</v>
      </c>
      <c r="D1486">
        <f t="shared" si="47"/>
        <v>1482.6666666666665</v>
      </c>
      <c r="E1486">
        <f t="shared" si="46"/>
        <v>24.711111111111109</v>
      </c>
      <c r="AC1486" s="2">
        <v>1.0741666666665499E-2</v>
      </c>
    </row>
    <row r="1487" spans="1:32" x14ac:dyDescent="0.2">
      <c r="A1487" s="1">
        <v>43160.362129629626</v>
      </c>
      <c r="B1487">
        <v>1.7118055611354099</v>
      </c>
      <c r="C1487" t="s">
        <v>1519</v>
      </c>
      <c r="D1487">
        <f t="shared" si="47"/>
        <v>1483.6666666666665</v>
      </c>
      <c r="E1487">
        <f t="shared" si="46"/>
        <v>24.727777777777774</v>
      </c>
      <c r="AC1487" s="2">
        <v>1.10354166666655E-2</v>
      </c>
    </row>
    <row r="1488" spans="1:32" x14ac:dyDescent="0.2">
      <c r="A1488" s="1">
        <v>43160.362824074073</v>
      </c>
      <c r="B1488">
        <v>1.71250000558211</v>
      </c>
      <c r="C1488" t="s">
        <v>1520</v>
      </c>
      <c r="D1488">
        <f t="shared" si="47"/>
        <v>1484.6666666666665</v>
      </c>
      <c r="E1488">
        <f t="shared" si="46"/>
        <v>24.744444444444444</v>
      </c>
      <c r="I1488">
        <v>495.90600000000001</v>
      </c>
      <c r="U1488">
        <v>42.308999999999997</v>
      </c>
      <c r="AC1488" s="2">
        <v>1.63614583333338E-2</v>
      </c>
    </row>
    <row r="1489" spans="1:29" x14ac:dyDescent="0.2">
      <c r="A1489" s="1">
        <v>43160.363518518519</v>
      </c>
      <c r="B1489">
        <v>1.7131944500288201</v>
      </c>
      <c r="C1489" t="s">
        <v>1521</v>
      </c>
      <c r="D1489">
        <f t="shared" si="47"/>
        <v>1485.6666666666665</v>
      </c>
      <c r="E1489">
        <f t="shared" si="46"/>
        <v>24.761111111111109</v>
      </c>
      <c r="I1489">
        <v>500.16399999999999</v>
      </c>
      <c r="U1489">
        <v>43.844000000000001</v>
      </c>
      <c r="AC1489" s="2">
        <v>1.6719791666667101E-2</v>
      </c>
    </row>
    <row r="1490" spans="1:29" x14ac:dyDescent="0.2">
      <c r="A1490" s="1">
        <v>43160.364212962966</v>
      </c>
      <c r="B1490">
        <v>1.7138888944755299</v>
      </c>
      <c r="C1490" t="s">
        <v>1522</v>
      </c>
      <c r="D1490">
        <f t="shared" si="47"/>
        <v>1486.6666666666665</v>
      </c>
      <c r="E1490">
        <f t="shared" si="46"/>
        <v>24.777777777777775</v>
      </c>
      <c r="U1490">
        <v>46.15</v>
      </c>
      <c r="AC1490" s="2">
        <v>1.7094791666667199E-2</v>
      </c>
    </row>
    <row r="1491" spans="1:29" x14ac:dyDescent="0.2">
      <c r="A1491" s="1">
        <v>43160.364907407406</v>
      </c>
      <c r="B1491">
        <v>1.71458333892224</v>
      </c>
      <c r="C1491" t="s">
        <v>1523</v>
      </c>
      <c r="D1491">
        <f t="shared" si="47"/>
        <v>1487.6666666666665</v>
      </c>
      <c r="E1491">
        <f t="shared" si="46"/>
        <v>24.794444444444441</v>
      </c>
      <c r="U1491">
        <v>44.680999999999997</v>
      </c>
      <c r="AC1491" s="2">
        <v>1.7487500000000499E-2</v>
      </c>
    </row>
    <row r="1492" spans="1:29" x14ac:dyDescent="0.2">
      <c r="A1492" s="1">
        <v>43160.365601851852</v>
      </c>
      <c r="B1492">
        <v>1.7152777833689501</v>
      </c>
      <c r="C1492" t="s">
        <v>1524</v>
      </c>
      <c r="D1492">
        <f t="shared" si="47"/>
        <v>1488.6666666666665</v>
      </c>
      <c r="E1492">
        <f t="shared" si="46"/>
        <v>24.81111111111111</v>
      </c>
      <c r="AC1492" s="2">
        <v>3.29572916666677E-2</v>
      </c>
    </row>
    <row r="1493" spans="1:29" x14ac:dyDescent="0.2">
      <c r="A1493" s="1">
        <v>43160.366296296299</v>
      </c>
      <c r="B1493">
        <v>1.7159722278156599</v>
      </c>
      <c r="C1493" t="s">
        <v>1525</v>
      </c>
      <c r="D1493">
        <f t="shared" si="47"/>
        <v>1489.6666666666665</v>
      </c>
      <c r="E1493">
        <f t="shared" si="46"/>
        <v>24.827777777777776</v>
      </c>
      <c r="AC1493">
        <v>3.3665625000000997E-2</v>
      </c>
    </row>
    <row r="1494" spans="1:29" x14ac:dyDescent="0.2">
      <c r="A1494" s="1">
        <v>43160.366990740738</v>
      </c>
      <c r="B1494">
        <v>1.71666667226236</v>
      </c>
      <c r="C1494" t="s">
        <v>1526</v>
      </c>
      <c r="D1494">
        <f t="shared" si="47"/>
        <v>1490.6666666666665</v>
      </c>
      <c r="E1494">
        <f t="shared" si="46"/>
        <v>24.844444444444441</v>
      </c>
      <c r="AC1494" s="2">
        <v>3.9497916666664898E-2</v>
      </c>
    </row>
    <row r="1495" spans="1:29" x14ac:dyDescent="0.2">
      <c r="A1495" s="1">
        <v>43160.367685185185</v>
      </c>
      <c r="B1495">
        <v>1.7173611167090701</v>
      </c>
      <c r="C1495" t="s">
        <v>1527</v>
      </c>
      <c r="D1495">
        <f t="shared" si="47"/>
        <v>1491.6666666666665</v>
      </c>
      <c r="E1495">
        <f t="shared" si="46"/>
        <v>24.861111111111107</v>
      </c>
      <c r="AC1495" s="2">
        <v>4.0355208333331602E-2</v>
      </c>
    </row>
    <row r="1496" spans="1:29" x14ac:dyDescent="0.2">
      <c r="A1496" s="1">
        <v>43160.368379629632</v>
      </c>
      <c r="B1496">
        <v>1.71805556115578</v>
      </c>
      <c r="C1496" t="s">
        <v>1528</v>
      </c>
      <c r="D1496">
        <f t="shared" si="47"/>
        <v>1492.6666666666665</v>
      </c>
      <c r="E1496">
        <f t="shared" si="46"/>
        <v>24.877777777777776</v>
      </c>
      <c r="H1496">
        <v>51.936999999999998</v>
      </c>
      <c r="I1496">
        <v>499.339</v>
      </c>
      <c r="AC1496">
        <v>5.1267708333335001E-2</v>
      </c>
    </row>
    <row r="1497" spans="1:29" x14ac:dyDescent="0.2">
      <c r="A1497" s="1">
        <v>43160.369074074071</v>
      </c>
      <c r="B1497">
        <v>1.71875000560249</v>
      </c>
      <c r="C1497" t="s">
        <v>1529</v>
      </c>
      <c r="D1497">
        <f t="shared" si="47"/>
        <v>1493.6666666666665</v>
      </c>
      <c r="E1497">
        <f t="shared" si="46"/>
        <v>24.894444444444442</v>
      </c>
      <c r="I1497">
        <v>499.31799999999998</v>
      </c>
      <c r="AC1497" s="2">
        <v>6.2420833333333897E-2</v>
      </c>
    </row>
    <row r="1498" spans="1:29" x14ac:dyDescent="0.2">
      <c r="A1498" s="1">
        <v>43160.369768518518</v>
      </c>
      <c r="B1498">
        <v>1.7194444500492001</v>
      </c>
      <c r="C1498" t="s">
        <v>1530</v>
      </c>
      <c r="D1498">
        <f t="shared" si="47"/>
        <v>1494.6666666666665</v>
      </c>
      <c r="E1498">
        <f t="shared" si="46"/>
        <v>24.911111111111108</v>
      </c>
      <c r="I1498">
        <v>499.72500000000002</v>
      </c>
      <c r="AC1498" s="2">
        <v>6.3725000000000601E-2</v>
      </c>
    </row>
    <row r="1499" spans="1:29" x14ac:dyDescent="0.2">
      <c r="A1499" s="1">
        <v>43160.370462962965</v>
      </c>
      <c r="B1499">
        <v>1.7201388944959</v>
      </c>
      <c r="C1499" t="s">
        <v>1531</v>
      </c>
      <c r="D1499">
        <f t="shared" si="47"/>
        <v>1495.6666666666665</v>
      </c>
      <c r="E1499">
        <f t="shared" si="46"/>
        <v>24.927777777777774</v>
      </c>
      <c r="AC1499" s="2">
        <v>6.5100000000000699E-2</v>
      </c>
    </row>
    <row r="1500" spans="1:29" x14ac:dyDescent="0.2">
      <c r="A1500" s="1">
        <v>43160.371157407404</v>
      </c>
      <c r="B1500">
        <v>1.72083333894261</v>
      </c>
      <c r="C1500" t="s">
        <v>1532</v>
      </c>
      <c r="D1500">
        <f t="shared" si="47"/>
        <v>1496.6666666666665</v>
      </c>
      <c r="E1500">
        <f t="shared" si="46"/>
        <v>24.944444444444443</v>
      </c>
      <c r="I1500">
        <v>498.322</v>
      </c>
      <c r="AC1500" s="2">
        <v>6.6475000000000797E-2</v>
      </c>
    </row>
    <row r="1501" spans="1:29" x14ac:dyDescent="0.2">
      <c r="A1501" s="1">
        <v>43160.371851851851</v>
      </c>
      <c r="B1501">
        <v>1.7215277833893201</v>
      </c>
      <c r="C1501" t="s">
        <v>1533</v>
      </c>
      <c r="D1501">
        <f t="shared" si="47"/>
        <v>1497.6666666666665</v>
      </c>
      <c r="E1501">
        <f t="shared" si="46"/>
        <v>24.961111111111109</v>
      </c>
      <c r="I1501">
        <v>501.464</v>
      </c>
      <c r="AC1501" s="2">
        <v>7.8012499999999693E-2</v>
      </c>
    </row>
    <row r="1502" spans="1:29" x14ac:dyDescent="0.2">
      <c r="A1502" s="1">
        <v>43160.372546296298</v>
      </c>
      <c r="B1502">
        <v>1.72222222783603</v>
      </c>
      <c r="C1502" t="s">
        <v>1534</v>
      </c>
      <c r="D1502">
        <f t="shared" si="47"/>
        <v>1498.6666666666665</v>
      </c>
      <c r="E1502">
        <f t="shared" si="46"/>
        <v>24.977777777777774</v>
      </c>
      <c r="I1502">
        <v>500.63499999999999</v>
      </c>
      <c r="L1502">
        <v>0</v>
      </c>
      <c r="U1502">
        <v>43.600999999999999</v>
      </c>
      <c r="AC1502">
        <v>8.4757291666667997E-2</v>
      </c>
    </row>
    <row r="1503" spans="1:29" x14ac:dyDescent="0.2">
      <c r="A1503" s="1">
        <v>43160.373240740744</v>
      </c>
      <c r="B1503">
        <v>1.72291667228274</v>
      </c>
      <c r="C1503" t="s">
        <v>1535</v>
      </c>
      <c r="D1503">
        <f t="shared" si="47"/>
        <v>1499.6666666666665</v>
      </c>
      <c r="E1503">
        <f t="shared" si="46"/>
        <v>24.994444444444444</v>
      </c>
      <c r="L1503">
        <v>1.401</v>
      </c>
      <c r="U1503">
        <v>43.268000000000001</v>
      </c>
      <c r="AC1503" s="2">
        <v>9.1611458333331897E-2</v>
      </c>
    </row>
    <row r="1504" spans="1:29" x14ac:dyDescent="0.2">
      <c r="A1504" s="1">
        <v>43160.373935185184</v>
      </c>
      <c r="B1504">
        <v>1.7236111167294399</v>
      </c>
      <c r="C1504" t="s">
        <v>1536</v>
      </c>
      <c r="D1504">
        <f t="shared" si="47"/>
        <v>1500.6666666666665</v>
      </c>
      <c r="E1504">
        <f t="shared" si="46"/>
        <v>25.011111111111109</v>
      </c>
      <c r="L1504">
        <v>0</v>
      </c>
      <c r="AC1504" s="2">
        <v>9.3486458333331704E-2</v>
      </c>
    </row>
    <row r="1505" spans="1:29" x14ac:dyDescent="0.2">
      <c r="A1505" s="1">
        <v>43160.37462962963</v>
      </c>
      <c r="B1505">
        <v>1.72430556117615</v>
      </c>
      <c r="C1505" t="s">
        <v>1537</v>
      </c>
      <c r="D1505">
        <f t="shared" si="47"/>
        <v>1501.6666666666665</v>
      </c>
      <c r="E1505">
        <f t="shared" si="46"/>
        <v>25.027777777777775</v>
      </c>
      <c r="L1505">
        <v>0</v>
      </c>
      <c r="AC1505">
        <v>0.100404166666667</v>
      </c>
    </row>
    <row r="1506" spans="1:29" x14ac:dyDescent="0.2">
      <c r="A1506" s="1">
        <v>43160.375324074077</v>
      </c>
      <c r="B1506">
        <v>1.72500000562286</v>
      </c>
      <c r="C1506" t="s">
        <v>1538</v>
      </c>
      <c r="D1506">
        <f t="shared" si="47"/>
        <v>1502.6666666666665</v>
      </c>
      <c r="E1506">
        <f t="shared" si="46"/>
        <v>25.044444444444441</v>
      </c>
      <c r="I1506">
        <v>501.76600000000002</v>
      </c>
      <c r="L1506">
        <v>1.415</v>
      </c>
      <c r="AC1506">
        <v>0.107554166666669</v>
      </c>
    </row>
    <row r="1507" spans="1:29" x14ac:dyDescent="0.2">
      <c r="A1507" s="1">
        <v>43160.376018518517</v>
      </c>
      <c r="B1507">
        <v>1.7256944500695699</v>
      </c>
      <c r="C1507" t="s">
        <v>1539</v>
      </c>
      <c r="D1507">
        <f t="shared" si="47"/>
        <v>1503.6666666666665</v>
      </c>
      <c r="E1507">
        <f t="shared" si="46"/>
        <v>25.06111111111111</v>
      </c>
      <c r="I1507">
        <v>496.37</v>
      </c>
      <c r="L1507">
        <v>0</v>
      </c>
      <c r="U1507">
        <v>43.503</v>
      </c>
      <c r="AC1507">
        <v>0.114770833333333</v>
      </c>
    </row>
    <row r="1508" spans="1:29" x14ac:dyDescent="0.2">
      <c r="A1508" s="1">
        <v>43160.376712962963</v>
      </c>
      <c r="B1508">
        <v>1.72638889451628</v>
      </c>
      <c r="C1508" t="s">
        <v>1540</v>
      </c>
      <c r="D1508">
        <f t="shared" si="47"/>
        <v>1504.6666666666665</v>
      </c>
      <c r="E1508">
        <f t="shared" si="46"/>
        <v>25.077777777777776</v>
      </c>
      <c r="I1508">
        <v>498.42099999999999</v>
      </c>
      <c r="L1508">
        <v>0</v>
      </c>
      <c r="AC1508">
        <v>0.122135416666668</v>
      </c>
    </row>
    <row r="1509" spans="1:29" x14ac:dyDescent="0.2">
      <c r="A1509" s="1">
        <v>43160.37740740741</v>
      </c>
      <c r="B1509">
        <v>1.7270833389629801</v>
      </c>
      <c r="C1509" t="s">
        <v>1541</v>
      </c>
      <c r="D1509">
        <f t="shared" si="47"/>
        <v>1505.6666666666665</v>
      </c>
      <c r="E1509">
        <f t="shared" si="46"/>
        <v>25.094444444444441</v>
      </c>
      <c r="L1509">
        <v>0</v>
      </c>
      <c r="AC1509">
        <v>0.12448437500000099</v>
      </c>
    </row>
    <row r="1510" spans="1:29" x14ac:dyDescent="0.2">
      <c r="A1510" s="1">
        <v>43160.378101851849</v>
      </c>
      <c r="B1510">
        <v>1.7277777834096899</v>
      </c>
      <c r="C1510" t="s">
        <v>1542</v>
      </c>
      <c r="D1510">
        <f t="shared" si="47"/>
        <v>1506.6666666666665</v>
      </c>
      <c r="E1510">
        <f t="shared" si="46"/>
        <v>25.111111111111107</v>
      </c>
      <c r="L1510">
        <v>0</v>
      </c>
      <c r="U1510">
        <v>45.203000000000003</v>
      </c>
      <c r="AC1510">
        <v>0.126842708333335</v>
      </c>
    </row>
    <row r="1511" spans="1:29" x14ac:dyDescent="0.2">
      <c r="A1511" s="1">
        <v>43160.378796296296</v>
      </c>
      <c r="B1511">
        <v>1.7284722278564</v>
      </c>
      <c r="C1511" t="s">
        <v>1543</v>
      </c>
      <c r="D1511">
        <f t="shared" si="47"/>
        <v>1507.6666666666665</v>
      </c>
      <c r="E1511">
        <f t="shared" si="46"/>
        <v>25.127777777777776</v>
      </c>
      <c r="L1511">
        <v>1.4E-2</v>
      </c>
      <c r="U1511">
        <v>45.478999999999999</v>
      </c>
      <c r="AC1511">
        <v>0.12920937500000099</v>
      </c>
    </row>
    <row r="1512" spans="1:29" x14ac:dyDescent="0.2">
      <c r="A1512" s="1">
        <v>43160.379490740743</v>
      </c>
      <c r="B1512">
        <v>1.7291666723031101</v>
      </c>
      <c r="D1512">
        <f t="shared" si="47"/>
        <v>1508.6666666666665</v>
      </c>
      <c r="E1512">
        <f t="shared" si="46"/>
        <v>25.144444444444442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/>
  </sheetViews>
  <sheetFormatPr baseColWidth="10" defaultColWidth="8.83203125" defaultRowHeight="15" x14ac:dyDescent="0.2"/>
  <cols>
    <col min="1" max="1" width="18.33203125" bestFit="1" customWidth="1"/>
    <col min="3" max="3" width="17" customWidth="1"/>
    <col min="4" max="5" width="15.5" customWidth="1"/>
  </cols>
  <sheetData>
    <row r="1" spans="1:15" x14ac:dyDescent="0.2">
      <c r="A1" t="s">
        <v>1546</v>
      </c>
      <c r="B1" t="s">
        <v>1547</v>
      </c>
      <c r="C1" t="s">
        <v>1548</v>
      </c>
    </row>
    <row r="2" spans="1:15" x14ac:dyDescent="0.2">
      <c r="A2" t="s">
        <v>1549</v>
      </c>
      <c r="B2" t="s">
        <v>1550</v>
      </c>
      <c r="C2">
        <v>30</v>
      </c>
    </row>
    <row r="3" spans="1:15" x14ac:dyDescent="0.2">
      <c r="A3" t="s">
        <v>1551</v>
      </c>
      <c r="B3" t="s">
        <v>1552</v>
      </c>
      <c r="C3" t="s">
        <v>1553</v>
      </c>
      <c r="D3" t="s">
        <v>1554</v>
      </c>
      <c r="E3" t="s">
        <v>1555</v>
      </c>
      <c r="F3" t="s">
        <v>1556</v>
      </c>
      <c r="G3" t="s">
        <v>1557</v>
      </c>
      <c r="H3" t="s">
        <v>1558</v>
      </c>
      <c r="I3" t="s">
        <v>1559</v>
      </c>
      <c r="J3" t="s">
        <v>1560</v>
      </c>
      <c r="K3" t="s">
        <v>1583</v>
      </c>
    </row>
    <row r="4" spans="1:15" x14ac:dyDescent="0.2">
      <c r="A4" s="4">
        <v>43165</v>
      </c>
      <c r="B4" s="5">
        <v>0.43928240740740737</v>
      </c>
      <c r="C4" t="s">
        <v>1561</v>
      </c>
      <c r="D4" t="s">
        <v>1562</v>
      </c>
      <c r="E4" t="s">
        <v>1563</v>
      </c>
      <c r="F4" t="s">
        <v>1564</v>
      </c>
      <c r="G4" t="s">
        <v>1565</v>
      </c>
      <c r="H4">
        <v>20</v>
      </c>
      <c r="I4" t="s">
        <v>1566</v>
      </c>
      <c r="J4">
        <v>5.0510000000000002</v>
      </c>
      <c r="K4">
        <f>J4*10</f>
        <v>50.510000000000005</v>
      </c>
    </row>
    <row r="5" spans="1:15" x14ac:dyDescent="0.2">
      <c r="A5" s="4">
        <v>43165</v>
      </c>
      <c r="B5" s="5">
        <v>0.47089120370370369</v>
      </c>
      <c r="C5" t="s">
        <v>1567</v>
      </c>
      <c r="D5" t="s">
        <v>1568</v>
      </c>
      <c r="E5" t="s">
        <v>1563</v>
      </c>
      <c r="F5" t="s">
        <v>1564</v>
      </c>
      <c r="G5" t="s">
        <v>1565</v>
      </c>
      <c r="H5">
        <v>20</v>
      </c>
      <c r="I5" t="s">
        <v>1566</v>
      </c>
      <c r="J5">
        <v>5.0810000000000004</v>
      </c>
      <c r="K5">
        <f t="shared" ref="K5:K12" si="0">J5*10</f>
        <v>50.81</v>
      </c>
    </row>
    <row r="6" spans="1:15" x14ac:dyDescent="0.2">
      <c r="A6" s="4">
        <v>43165</v>
      </c>
      <c r="B6" s="5">
        <v>0.5025115740740741</v>
      </c>
      <c r="C6" t="s">
        <v>1569</v>
      </c>
      <c r="D6" t="s">
        <v>1570</v>
      </c>
      <c r="E6" t="s">
        <v>1563</v>
      </c>
      <c r="F6" t="s">
        <v>1564</v>
      </c>
      <c r="G6" t="s">
        <v>1565</v>
      </c>
      <c r="H6">
        <v>20</v>
      </c>
      <c r="I6" t="s">
        <v>1566</v>
      </c>
      <c r="J6">
        <v>5.077</v>
      </c>
      <c r="K6">
        <f t="shared" si="0"/>
        <v>50.769999999999996</v>
      </c>
    </row>
    <row r="7" spans="1:15" x14ac:dyDescent="0.2">
      <c r="A7" s="4">
        <v>43165</v>
      </c>
      <c r="B7" s="5">
        <v>0.53408564814814818</v>
      </c>
      <c r="C7" t="s">
        <v>1571</v>
      </c>
      <c r="D7" t="s">
        <v>1572</v>
      </c>
      <c r="E7" t="s">
        <v>1563</v>
      </c>
      <c r="F7" t="s">
        <v>1564</v>
      </c>
      <c r="G7" t="s">
        <v>1565</v>
      </c>
      <c r="H7">
        <v>20</v>
      </c>
      <c r="I7" t="s">
        <v>1566</v>
      </c>
      <c r="J7">
        <v>4.6029999999999998</v>
      </c>
      <c r="K7">
        <f t="shared" si="0"/>
        <v>46.03</v>
      </c>
    </row>
    <row r="8" spans="1:15" x14ac:dyDescent="0.2">
      <c r="A8" s="4">
        <v>43165</v>
      </c>
      <c r="B8" s="5">
        <v>0.56575231481481481</v>
      </c>
      <c r="C8" t="s">
        <v>1573</v>
      </c>
      <c r="D8" t="s">
        <v>1574</v>
      </c>
      <c r="E8" t="s">
        <v>1563</v>
      </c>
      <c r="F8" t="s">
        <v>1564</v>
      </c>
      <c r="G8" t="s">
        <v>1565</v>
      </c>
      <c r="H8">
        <v>20</v>
      </c>
      <c r="I8" t="s">
        <v>1566</v>
      </c>
      <c r="J8">
        <v>3.6640000000000001</v>
      </c>
      <c r="K8">
        <f t="shared" si="0"/>
        <v>36.64</v>
      </c>
    </row>
    <row r="9" spans="1:15" x14ac:dyDescent="0.2">
      <c r="A9" s="4">
        <v>43165</v>
      </c>
      <c r="B9" s="5">
        <v>0.59731481481481474</v>
      </c>
      <c r="C9" t="s">
        <v>1575</v>
      </c>
      <c r="D9" t="s">
        <v>1576</v>
      </c>
      <c r="E9" t="s">
        <v>1563</v>
      </c>
      <c r="F9" t="s">
        <v>1564</v>
      </c>
      <c r="G9" t="s">
        <v>1565</v>
      </c>
      <c r="H9">
        <v>20</v>
      </c>
      <c r="I9" t="s">
        <v>1566</v>
      </c>
      <c r="J9">
        <v>2.3010000000000002</v>
      </c>
      <c r="K9">
        <f t="shared" si="0"/>
        <v>23.01</v>
      </c>
    </row>
    <row r="10" spans="1:15" x14ac:dyDescent="0.2">
      <c r="A10" s="4">
        <v>43165</v>
      </c>
      <c r="B10" s="5">
        <v>0.62902777777777774</v>
      </c>
      <c r="C10" t="s">
        <v>1577</v>
      </c>
      <c r="D10" t="s">
        <v>1578</v>
      </c>
      <c r="E10" t="s">
        <v>1563</v>
      </c>
      <c r="F10" t="s">
        <v>1564</v>
      </c>
      <c r="G10" t="s">
        <v>1565</v>
      </c>
      <c r="H10">
        <v>20</v>
      </c>
      <c r="I10" t="s">
        <v>1566</v>
      </c>
      <c r="J10">
        <v>1.2869999999999999</v>
      </c>
      <c r="K10">
        <f t="shared" si="0"/>
        <v>12.87</v>
      </c>
    </row>
    <row r="11" spans="1:15" x14ac:dyDescent="0.2">
      <c r="A11" s="4">
        <v>43165</v>
      </c>
      <c r="B11" s="5">
        <v>0.66060185185185183</v>
      </c>
      <c r="C11" t="s">
        <v>1579</v>
      </c>
      <c r="D11" t="s">
        <v>1580</v>
      </c>
      <c r="E11" t="s">
        <v>1563</v>
      </c>
      <c r="F11" t="s">
        <v>1564</v>
      </c>
      <c r="G11" t="s">
        <v>1565</v>
      </c>
      <c r="H11">
        <v>20</v>
      </c>
      <c r="I11" t="s">
        <v>1566</v>
      </c>
      <c r="J11">
        <v>0.52400000000000002</v>
      </c>
      <c r="K11">
        <f t="shared" si="0"/>
        <v>5.24</v>
      </c>
    </row>
    <row r="12" spans="1:15" x14ac:dyDescent="0.2">
      <c r="A12" s="4">
        <v>43165</v>
      </c>
      <c r="B12" s="5">
        <v>0.69223379629629633</v>
      </c>
      <c r="C12" t="s">
        <v>1581</v>
      </c>
      <c r="D12" t="s">
        <v>1582</v>
      </c>
      <c r="E12" t="s">
        <v>1563</v>
      </c>
      <c r="F12" t="s">
        <v>1564</v>
      </c>
      <c r="G12" t="s">
        <v>1565</v>
      </c>
      <c r="H12">
        <v>20</v>
      </c>
      <c r="I12" t="s">
        <v>1566</v>
      </c>
      <c r="J12">
        <v>0.16500000000000001</v>
      </c>
      <c r="K12">
        <f t="shared" si="0"/>
        <v>1.6500000000000001</v>
      </c>
    </row>
    <row r="14" spans="1:15" x14ac:dyDescent="0.2">
      <c r="A14" t="s">
        <v>1546</v>
      </c>
      <c r="B14" t="s">
        <v>1547</v>
      </c>
      <c r="C14" t="s">
        <v>1548</v>
      </c>
    </row>
    <row r="15" spans="1:15" x14ac:dyDescent="0.2">
      <c r="A15" t="s">
        <v>1549</v>
      </c>
      <c r="B15" t="s">
        <v>1598</v>
      </c>
      <c r="C15">
        <v>28</v>
      </c>
    </row>
    <row r="16" spans="1:15" x14ac:dyDescent="0.2">
      <c r="A16" t="s">
        <v>1551</v>
      </c>
      <c r="B16" t="s">
        <v>1552</v>
      </c>
      <c r="C16" t="s">
        <v>1553</v>
      </c>
      <c r="D16" t="s">
        <v>1554</v>
      </c>
      <c r="E16" t="s">
        <v>1555</v>
      </c>
      <c r="F16" t="s">
        <v>1556</v>
      </c>
      <c r="G16" t="s">
        <v>1557</v>
      </c>
      <c r="H16" t="s">
        <v>1558</v>
      </c>
      <c r="I16" t="s">
        <v>1559</v>
      </c>
      <c r="J16" t="s">
        <v>1597</v>
      </c>
      <c r="K16" t="s">
        <v>1596</v>
      </c>
      <c r="L16" t="s">
        <v>1595</v>
      </c>
      <c r="M16" t="s">
        <v>1594</v>
      </c>
      <c r="N16" t="s">
        <v>1593</v>
      </c>
      <c r="O16" t="s">
        <v>1592</v>
      </c>
    </row>
    <row r="17" spans="1:15" x14ac:dyDescent="0.2">
      <c r="A17" s="4">
        <v>43165</v>
      </c>
      <c r="B17" s="5">
        <v>0.43928240740740737</v>
      </c>
      <c r="C17" t="s">
        <v>1561</v>
      </c>
      <c r="D17" t="s">
        <v>1562</v>
      </c>
      <c r="E17" t="s">
        <v>1591</v>
      </c>
      <c r="F17" t="s">
        <v>1564</v>
      </c>
      <c r="G17" t="s">
        <v>1565</v>
      </c>
      <c r="H17">
        <v>20</v>
      </c>
      <c r="I17" t="s">
        <v>1566</v>
      </c>
      <c r="J17">
        <v>3.7999999999999999E-2</v>
      </c>
      <c r="K17">
        <v>0.34200000000000003</v>
      </c>
      <c r="L17">
        <v>0.38</v>
      </c>
      <c r="M17">
        <v>0.27</v>
      </c>
      <c r="N17">
        <v>0.40899999999999997</v>
      </c>
      <c r="O17">
        <v>0.105</v>
      </c>
    </row>
    <row r="18" spans="1:15" x14ac:dyDescent="0.2">
      <c r="A18" s="4">
        <v>43165</v>
      </c>
      <c r="B18" s="5">
        <v>0.47089120370370369</v>
      </c>
      <c r="C18" t="s">
        <v>1567</v>
      </c>
      <c r="D18" t="s">
        <v>1568</v>
      </c>
      <c r="E18" t="s">
        <v>1591</v>
      </c>
      <c r="F18" t="s">
        <v>1564</v>
      </c>
      <c r="G18" t="s">
        <v>1565</v>
      </c>
      <c r="H18">
        <v>20</v>
      </c>
      <c r="I18" t="s">
        <v>1566</v>
      </c>
      <c r="J18">
        <v>4.2000000000000003E-2</v>
      </c>
      <c r="K18">
        <v>0.39200000000000002</v>
      </c>
      <c r="L18">
        <v>0.42899999999999999</v>
      </c>
      <c r="M18">
        <v>0.30199999999999999</v>
      </c>
      <c r="N18">
        <v>0.47899999999999998</v>
      </c>
      <c r="O18">
        <v>0.19500000000000001</v>
      </c>
    </row>
    <row r="19" spans="1:15" x14ac:dyDescent="0.2">
      <c r="A19" s="4">
        <v>43165</v>
      </c>
      <c r="B19" s="5">
        <v>0.5025115740740741</v>
      </c>
      <c r="C19" t="s">
        <v>1569</v>
      </c>
      <c r="D19" t="s">
        <v>1570</v>
      </c>
      <c r="E19" t="s">
        <v>1591</v>
      </c>
      <c r="F19" t="s">
        <v>1564</v>
      </c>
      <c r="G19" t="s">
        <v>1565</v>
      </c>
      <c r="H19">
        <v>20</v>
      </c>
      <c r="I19" t="s">
        <v>1566</v>
      </c>
      <c r="J19">
        <v>4.1000000000000002E-2</v>
      </c>
      <c r="K19">
        <v>0.39800000000000002</v>
      </c>
      <c r="L19">
        <v>0.47399999999999998</v>
      </c>
      <c r="M19">
        <v>0.318</v>
      </c>
      <c r="N19">
        <v>0.46100000000000002</v>
      </c>
      <c r="O19">
        <v>0.19900000000000001</v>
      </c>
    </row>
    <row r="20" spans="1:15" x14ac:dyDescent="0.2">
      <c r="A20" s="4">
        <v>43165</v>
      </c>
      <c r="B20" s="5">
        <v>0.53408564814814818</v>
      </c>
      <c r="C20" t="s">
        <v>1571</v>
      </c>
      <c r="D20" t="s">
        <v>1572</v>
      </c>
      <c r="E20" t="s">
        <v>1591</v>
      </c>
      <c r="F20" t="s">
        <v>1564</v>
      </c>
      <c r="G20" t="s">
        <v>1565</v>
      </c>
      <c r="H20">
        <v>20</v>
      </c>
      <c r="I20" t="s">
        <v>1566</v>
      </c>
      <c r="J20">
        <v>3.6999999999999998E-2</v>
      </c>
      <c r="K20">
        <v>0.36599999999999999</v>
      </c>
      <c r="L20">
        <v>0.86099999999999999</v>
      </c>
      <c r="M20">
        <v>0.30399999999999999</v>
      </c>
      <c r="N20">
        <v>0.28999999999999998</v>
      </c>
      <c r="O20">
        <v>0.19600000000000001</v>
      </c>
    </row>
    <row r="21" spans="1:15" x14ac:dyDescent="0.2">
      <c r="A21" s="4">
        <v>43165</v>
      </c>
      <c r="B21" s="5">
        <v>0.56575231481481481</v>
      </c>
      <c r="C21" t="s">
        <v>1573</v>
      </c>
      <c r="D21" t="s">
        <v>1574</v>
      </c>
      <c r="E21" t="s">
        <v>1591</v>
      </c>
      <c r="F21" t="s">
        <v>1564</v>
      </c>
      <c r="G21" t="s">
        <v>1565</v>
      </c>
      <c r="H21">
        <v>20</v>
      </c>
      <c r="I21" t="s">
        <v>1566</v>
      </c>
      <c r="J21">
        <v>3.7999999999999999E-2</v>
      </c>
      <c r="K21">
        <v>0.33</v>
      </c>
      <c r="L21">
        <v>2.0369999999999999</v>
      </c>
      <c r="M21" t="s">
        <v>1590</v>
      </c>
      <c r="N21">
        <v>0.28100000000000003</v>
      </c>
      <c r="O21" t="s">
        <v>1590</v>
      </c>
    </row>
    <row r="22" spans="1:15" x14ac:dyDescent="0.2">
      <c r="A22" s="4">
        <v>43165</v>
      </c>
      <c r="B22" s="5">
        <v>0.59731481481481474</v>
      </c>
      <c r="C22" t="s">
        <v>1575</v>
      </c>
      <c r="D22" t="s">
        <v>1576</v>
      </c>
      <c r="E22" t="s">
        <v>1591</v>
      </c>
      <c r="F22" t="s">
        <v>1564</v>
      </c>
      <c r="G22" t="s">
        <v>1565</v>
      </c>
      <c r="H22">
        <v>20</v>
      </c>
      <c r="I22" t="s">
        <v>1566</v>
      </c>
      <c r="J22">
        <v>3.6999999999999998E-2</v>
      </c>
      <c r="K22">
        <v>0.312</v>
      </c>
      <c r="L22">
        <v>3.2879999999999998</v>
      </c>
      <c r="M22" t="s">
        <v>1590</v>
      </c>
      <c r="N22">
        <v>0.249</v>
      </c>
      <c r="O22" t="s">
        <v>1590</v>
      </c>
    </row>
    <row r="23" spans="1:15" x14ac:dyDescent="0.2">
      <c r="A23" s="4">
        <v>43165</v>
      </c>
      <c r="B23" s="5">
        <v>0.62902777777777774</v>
      </c>
      <c r="C23" t="s">
        <v>1577</v>
      </c>
      <c r="D23" t="s">
        <v>1578</v>
      </c>
      <c r="E23" t="s">
        <v>1591</v>
      </c>
      <c r="F23" t="s">
        <v>1564</v>
      </c>
      <c r="G23" t="s">
        <v>1565</v>
      </c>
      <c r="H23">
        <v>20</v>
      </c>
      <c r="I23" t="s">
        <v>1566</v>
      </c>
      <c r="J23">
        <v>3.6999999999999998E-2</v>
      </c>
      <c r="K23">
        <v>0.30599999999999999</v>
      </c>
      <c r="L23">
        <v>4.298</v>
      </c>
      <c r="M23" t="s">
        <v>1590</v>
      </c>
      <c r="N23">
        <v>0.245</v>
      </c>
      <c r="O23" t="s">
        <v>1590</v>
      </c>
    </row>
    <row r="24" spans="1:15" x14ac:dyDescent="0.2">
      <c r="A24" s="4">
        <v>43165</v>
      </c>
      <c r="B24" s="5">
        <v>0.66060185185185183</v>
      </c>
      <c r="C24" t="s">
        <v>1579</v>
      </c>
      <c r="D24" t="s">
        <v>1580</v>
      </c>
      <c r="E24" t="s">
        <v>1591</v>
      </c>
      <c r="F24" t="s">
        <v>1564</v>
      </c>
      <c r="G24" t="s">
        <v>1565</v>
      </c>
      <c r="H24">
        <v>20</v>
      </c>
      <c r="I24" t="s">
        <v>1566</v>
      </c>
      <c r="J24">
        <v>3.5000000000000003E-2</v>
      </c>
      <c r="K24">
        <v>0.30299999999999999</v>
      </c>
      <c r="L24">
        <v>4.782</v>
      </c>
      <c r="M24" t="s">
        <v>1590</v>
      </c>
      <c r="N24">
        <v>0.20399999999999999</v>
      </c>
      <c r="O24" t="s">
        <v>1590</v>
      </c>
    </row>
    <row r="25" spans="1:15" x14ac:dyDescent="0.2">
      <c r="A25" s="4">
        <v>43165</v>
      </c>
      <c r="B25" s="5">
        <v>0.69223379629629633</v>
      </c>
      <c r="C25" t="s">
        <v>1581</v>
      </c>
      <c r="D25" t="s">
        <v>1582</v>
      </c>
      <c r="E25" t="s">
        <v>1591</v>
      </c>
      <c r="F25" t="s">
        <v>1564</v>
      </c>
      <c r="G25" t="s">
        <v>1565</v>
      </c>
      <c r="H25">
        <v>20</v>
      </c>
      <c r="I25" t="s">
        <v>1566</v>
      </c>
      <c r="J25">
        <v>3.4000000000000002E-2</v>
      </c>
      <c r="K25">
        <v>0.32</v>
      </c>
      <c r="L25">
        <v>5.5449999999999999</v>
      </c>
      <c r="M25" t="s">
        <v>1590</v>
      </c>
      <c r="N25">
        <v>0.30099999999999999</v>
      </c>
      <c r="O25" t="s">
        <v>1590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B13" sqref="B13"/>
    </sheetView>
  </sheetViews>
  <sheetFormatPr baseColWidth="10" defaultColWidth="8.83203125" defaultRowHeight="15" x14ac:dyDescent="0.2"/>
  <cols>
    <col min="5" max="5" width="12.1640625" customWidth="1"/>
    <col min="6" max="6" width="15.5" customWidth="1"/>
    <col min="8" max="8" width="14.83203125" customWidth="1"/>
    <col min="10" max="10" width="20.33203125" bestFit="1" customWidth="1"/>
    <col min="11" max="11" width="20.1640625" bestFit="1" customWidth="1"/>
    <col min="12" max="12" width="21.6640625" bestFit="1" customWidth="1"/>
  </cols>
  <sheetData>
    <row r="1" spans="1:12" x14ac:dyDescent="0.2">
      <c r="A1" t="s">
        <v>1584</v>
      </c>
      <c r="B1" t="s">
        <v>1585</v>
      </c>
      <c r="C1" t="s">
        <v>1586</v>
      </c>
      <c r="D1" s="13" t="s">
        <v>1587</v>
      </c>
      <c r="E1" s="13" t="s">
        <v>1622</v>
      </c>
      <c r="F1" s="13" t="s">
        <v>1620</v>
      </c>
      <c r="G1" s="7" t="s">
        <v>1588</v>
      </c>
      <c r="H1" s="15" t="s">
        <v>1621</v>
      </c>
      <c r="I1" s="6" t="s">
        <v>1589</v>
      </c>
      <c r="J1" s="6" t="s">
        <v>1599</v>
      </c>
      <c r="K1" s="7" t="s">
        <v>1600</v>
      </c>
      <c r="L1" s="8" t="s">
        <v>1627</v>
      </c>
    </row>
    <row r="2" spans="1:12" x14ac:dyDescent="0.2">
      <c r="A2">
        <v>0</v>
      </c>
      <c r="B2">
        <v>0.29199999999999998</v>
      </c>
      <c r="C2">
        <v>0.29099999999999998</v>
      </c>
      <c r="D2">
        <v>0.29149999999999998</v>
      </c>
      <c r="E2">
        <f>LN(D2/$D$2)</f>
        <v>0</v>
      </c>
      <c r="F2">
        <f>D2*0.2</f>
        <v>5.8299999999999998E-2</v>
      </c>
      <c r="G2">
        <f>HPLC!K4</f>
        <v>50.510000000000005</v>
      </c>
      <c r="H2">
        <f>($G$2-G2)</f>
        <v>0</v>
      </c>
      <c r="I2">
        <v>0</v>
      </c>
      <c r="J2" s="9"/>
      <c r="K2" s="9"/>
      <c r="L2" s="9"/>
    </row>
    <row r="3" spans="1:12" x14ac:dyDescent="0.2">
      <c r="A3">
        <f>A2+2+6/60</f>
        <v>2.1</v>
      </c>
      <c r="B3">
        <v>0.29799999999999999</v>
      </c>
      <c r="C3">
        <v>0.3</v>
      </c>
      <c r="D3">
        <v>0.29899999999999999</v>
      </c>
      <c r="E3">
        <f>LN(D3/$D$2)</f>
        <v>2.5403567600139471E-2</v>
      </c>
      <c r="F3">
        <f t="shared" ref="F3:F10" si="0">D3*0.2</f>
        <v>5.9799999999999999E-2</v>
      </c>
      <c r="G3">
        <f>HPLC!K5</f>
        <v>50.81</v>
      </c>
      <c r="H3">
        <f t="shared" ref="H3:H10" si="1">($G$2-G3)</f>
        <v>-0.29999999999999716</v>
      </c>
      <c r="I3">
        <v>0</v>
      </c>
      <c r="J3" s="9">
        <f>(I3-I2)/(A3-A2)</f>
        <v>0</v>
      </c>
      <c r="K3" s="9">
        <f>(-G3+G2)/(A3-A2)</f>
        <v>-0.14285714285714149</v>
      </c>
      <c r="L3" s="9"/>
    </row>
    <row r="4" spans="1:12" x14ac:dyDescent="0.2">
      <c r="A4">
        <f>A3+2+3/60</f>
        <v>4.1499999999999995</v>
      </c>
      <c r="B4">
        <v>0.45100000000000001</v>
      </c>
      <c r="C4">
        <v>0.44900000000000001</v>
      </c>
      <c r="D4">
        <v>0.45</v>
      </c>
      <c r="E4">
        <f t="shared" ref="E4:E10" si="2">LN(D4/$D$2)</f>
        <v>0.4342075769738184</v>
      </c>
      <c r="F4">
        <f t="shared" si="0"/>
        <v>9.0000000000000011E-2</v>
      </c>
      <c r="G4">
        <f>HPLC!K6</f>
        <v>50.769999999999996</v>
      </c>
      <c r="H4">
        <f t="shared" si="1"/>
        <v>-0.25999999999999091</v>
      </c>
      <c r="I4">
        <v>0</v>
      </c>
      <c r="J4" s="9">
        <f t="shared" ref="J4:J9" si="3">(I4-I3)/(A4-A3)</f>
        <v>0</v>
      </c>
      <c r="K4" s="9">
        <f t="shared" ref="K4:K9" si="4">(-G4+G3)/(A4-A3)</f>
        <v>1.9512195121954276E-2</v>
      </c>
      <c r="L4" s="9"/>
    </row>
    <row r="5" spans="1:12" x14ac:dyDescent="0.2">
      <c r="A5">
        <f>A4+2+3/60</f>
        <v>6.1999999999999993</v>
      </c>
      <c r="B5">
        <v>2.57</v>
      </c>
      <c r="C5">
        <v>2.5499999999999998</v>
      </c>
      <c r="D5">
        <v>2.5599999999999996</v>
      </c>
      <c r="E5">
        <f>LN(D5/$D$2)</f>
        <v>2.172722531683061</v>
      </c>
      <c r="F5">
        <f t="shared" si="0"/>
        <v>0.5119999999999999</v>
      </c>
      <c r="G5">
        <f>HPLC!K7</f>
        <v>46.03</v>
      </c>
      <c r="H5">
        <f t="shared" si="1"/>
        <v>4.480000000000004</v>
      </c>
      <c r="I5">
        <f>10*HPLC!L20</f>
        <v>8.61</v>
      </c>
      <c r="J5" s="9">
        <f t="shared" si="3"/>
        <v>4.2</v>
      </c>
      <c r="K5" s="9">
        <f t="shared" si="4"/>
        <v>2.3121951219512171</v>
      </c>
      <c r="L5" s="9"/>
    </row>
    <row r="6" spans="1:12" x14ac:dyDescent="0.2">
      <c r="A6">
        <f>A5+2+5/60</f>
        <v>8.2833333333333332</v>
      </c>
      <c r="B6">
        <v>7.3</v>
      </c>
      <c r="C6">
        <v>7.26</v>
      </c>
      <c r="D6">
        <v>7.2799999999999994</v>
      </c>
      <c r="E6">
        <f t="shared" si="2"/>
        <v>3.2178461354001846</v>
      </c>
      <c r="F6">
        <f t="shared" si="0"/>
        <v>1.456</v>
      </c>
      <c r="G6">
        <f>HPLC!K8</f>
        <v>36.64</v>
      </c>
      <c r="H6">
        <f>($G$2-G6)</f>
        <v>13.870000000000005</v>
      </c>
      <c r="I6">
        <f>10*HPLC!L21</f>
        <v>20.369999999999997</v>
      </c>
      <c r="J6" s="9">
        <f t="shared" si="3"/>
        <v>5.6447999999999974</v>
      </c>
      <c r="K6" s="9">
        <f t="shared" si="4"/>
        <v>4.5071999999999992</v>
      </c>
      <c r="L6" s="9"/>
    </row>
    <row r="7" spans="1:12" x14ac:dyDescent="0.2">
      <c r="A7">
        <f>A6+2+3/60</f>
        <v>10.333333333333334</v>
      </c>
      <c r="B7">
        <v>11.84</v>
      </c>
      <c r="C7">
        <v>12.2</v>
      </c>
      <c r="D7">
        <v>12.02</v>
      </c>
      <c r="E7">
        <f t="shared" si="2"/>
        <v>3.7192872022986516</v>
      </c>
      <c r="F7">
        <f t="shared" si="0"/>
        <v>2.4039999999999999</v>
      </c>
      <c r="G7">
        <f>HPLC!K9</f>
        <v>23.01</v>
      </c>
      <c r="H7">
        <f t="shared" si="1"/>
        <v>27.500000000000004</v>
      </c>
      <c r="I7">
        <f>10*HPLC!L22</f>
        <v>32.879999999999995</v>
      </c>
      <c r="J7" s="9">
        <f>(I7-I6)/(A7-A6)</f>
        <v>6.1024390243902404</v>
      </c>
      <c r="K7" s="9">
        <f t="shared" si="4"/>
        <v>6.6487804878048751</v>
      </c>
      <c r="L7" s="9"/>
    </row>
    <row r="8" spans="1:12" x14ac:dyDescent="0.2">
      <c r="A8">
        <f>A7+2</f>
        <v>12.333333333333334</v>
      </c>
      <c r="B8">
        <v>15.049999999999999</v>
      </c>
      <c r="C8">
        <v>14.05</v>
      </c>
      <c r="D8">
        <v>14.55</v>
      </c>
      <c r="E8">
        <f t="shared" si="2"/>
        <v>3.9103062668090915</v>
      </c>
      <c r="F8">
        <f t="shared" si="0"/>
        <v>2.91</v>
      </c>
      <c r="G8">
        <f>HPLC!K10</f>
        <v>12.87</v>
      </c>
      <c r="H8">
        <f t="shared" si="1"/>
        <v>37.640000000000008</v>
      </c>
      <c r="I8">
        <f>10*HPLC!L23</f>
        <v>42.980000000000004</v>
      </c>
      <c r="J8" s="9">
        <f t="shared" si="3"/>
        <v>5.0500000000000043</v>
      </c>
      <c r="K8" s="9">
        <f t="shared" si="4"/>
        <v>5.0700000000000012</v>
      </c>
      <c r="L8" s="9"/>
    </row>
    <row r="9" spans="1:12" x14ac:dyDescent="0.2">
      <c r="A9">
        <f>A8+2</f>
        <v>14.333333333333334</v>
      </c>
      <c r="B9">
        <v>15.35</v>
      </c>
      <c r="C9">
        <v>14</v>
      </c>
      <c r="D9">
        <v>15.25</v>
      </c>
      <c r="E9">
        <f>LN(D9/$D$2)</f>
        <v>3.9572947762450106</v>
      </c>
      <c r="F9">
        <f t="shared" si="0"/>
        <v>3.0500000000000003</v>
      </c>
      <c r="G9">
        <f>HPLC!K11</f>
        <v>5.24</v>
      </c>
      <c r="H9">
        <f t="shared" si="1"/>
        <v>45.27</v>
      </c>
      <c r="I9">
        <f>10*HPLC!L24</f>
        <v>47.82</v>
      </c>
      <c r="J9" s="9">
        <f t="shared" si="3"/>
        <v>2.4199999999999982</v>
      </c>
      <c r="K9" s="9">
        <f t="shared" si="4"/>
        <v>3.8149999999999995</v>
      </c>
      <c r="L9" s="9"/>
    </row>
    <row r="10" spans="1:12" x14ac:dyDescent="0.2">
      <c r="A10">
        <f>A9+9+50/60</f>
        <v>24.166666666666668</v>
      </c>
      <c r="B10">
        <v>15.5</v>
      </c>
      <c r="C10">
        <v>15</v>
      </c>
      <c r="D10">
        <v>15.25</v>
      </c>
      <c r="E10">
        <f t="shared" si="2"/>
        <v>3.9572947762450106</v>
      </c>
      <c r="F10">
        <f t="shared" si="0"/>
        <v>3.0500000000000003</v>
      </c>
      <c r="G10">
        <f>HPLC!K12</f>
        <v>1.6500000000000001</v>
      </c>
      <c r="H10">
        <f t="shared" si="1"/>
        <v>48.860000000000007</v>
      </c>
      <c r="I10">
        <f>10*HPLC!L25</f>
        <v>55.45</v>
      </c>
      <c r="J10" s="10" t="s">
        <v>1595</v>
      </c>
      <c r="K10" s="11" t="s">
        <v>1560</v>
      </c>
      <c r="L10" s="12" t="s">
        <v>1601</v>
      </c>
    </row>
    <row r="11" spans="1:12" ht="17" x14ac:dyDescent="0.2">
      <c r="J11" s="9" t="s">
        <v>1602</v>
      </c>
      <c r="K11" s="9" t="s">
        <v>1603</v>
      </c>
      <c r="L11" s="9" t="s">
        <v>1603</v>
      </c>
    </row>
    <row r="12" spans="1:12" x14ac:dyDescent="0.2">
      <c r="J12">
        <f>SLOPE(I4:I9,A4:A9)</f>
        <v>4.9733201842567381</v>
      </c>
      <c r="K12">
        <f>SLOPE(G4:G8,A4:A8)*(-1)</f>
        <v>4.8183397974318085</v>
      </c>
    </row>
    <row r="13" spans="1:12" x14ac:dyDescent="0.2">
      <c r="A13" t="s">
        <v>1645</v>
      </c>
      <c r="B13">
        <v>1.2</v>
      </c>
      <c r="C13" t="s">
        <v>1646</v>
      </c>
    </row>
    <row r="15" spans="1:12" x14ac:dyDescent="0.2">
      <c r="A15" t="s">
        <v>1604</v>
      </c>
      <c r="B15">
        <f>SLOPE(F4:F8,H4:H8)</f>
        <v>7.5386540015401848E-2</v>
      </c>
      <c r="C15" t="s">
        <v>1605</v>
      </c>
    </row>
    <row r="16" spans="1:12" x14ac:dyDescent="0.2">
      <c r="A16" t="s">
        <v>1624</v>
      </c>
      <c r="B16">
        <f>SLOPE(H4:H8,A4:A8)</f>
        <v>4.8183397974318085</v>
      </c>
      <c r="C16" t="s">
        <v>1619</v>
      </c>
    </row>
    <row r="17" spans="1:3" x14ac:dyDescent="0.2">
      <c r="A17" t="s">
        <v>1625</v>
      </c>
      <c r="B17">
        <f>J12</f>
        <v>4.9733201842567381</v>
      </c>
      <c r="C17" t="s">
        <v>1619</v>
      </c>
    </row>
    <row r="18" spans="1:3" x14ac:dyDescent="0.2">
      <c r="A18" t="s">
        <v>1618</v>
      </c>
      <c r="B18">
        <f>SLOPE(E4:E7,A4:A7)</f>
        <v>0.52826001518672905</v>
      </c>
      <c r="C18" t="s">
        <v>1616</v>
      </c>
    </row>
    <row r="19" spans="1:3" x14ac:dyDescent="0.2">
      <c r="A19" t="s">
        <v>1608</v>
      </c>
      <c r="C19" t="s">
        <v>1607</v>
      </c>
    </row>
    <row r="20" spans="1:3" x14ac:dyDescent="0.2">
      <c r="A20" t="s">
        <v>1606</v>
      </c>
      <c r="C20" t="s">
        <v>1607</v>
      </c>
    </row>
    <row r="21" spans="1:3" x14ac:dyDescent="0.2">
      <c r="A21" t="s">
        <v>1623</v>
      </c>
      <c r="B21">
        <f>LN(2)/B18</f>
        <v>1.3121325874246454</v>
      </c>
      <c r="C21" t="s">
        <v>1612</v>
      </c>
    </row>
    <row r="23" spans="1:3" x14ac:dyDescent="0.2">
      <c r="A23" t="s">
        <v>1626</v>
      </c>
      <c r="B23">
        <f>I9/A9</f>
        <v>3.3362790697674418</v>
      </c>
    </row>
    <row r="25" spans="1:3" x14ac:dyDescent="0.2">
      <c r="A25" t="s">
        <v>1644</v>
      </c>
      <c r="B25">
        <f>I10/(G2-G10)</f>
        <v>1.1348751534997952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0562-A10D-4886-ACBD-F517E4DA70FF}">
  <dimension ref="A1:H22"/>
  <sheetViews>
    <sheetView workbookViewId="0"/>
  </sheetViews>
  <sheetFormatPr baseColWidth="10" defaultRowHeight="15" x14ac:dyDescent="0.2"/>
  <cols>
    <col min="1" max="1" width="16.1640625" customWidth="1"/>
    <col min="2" max="2" width="12.33203125" customWidth="1"/>
    <col min="6" max="6" width="13.83203125" customWidth="1"/>
  </cols>
  <sheetData>
    <row r="1" spans="1:7" x14ac:dyDescent="0.2">
      <c r="A1" t="s">
        <v>1648</v>
      </c>
      <c r="B1" t="s">
        <v>1649</v>
      </c>
      <c r="C1" t="s">
        <v>1650</v>
      </c>
      <c r="D1" t="s">
        <v>1651</v>
      </c>
      <c r="F1" t="s">
        <v>1653</v>
      </c>
      <c r="G1" t="s">
        <v>1654</v>
      </c>
    </row>
    <row r="2" spans="1:7" x14ac:dyDescent="0.2">
      <c r="A2" s="17">
        <f>+Auswertung!A2</f>
        <v>0</v>
      </c>
      <c r="B2" s="17">
        <f>+Auswertung!G2</f>
        <v>50.510000000000005</v>
      </c>
      <c r="C2" s="17">
        <f>+Auswertung!I2</f>
        <v>0</v>
      </c>
      <c r="D2" s="17">
        <f>+Auswertung!F2</f>
        <v>5.8299999999999998E-2</v>
      </c>
      <c r="F2" s="17">
        <f>+B2+C2+D2</f>
        <v>50.568300000000008</v>
      </c>
      <c r="G2">
        <f>+B2*1.07+C2*1.07+D2*1.37</f>
        <v>54.125571000000008</v>
      </c>
    </row>
    <row r="3" spans="1:7" x14ac:dyDescent="0.2">
      <c r="A3" s="17">
        <f>+Auswertung!A3</f>
        <v>2.1</v>
      </c>
      <c r="B3" s="17">
        <f>+Auswertung!G3</f>
        <v>50.81</v>
      </c>
      <c r="C3" s="17">
        <f>+Auswertung!I3</f>
        <v>0</v>
      </c>
      <c r="D3" s="17">
        <f>+Auswertung!F3</f>
        <v>5.9799999999999999E-2</v>
      </c>
      <c r="F3" s="17">
        <f t="shared" ref="F3:F10" si="0">+B3+C3+D3</f>
        <v>50.869800000000005</v>
      </c>
      <c r="G3">
        <f t="shared" ref="G3:G10" si="1">+B3*1.07+C3*1.07+D3*1.37</f>
        <v>54.448626000000012</v>
      </c>
    </row>
    <row r="4" spans="1:7" x14ac:dyDescent="0.2">
      <c r="A4" s="17">
        <f>+Auswertung!A4</f>
        <v>4.1499999999999995</v>
      </c>
      <c r="B4" s="17">
        <f>+Auswertung!G4</f>
        <v>50.769999999999996</v>
      </c>
      <c r="C4" s="17">
        <f>+Auswertung!I4</f>
        <v>0</v>
      </c>
      <c r="D4" s="17">
        <f>+Auswertung!F4</f>
        <v>9.0000000000000011E-2</v>
      </c>
      <c r="F4" s="17">
        <f t="shared" si="0"/>
        <v>50.86</v>
      </c>
      <c r="G4">
        <f t="shared" si="1"/>
        <v>54.447200000000002</v>
      </c>
    </row>
    <row r="5" spans="1:7" x14ac:dyDescent="0.2">
      <c r="A5" s="17">
        <f>+Auswertung!A5</f>
        <v>6.1999999999999993</v>
      </c>
      <c r="B5" s="17">
        <f>+Auswertung!G5</f>
        <v>46.03</v>
      </c>
      <c r="C5" s="17">
        <f>+Auswertung!I5</f>
        <v>8.61</v>
      </c>
      <c r="D5" s="17">
        <f>+Auswertung!F5</f>
        <v>0.5119999999999999</v>
      </c>
      <c r="F5" s="17">
        <f t="shared" si="0"/>
        <v>55.152000000000001</v>
      </c>
      <c r="G5">
        <f t="shared" si="1"/>
        <v>59.166240000000002</v>
      </c>
    </row>
    <row r="6" spans="1:7" x14ac:dyDescent="0.2">
      <c r="A6" s="17">
        <f>+Auswertung!A6</f>
        <v>8.2833333333333332</v>
      </c>
      <c r="B6" s="17">
        <f>+Auswertung!G6</f>
        <v>36.64</v>
      </c>
      <c r="C6" s="17">
        <f>+Auswertung!I6</f>
        <v>20.369999999999997</v>
      </c>
      <c r="D6" s="17">
        <f>+Auswertung!F6</f>
        <v>1.456</v>
      </c>
      <c r="F6" s="17">
        <f t="shared" si="0"/>
        <v>58.466000000000001</v>
      </c>
      <c r="G6">
        <f t="shared" si="1"/>
        <v>62.99542000000001</v>
      </c>
    </row>
    <row r="7" spans="1:7" x14ac:dyDescent="0.2">
      <c r="A7" s="17">
        <f>+Auswertung!A7</f>
        <v>10.333333333333334</v>
      </c>
      <c r="B7" s="17">
        <f>+Auswertung!G7</f>
        <v>23.01</v>
      </c>
      <c r="C7" s="17">
        <f>+Auswertung!I7</f>
        <v>32.879999999999995</v>
      </c>
      <c r="D7" s="17">
        <f>+Auswertung!F7</f>
        <v>2.4039999999999999</v>
      </c>
      <c r="F7" s="17">
        <f t="shared" si="0"/>
        <v>58.293999999999997</v>
      </c>
      <c r="G7">
        <f t="shared" si="1"/>
        <v>63.095780000000005</v>
      </c>
    </row>
    <row r="8" spans="1:7" x14ac:dyDescent="0.2">
      <c r="A8" s="17">
        <f>+Auswertung!A8</f>
        <v>12.333333333333334</v>
      </c>
      <c r="B8" s="17">
        <f>+Auswertung!G8</f>
        <v>12.87</v>
      </c>
      <c r="C8" s="17">
        <f>+Auswertung!I8</f>
        <v>42.980000000000004</v>
      </c>
      <c r="D8" s="17">
        <f>+Auswertung!F8</f>
        <v>2.91</v>
      </c>
      <c r="F8" s="17">
        <f t="shared" si="0"/>
        <v>58.760000000000005</v>
      </c>
      <c r="G8">
        <f t="shared" si="1"/>
        <v>63.746200000000002</v>
      </c>
    </row>
    <row r="9" spans="1:7" x14ac:dyDescent="0.2">
      <c r="A9" s="17">
        <f>+Auswertung!A9</f>
        <v>14.333333333333334</v>
      </c>
      <c r="B9" s="17">
        <f>+Auswertung!G9</f>
        <v>5.24</v>
      </c>
      <c r="C9" s="17">
        <f>+Auswertung!I9</f>
        <v>47.82</v>
      </c>
      <c r="D9" s="17">
        <f>+Auswertung!F9</f>
        <v>3.0500000000000003</v>
      </c>
      <c r="F9" s="17">
        <f t="shared" si="0"/>
        <v>56.11</v>
      </c>
      <c r="G9">
        <f t="shared" si="1"/>
        <v>60.9527</v>
      </c>
    </row>
    <row r="10" spans="1:7" x14ac:dyDescent="0.2">
      <c r="A10" s="17">
        <f>+Auswertung!A10</f>
        <v>24.166666666666668</v>
      </c>
      <c r="B10" s="17">
        <f>+Auswertung!G10</f>
        <v>1.6500000000000001</v>
      </c>
      <c r="C10" s="17">
        <f>+Auswertung!I10</f>
        <v>55.45</v>
      </c>
      <c r="D10" s="17">
        <f>+Auswertung!F10</f>
        <v>3.0500000000000003</v>
      </c>
      <c r="F10" s="17">
        <f t="shared" si="0"/>
        <v>60.15</v>
      </c>
      <c r="G10">
        <f t="shared" si="1"/>
        <v>65.275500000000008</v>
      </c>
    </row>
    <row r="12" spans="1:7" x14ac:dyDescent="0.2">
      <c r="F12" s="17">
        <f>+F10-F2</f>
        <v>9.5816999999999908</v>
      </c>
      <c r="G12" s="17">
        <f>+G10-G2</f>
        <v>11.149929</v>
      </c>
    </row>
    <row r="14" spans="1:7" x14ac:dyDescent="0.2">
      <c r="A14" t="s">
        <v>1652</v>
      </c>
      <c r="B14">
        <v>10</v>
      </c>
    </row>
    <row r="19" spans="6:8" x14ac:dyDescent="0.2">
      <c r="F19">
        <f>76*8</f>
        <v>608</v>
      </c>
      <c r="G19">
        <f>+F20*274.31</f>
        <v>292.59733333333332</v>
      </c>
      <c r="H19">
        <f>+G19/8</f>
        <v>36.574666666666666</v>
      </c>
    </row>
    <row r="20" spans="6:8" x14ac:dyDescent="0.2">
      <c r="F20">
        <f>+F19/570</f>
        <v>1.0666666666666667</v>
      </c>
    </row>
    <row r="22" spans="6:8" x14ac:dyDescent="0.2">
      <c r="F22">
        <f>274.31/19</f>
        <v>14.437368421052632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8CDC-E99D-4E93-8E36-61D5D5EF54D1}">
  <dimension ref="A1:D10"/>
  <sheetViews>
    <sheetView workbookViewId="0"/>
  </sheetViews>
  <sheetFormatPr baseColWidth="10" defaultRowHeight="15" x14ac:dyDescent="0.2"/>
  <sheetData>
    <row r="1" spans="1:4" x14ac:dyDescent="0.2">
      <c r="A1" t="s">
        <v>1647</v>
      </c>
      <c r="B1" t="s">
        <v>1560</v>
      </c>
      <c r="C1" t="s">
        <v>1595</v>
      </c>
      <c r="D1" t="s">
        <v>1655</v>
      </c>
    </row>
    <row r="2" spans="1:4" x14ac:dyDescent="0.2">
      <c r="A2">
        <f>+Auswertung!A2</f>
        <v>0</v>
      </c>
      <c r="B2">
        <f>+Auswertung!G2*1.07</f>
        <v>54.045700000000011</v>
      </c>
      <c r="C2">
        <f>+Auswertung!I2*1.07</f>
        <v>0</v>
      </c>
      <c r="D2">
        <f>+Auswertung!F2*1.37</f>
        <v>7.9870999999999998E-2</v>
      </c>
    </row>
    <row r="3" spans="1:4" x14ac:dyDescent="0.2">
      <c r="A3">
        <f>+Auswertung!A3</f>
        <v>2.1</v>
      </c>
      <c r="B3">
        <f>+Auswertung!G3*1.07</f>
        <v>54.366700000000009</v>
      </c>
      <c r="C3">
        <f>+Auswertung!I3*1.07</f>
        <v>0</v>
      </c>
      <c r="D3">
        <f>+Auswertung!F3*1.37</f>
        <v>8.1925999999999999E-2</v>
      </c>
    </row>
    <row r="4" spans="1:4" x14ac:dyDescent="0.2">
      <c r="A4">
        <f>+Auswertung!A4</f>
        <v>4.1499999999999995</v>
      </c>
      <c r="B4">
        <f>+Auswertung!G4*1.07</f>
        <v>54.323900000000002</v>
      </c>
      <c r="C4">
        <f>+Auswertung!I4*1.07</f>
        <v>0</v>
      </c>
      <c r="D4">
        <f>+Auswertung!F4*1.37</f>
        <v>0.12330000000000002</v>
      </c>
    </row>
    <row r="5" spans="1:4" x14ac:dyDescent="0.2">
      <c r="A5">
        <f>+Auswertung!A5</f>
        <v>6.1999999999999993</v>
      </c>
      <c r="B5">
        <f>+Auswertung!G5*1.07</f>
        <v>49.252100000000006</v>
      </c>
      <c r="C5">
        <f>+Auswertung!I5*1.07</f>
        <v>9.2126999999999999</v>
      </c>
      <c r="D5">
        <f>+Auswertung!F5*1.37</f>
        <v>0.70143999999999995</v>
      </c>
    </row>
    <row r="6" spans="1:4" x14ac:dyDescent="0.2">
      <c r="A6">
        <f>+Auswertung!A6</f>
        <v>8.2833333333333332</v>
      </c>
      <c r="B6">
        <f>+Auswertung!G6*1.07</f>
        <v>39.204800000000006</v>
      </c>
      <c r="C6">
        <f>+Auswertung!I6*1.07</f>
        <v>21.7959</v>
      </c>
      <c r="D6">
        <f>+Auswertung!F6*1.37</f>
        <v>1.99472</v>
      </c>
    </row>
    <row r="7" spans="1:4" x14ac:dyDescent="0.2">
      <c r="A7">
        <f>+Auswertung!A7</f>
        <v>10.333333333333334</v>
      </c>
      <c r="B7">
        <f>+Auswertung!G7*1.07</f>
        <v>24.620700000000003</v>
      </c>
      <c r="C7">
        <f>+Auswertung!I7*1.07</f>
        <v>35.181599999999996</v>
      </c>
      <c r="D7">
        <f>+Auswertung!F7*1.37</f>
        <v>3.2934800000000002</v>
      </c>
    </row>
    <row r="8" spans="1:4" x14ac:dyDescent="0.2">
      <c r="A8">
        <f>+Auswertung!A8</f>
        <v>12.333333333333334</v>
      </c>
      <c r="B8">
        <f>+Auswertung!G8*1.07</f>
        <v>13.770899999999999</v>
      </c>
      <c r="C8">
        <f>+Auswertung!I8*1.07</f>
        <v>45.988600000000005</v>
      </c>
      <c r="D8">
        <f>+Auswertung!F8*1.37</f>
        <v>3.9867000000000004</v>
      </c>
    </row>
    <row r="9" spans="1:4" x14ac:dyDescent="0.2">
      <c r="A9">
        <f>+Auswertung!A9</f>
        <v>14.333333333333334</v>
      </c>
      <c r="B9">
        <f>+Auswertung!G9*1.07</f>
        <v>5.6068000000000007</v>
      </c>
      <c r="C9">
        <f>+Auswertung!I9*1.07</f>
        <v>51.167400000000001</v>
      </c>
      <c r="D9">
        <f>+Auswertung!F9*1.37</f>
        <v>4.1785000000000005</v>
      </c>
    </row>
    <row r="10" spans="1:4" x14ac:dyDescent="0.2">
      <c r="A10">
        <f>+Auswertung!A10</f>
        <v>24.166666666666668</v>
      </c>
      <c r="B10">
        <f>+Auswertung!G10*1.07</f>
        <v>1.7655000000000003</v>
      </c>
      <c r="C10">
        <f>+Auswertung!I10*1.07</f>
        <v>59.331500000000005</v>
      </c>
      <c r="D10">
        <f>+Auswertung!F10*1.37</f>
        <v>4.1785000000000005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1" max="1" width="18.6640625" bestFit="1" customWidth="1"/>
  </cols>
  <sheetData>
    <row r="1" spans="1:6" x14ac:dyDescent="0.2">
      <c r="D1" t="s">
        <v>1635</v>
      </c>
    </row>
    <row r="2" spans="1:6" x14ac:dyDescent="0.2">
      <c r="A2" s="14" t="s">
        <v>1609</v>
      </c>
      <c r="B2" s="14">
        <v>180.15600000000001</v>
      </c>
      <c r="C2" s="14" t="s">
        <v>1615</v>
      </c>
      <c r="D2">
        <v>6</v>
      </c>
    </row>
    <row r="3" spans="1:6" x14ac:dyDescent="0.2">
      <c r="A3" s="14" t="s">
        <v>1610</v>
      </c>
      <c r="B3" s="14">
        <v>90.08</v>
      </c>
      <c r="C3" s="14" t="s">
        <v>1615</v>
      </c>
      <c r="D3">
        <v>3</v>
      </c>
    </row>
    <row r="4" spans="1:6" x14ac:dyDescent="0.2">
      <c r="A4" s="14" t="s">
        <v>1614</v>
      </c>
      <c r="B4" s="14">
        <v>12</v>
      </c>
      <c r="C4" s="14" t="s">
        <v>1615</v>
      </c>
      <c r="D4">
        <v>1</v>
      </c>
    </row>
    <row r="5" spans="1:6" x14ac:dyDescent="0.2">
      <c r="A5" s="14" t="s">
        <v>1611</v>
      </c>
      <c r="B5" s="14">
        <v>150.13</v>
      </c>
      <c r="C5" s="14" t="s">
        <v>1615</v>
      </c>
      <c r="D5">
        <v>5</v>
      </c>
    </row>
    <row r="6" spans="1:6" x14ac:dyDescent="0.2">
      <c r="A6" s="14" t="s">
        <v>1632</v>
      </c>
      <c r="B6" s="14">
        <v>274.31</v>
      </c>
      <c r="C6" s="14" t="s">
        <v>1615</v>
      </c>
      <c r="D6">
        <v>19</v>
      </c>
      <c r="E6">
        <f>+D6*12</f>
        <v>228</v>
      </c>
      <c r="F6">
        <f>+E6/0.4</f>
        <v>570</v>
      </c>
    </row>
    <row r="7" spans="1:6" x14ac:dyDescent="0.2">
      <c r="A7" s="14" t="s">
        <v>1633</v>
      </c>
      <c r="B7" s="14">
        <v>101.1</v>
      </c>
      <c r="C7" s="14" t="s">
        <v>1615</v>
      </c>
      <c r="D7">
        <v>4</v>
      </c>
    </row>
    <row r="10" spans="1:6" x14ac:dyDescent="0.2">
      <c r="A10" s="16" t="s">
        <v>1636</v>
      </c>
      <c r="B10" s="16">
        <v>0.49102653724699941</v>
      </c>
    </row>
    <row r="12" spans="1:6" x14ac:dyDescent="0.2">
      <c r="A12" t="s">
        <v>1628</v>
      </c>
    </row>
    <row r="13" spans="1:6" x14ac:dyDescent="0.2">
      <c r="A13" t="s">
        <v>1629</v>
      </c>
      <c r="B13" t="s">
        <v>1560</v>
      </c>
      <c r="C13" t="s">
        <v>1630</v>
      </c>
      <c r="D13" t="s">
        <v>1595</v>
      </c>
      <c r="E13" t="s">
        <v>1617</v>
      </c>
    </row>
    <row r="14" spans="1:6" x14ac:dyDescent="0.2">
      <c r="B14">
        <f>(Auswertung!G2-Auswertung!G10)</f>
        <v>48.860000000000007</v>
      </c>
      <c r="C14">
        <v>10</v>
      </c>
      <c r="D14">
        <f>Auswertung!I10</f>
        <v>55.45</v>
      </c>
      <c r="E14">
        <f>Auswertung!D10*0.2</f>
        <v>3.0500000000000003</v>
      </c>
      <c r="F14">
        <f>+C14*(1-B10)</f>
        <v>5.0897346275300057</v>
      </c>
    </row>
    <row r="18" spans="1:5" x14ac:dyDescent="0.2">
      <c r="A18" t="s">
        <v>1631</v>
      </c>
    </row>
    <row r="19" spans="1:5" x14ac:dyDescent="0.2">
      <c r="A19" t="s">
        <v>1629</v>
      </c>
      <c r="B19" t="s">
        <v>1560</v>
      </c>
      <c r="C19" t="s">
        <v>1630</v>
      </c>
      <c r="D19" t="s">
        <v>1595</v>
      </c>
      <c r="E19" t="s">
        <v>1617</v>
      </c>
    </row>
    <row r="20" spans="1:5" x14ac:dyDescent="0.2">
      <c r="B20">
        <f>B14*1000/B2</f>
        <v>271.2093963009836</v>
      </c>
      <c r="C20">
        <f>C14*1000/B6</f>
        <v>36.455105537530528</v>
      </c>
      <c r="D20">
        <f>D14*1000/B3</f>
        <v>615.56394316163414</v>
      </c>
      <c r="E20">
        <f>E14*1000/B7</f>
        <v>30.168150346191897</v>
      </c>
    </row>
    <row r="23" spans="1:5" x14ac:dyDescent="0.2">
      <c r="A23" t="s">
        <v>1634</v>
      </c>
      <c r="B23" s="17">
        <f>(D20*3+E20*D7)*100/(B20*D2+C20*D6*B10)</f>
        <v>99.999999621802942</v>
      </c>
      <c r="C23" t="s">
        <v>1613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H21" sqref="H21"/>
    </sheetView>
  </sheetViews>
  <sheetFormatPr baseColWidth="10" defaultColWidth="8.83203125" defaultRowHeight="15" x14ac:dyDescent="0.2"/>
  <cols>
    <col min="2" max="2" width="11.1640625" bestFit="1" customWidth="1"/>
    <col min="4" max="4" width="13.33203125" bestFit="1" customWidth="1"/>
  </cols>
  <sheetData>
    <row r="1" spans="1:5" x14ac:dyDescent="0.2">
      <c r="A1" t="s">
        <v>1637</v>
      </c>
      <c r="B1" t="s">
        <v>1640</v>
      </c>
      <c r="C1" t="s">
        <v>1635</v>
      </c>
      <c r="D1" t="s">
        <v>1641</v>
      </c>
    </row>
    <row r="2" spans="1:5" x14ac:dyDescent="0.2">
      <c r="A2" t="s">
        <v>1588</v>
      </c>
      <c r="B2">
        <v>24</v>
      </c>
      <c r="C2">
        <v>6</v>
      </c>
      <c r="D2">
        <f>B2/C2</f>
        <v>4</v>
      </c>
    </row>
    <row r="3" spans="1:5" x14ac:dyDescent="0.2">
      <c r="A3" t="s">
        <v>1638</v>
      </c>
      <c r="B3">
        <v>20</v>
      </c>
      <c r="C3">
        <v>5</v>
      </c>
      <c r="D3">
        <f t="shared" ref="D3:D5" si="0">B3/C3</f>
        <v>4</v>
      </c>
    </row>
    <row r="4" spans="1:5" x14ac:dyDescent="0.2">
      <c r="A4" t="s">
        <v>1589</v>
      </c>
      <c r="B4">
        <v>12</v>
      </c>
      <c r="C4">
        <v>3</v>
      </c>
      <c r="D4">
        <f t="shared" si="0"/>
        <v>4</v>
      </c>
    </row>
    <row r="5" spans="1:5" x14ac:dyDescent="0.2">
      <c r="A5" t="s">
        <v>1639</v>
      </c>
      <c r="B5">
        <v>16</v>
      </c>
      <c r="C5">
        <v>4</v>
      </c>
      <c r="D5">
        <f t="shared" si="0"/>
        <v>4</v>
      </c>
    </row>
    <row r="6" spans="1:5" x14ac:dyDescent="0.2">
      <c r="A6" t="s">
        <v>1630</v>
      </c>
      <c r="B6">
        <v>76</v>
      </c>
      <c r="C6">
        <v>19</v>
      </c>
      <c r="D6">
        <f>B6/C6</f>
        <v>4</v>
      </c>
    </row>
    <row r="8" spans="1:5" x14ac:dyDescent="0.2">
      <c r="A8" t="s">
        <v>1643</v>
      </c>
      <c r="B8">
        <v>0.49102653724699902</v>
      </c>
    </row>
    <row r="10" spans="1:5" x14ac:dyDescent="0.2">
      <c r="A10" t="s">
        <v>1628</v>
      </c>
    </row>
    <row r="11" spans="1:5" x14ac:dyDescent="0.2">
      <c r="A11" t="s">
        <v>1629</v>
      </c>
      <c r="B11" t="s">
        <v>1560</v>
      </c>
      <c r="C11" t="s">
        <v>1630</v>
      </c>
      <c r="D11" t="s">
        <v>1595</v>
      </c>
      <c r="E11" t="s">
        <v>1617</v>
      </c>
    </row>
    <row r="12" spans="1:5" x14ac:dyDescent="0.2">
      <c r="B12">
        <v>48.860000000000007</v>
      </c>
      <c r="C12">
        <v>10</v>
      </c>
      <c r="D12">
        <v>55.45</v>
      </c>
      <c r="E12">
        <v>3.0500000000000003</v>
      </c>
    </row>
    <row r="15" spans="1:5" x14ac:dyDescent="0.2">
      <c r="A15" t="s">
        <v>1631</v>
      </c>
    </row>
    <row r="16" spans="1:5" x14ac:dyDescent="0.2">
      <c r="A16" t="s">
        <v>1629</v>
      </c>
      <c r="B16" t="s">
        <v>1560</v>
      </c>
      <c r="C16" t="s">
        <v>1630</v>
      </c>
      <c r="D16" t="s">
        <v>1595</v>
      </c>
      <c r="E16" t="s">
        <v>1617</v>
      </c>
    </row>
    <row r="17" spans="1:5" x14ac:dyDescent="0.2">
      <c r="B17">
        <v>271.2093963009836</v>
      </c>
      <c r="C17">
        <v>36.455105537530528</v>
      </c>
      <c r="D17">
        <v>615.56394316163414</v>
      </c>
      <c r="E17">
        <v>30.168150346191897</v>
      </c>
    </row>
    <row r="20" spans="1:5" x14ac:dyDescent="0.2">
      <c r="A20" t="s">
        <v>1642</v>
      </c>
      <c r="B20">
        <f>(D17*B4+E17*B5)*100/(B17*B2+C17*B6*B8)</f>
        <v>99.999999621802957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Reactor 1</vt:lpstr>
      <vt:lpstr>HPLC</vt:lpstr>
      <vt:lpstr>Auswertung</vt:lpstr>
      <vt:lpstr>Balances</vt:lpstr>
      <vt:lpstr>MATLAB</vt:lpstr>
      <vt:lpstr>C-Bilanz</vt:lpstr>
      <vt:lpstr>Redoxbilanz (Red. degree)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2021-04-14T13:28:32Z</dcterms:modified>
</cp:coreProperties>
</file>