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BioChem/BioChemCode_official/excel files/"/>
    </mc:Choice>
  </mc:AlternateContent>
  <xr:revisionPtr revIDLastSave="11" documentId="13_ncr:1_{62D8128D-64C6-E644-81BD-976A9E087DBE}" xr6:coauthVersionLast="47" xr6:coauthVersionMax="47" xr10:uidLastSave="{99F41BA3-9A42-4878-B69F-2F665B53107D}"/>
  <bookViews>
    <workbookView xWindow="1515" yWindow="1515" windowWidth="21600" windowHeight="11385" activeTab="5" xr2:uid="{5CC0939A-98C8-574A-8280-875D6C3F56C5}"/>
  </bookViews>
  <sheets>
    <sheet name="BV3" sheetId="3" r:id="rId1"/>
    <sheet name="BV4" sheetId="4" r:id="rId2"/>
    <sheet name="BV5" sheetId="1" r:id="rId3"/>
    <sheet name="BV6" sheetId="6" r:id="rId4"/>
    <sheet name="Generic" sheetId="5" r:id="rId5"/>
    <sheet name="klad" sheetId="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B4" i="5"/>
  <c r="B5" i="5"/>
  <c r="B3" i="5"/>
  <c r="B2" i="5"/>
  <c r="F8" i="7"/>
  <c r="G8" i="7"/>
  <c r="F9" i="7"/>
  <c r="G9" i="7"/>
  <c r="F10" i="7"/>
  <c r="G10" i="7"/>
  <c r="G7" i="7"/>
  <c r="F7" i="7"/>
  <c r="D3" i="7"/>
  <c r="D8" i="7"/>
  <c r="D9" i="7"/>
  <c r="D10" i="7"/>
  <c r="D2" i="7"/>
  <c r="D7" i="7"/>
</calcChain>
</file>

<file path=xl/sharedStrings.xml><?xml version="1.0" encoding="utf-8"?>
<sst xmlns="http://schemas.openxmlformats.org/spreadsheetml/2006/main" count="103" uniqueCount="20">
  <si>
    <t>tEnd</t>
  </si>
  <si>
    <t>Sglu</t>
  </si>
  <si>
    <t>Slac</t>
  </si>
  <si>
    <t>Sye</t>
  </si>
  <si>
    <t>Spro</t>
  </si>
  <si>
    <t>Sac</t>
  </si>
  <si>
    <t>Sh2</t>
  </si>
  <si>
    <t>Stic</t>
  </si>
  <si>
    <t>SIn</t>
  </si>
  <si>
    <t>Xc</t>
  </si>
  <si>
    <t>Xsu</t>
  </si>
  <si>
    <t>Xlac</t>
  </si>
  <si>
    <t>Scat</t>
  </si>
  <si>
    <t>San</t>
  </si>
  <si>
    <t>tStart</t>
  </si>
  <si>
    <t>BV3</t>
  </si>
  <si>
    <t>BV4</t>
  </si>
  <si>
    <t>BV5</t>
  </si>
  <si>
    <t>BV6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</si>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</sst>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38D5-3FD9-9C4C-AEDF-D0E1EC256A44}">
  <dimension ref="A1:O5"/>
  <sheetViews>
    <sheetView workbookViewId="0">
      <selection activeCell="D2" sqref="D2:G4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5">
        <v>18.050000000000004</v>
      </c>
      <c r="B2" s="5">
        <v>19.383333333333336</v>
      </c>
      <c r="C2">
        <v>1.6185000000000016</v>
      </c>
      <c r="D2">
        <v>1.0612500000000009</v>
      </c>
      <c r="E2">
        <v>0</v>
      </c>
      <c r="F2">
        <v>6.6750000000000073E-2</v>
      </c>
      <c r="G2">
        <v>7.4250000000000066E-2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5">
        <v>34.933333333333337</v>
      </c>
      <c r="B3" s="5">
        <v>36.6</v>
      </c>
      <c r="C3">
        <v>1.4400000000000033E-2</v>
      </c>
      <c r="D3">
        <v>1.3512000000000017</v>
      </c>
      <c r="E3">
        <v>0</v>
      </c>
      <c r="F3">
        <v>0.95640000000000136</v>
      </c>
      <c r="G3">
        <v>0.34380000000000055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5">
        <v>41.55</v>
      </c>
      <c r="B4" s="5">
        <v>43.216666666666669</v>
      </c>
      <c r="C4">
        <v>0.59819999999999818</v>
      </c>
      <c r="D4">
        <v>1.2011999999999965</v>
      </c>
      <c r="E4">
        <v>0</v>
      </c>
      <c r="F4">
        <v>1.1741999999999966</v>
      </c>
      <c r="G4">
        <v>0.36239999999999895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5">
        <v>59.350000000000009</v>
      </c>
      <c r="B5" s="5">
        <v>61.016666666666666</v>
      </c>
      <c r="C5">
        <v>-0.47160000000000241</v>
      </c>
      <c r="D5">
        <v>0.95520000000000571</v>
      </c>
      <c r="E5">
        <v>0</v>
      </c>
      <c r="F5">
        <v>0.29880000000000184</v>
      </c>
      <c r="G5">
        <v>5.2200000000000274E-2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1B48-9B64-1D4F-ABEC-3388BFA085F9}">
  <dimension ref="A1:O6"/>
  <sheetViews>
    <sheetView workbookViewId="0">
      <selection activeCell="G5" sqref="G5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6">
        <v>17.05</v>
      </c>
      <c r="B2" s="6">
        <v>19.05</v>
      </c>
      <c r="C2">
        <v>0</v>
      </c>
      <c r="D2">
        <v>0.34899999999999998</v>
      </c>
      <c r="E2">
        <v>0</v>
      </c>
      <c r="F2">
        <v>0.5605</v>
      </c>
      <c r="G2">
        <v>0.2145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6">
        <v>23.35</v>
      </c>
      <c r="B3" s="6">
        <v>25.35</v>
      </c>
      <c r="C3">
        <v>0</v>
      </c>
      <c r="D3">
        <v>0</v>
      </c>
      <c r="E3">
        <v>0</v>
      </c>
      <c r="F3">
        <v>0.76149999999999984</v>
      </c>
      <c r="G3">
        <v>0.21150000000000002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6">
        <v>40.916666666666664</v>
      </c>
      <c r="B4" s="6">
        <v>42.916666666666664</v>
      </c>
      <c r="C4">
        <v>0</v>
      </c>
      <c r="D4">
        <v>0</v>
      </c>
      <c r="E4">
        <v>0</v>
      </c>
      <c r="F4">
        <v>1.6440000000000001</v>
      </c>
      <c r="G4">
        <v>0.4840000000000001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6">
        <v>47.1</v>
      </c>
      <c r="B5" s="6">
        <v>49.1</v>
      </c>
      <c r="C5">
        <v>0</v>
      </c>
      <c r="D5">
        <v>0</v>
      </c>
      <c r="E5">
        <v>0</v>
      </c>
      <c r="F5">
        <v>0.90950000000000042</v>
      </c>
      <c r="G5">
        <v>0.23899999999999988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6">
        <v>65.099999999999994</v>
      </c>
      <c r="B6" s="6">
        <v>67.099999999999994</v>
      </c>
      <c r="C6">
        <v>0</v>
      </c>
      <c r="D6">
        <v>0.60449999999999982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E8C4-18D7-C24E-A361-82352FF84692}">
  <dimension ref="A1:O5"/>
  <sheetViews>
    <sheetView workbookViewId="0">
      <selection activeCell="F14" sqref="F14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3">
        <f>20.2166666666667</f>
        <v>20.216666666666701</v>
      </c>
      <c r="B2" s="3">
        <f>22.1666666666667</f>
        <v>22.1666666666667</v>
      </c>
      <c r="C2">
        <v>0</v>
      </c>
      <c r="D2" s="4">
        <v>0</v>
      </c>
      <c r="E2">
        <v>0</v>
      </c>
      <c r="F2" s="4">
        <v>2.4554923076923041</v>
      </c>
      <c r="G2" s="4">
        <v>0.55812307692307606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3">
        <v>38.233333333333334</v>
      </c>
      <c r="B3" s="3">
        <v>40.5</v>
      </c>
      <c r="C3">
        <v>0</v>
      </c>
      <c r="D3" s="4">
        <v>0.19158926470588258</v>
      </c>
      <c r="E3">
        <v>0</v>
      </c>
      <c r="F3" s="4">
        <v>2.0704764705882357</v>
      </c>
      <c r="G3" s="4">
        <v>0.5818288235294119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3">
        <v>44.633333333333333</v>
      </c>
      <c r="B4" s="3">
        <v>46.616666666666667</v>
      </c>
      <c r="C4">
        <v>0</v>
      </c>
      <c r="D4" s="4">
        <v>0.28244117647058803</v>
      </c>
      <c r="E4">
        <v>0</v>
      </c>
      <c r="F4" s="4">
        <v>2.116537815126049</v>
      </c>
      <c r="G4" s="4">
        <v>0.54174907563025188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3">
        <v>62.166666666666664</v>
      </c>
      <c r="B5" s="3">
        <v>64.849999999999994</v>
      </c>
      <c r="C5">
        <v>0</v>
      </c>
      <c r="D5" s="4">
        <v>1.245010062111803</v>
      </c>
      <c r="E5">
        <v>0</v>
      </c>
      <c r="F5" s="4">
        <v>1.82269192546584</v>
      </c>
      <c r="G5" s="4">
        <v>1.2879551552795041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068D-6788-064D-B725-D6AAB7E912C0}">
  <dimension ref="A1:O14"/>
  <sheetViews>
    <sheetView workbookViewId="0">
      <selection activeCell="A3" sqref="A3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7">
        <v>20.366666666666667</v>
      </c>
      <c r="B2" s="7">
        <v>22.633333333333333</v>
      </c>
      <c r="C2">
        <v>0</v>
      </c>
      <c r="D2">
        <v>0</v>
      </c>
      <c r="E2">
        <v>0</v>
      </c>
      <c r="F2">
        <v>1.1884588235294122</v>
      </c>
      <c r="G2">
        <v>0.37988338235294133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7">
        <v>37.916666666666664</v>
      </c>
      <c r="B3" s="7">
        <v>39.93333333333333</v>
      </c>
      <c r="C3">
        <v>0</v>
      </c>
      <c r="D3">
        <v>0</v>
      </c>
      <c r="E3">
        <v>0</v>
      </c>
      <c r="F3">
        <v>1.5619140495867774</v>
      </c>
      <c r="G3">
        <v>0.63014727272727311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>
        <v>44.43333333333333</v>
      </c>
      <c r="B4" s="7">
        <v>46.466666666666669</v>
      </c>
      <c r="C4">
        <v>0</v>
      </c>
      <c r="D4">
        <v>0</v>
      </c>
      <c r="E4">
        <v>0</v>
      </c>
      <c r="F4">
        <v>0.26808688524590141</v>
      </c>
      <c r="G4">
        <v>0.19258475409836015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>
        <v>62.333333333333336</v>
      </c>
      <c r="B5" s="7">
        <v>64.583333333333329</v>
      </c>
      <c r="C5">
        <v>0</v>
      </c>
      <c r="D5">
        <v>0</v>
      </c>
      <c r="E5">
        <v>0</v>
      </c>
      <c r="F5">
        <v>0.24160000000000156</v>
      </c>
      <c r="G5">
        <v>0.30587333333333427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14" spans="1:15" x14ac:dyDescent="0.25">
      <c r="G1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F2BC-FCA4-0A42-94A5-83BB65CC95D5}">
  <dimension ref="A1:O5"/>
  <sheetViews>
    <sheetView workbookViewId="0">
      <selection activeCell="D15" sqref="D15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3">
        <v>20</v>
      </c>
      <c r="B2" s="8">
        <f>A2+2</f>
        <v>22</v>
      </c>
      <c r="C2">
        <v>0</v>
      </c>
      <c r="D2" s="4">
        <v>0.3</v>
      </c>
      <c r="E2">
        <v>0</v>
      </c>
      <c r="F2" s="4">
        <v>2</v>
      </c>
      <c r="G2" s="4">
        <v>0.5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3">
        <v>38</v>
      </c>
      <c r="B3" s="8">
        <f t="shared" ref="B3:B5" si="0">A3+2</f>
        <v>40</v>
      </c>
      <c r="C3">
        <v>0</v>
      </c>
      <c r="D3" s="4">
        <v>0.3</v>
      </c>
      <c r="E3">
        <v>0</v>
      </c>
      <c r="F3" s="4">
        <v>2</v>
      </c>
      <c r="G3" s="4">
        <v>0.5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3">
        <v>56</v>
      </c>
      <c r="B4" s="8">
        <f t="shared" si="0"/>
        <v>58</v>
      </c>
      <c r="C4">
        <v>0</v>
      </c>
      <c r="D4" s="4">
        <v>0.3</v>
      </c>
      <c r="E4">
        <v>0</v>
      </c>
      <c r="F4" s="4">
        <v>2</v>
      </c>
      <c r="G4" s="4">
        <v>0.5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3">
        <v>74</v>
      </c>
      <c r="B5" s="8">
        <f t="shared" si="0"/>
        <v>76</v>
      </c>
      <c r="C5">
        <v>0</v>
      </c>
      <c r="D5" s="4">
        <v>0.3</v>
      </c>
      <c r="E5">
        <v>0</v>
      </c>
      <c r="F5" s="4">
        <v>2</v>
      </c>
      <c r="G5" s="4">
        <v>0.5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5BD1-9D53-B640-90DE-81C73928573C}">
  <dimension ref="A1:O26"/>
  <sheetViews>
    <sheetView tabSelected="1" workbookViewId="0">
      <selection activeCell="L10" sqref="L10"/>
    </sheetView>
  </sheetViews>
  <sheetFormatPr defaultColWidth="11" defaultRowHeight="15.75" x14ac:dyDescent="0.25"/>
  <sheetData>
    <row r="1" spans="1:15" ht="18.75" x14ac:dyDescent="0.3">
      <c r="A1" s="1" t="s">
        <v>14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3">
        <v>20.216666666666665</v>
      </c>
      <c r="B2" s="3">
        <v>22.166666666666668</v>
      </c>
      <c r="C2">
        <v>0</v>
      </c>
      <c r="D2" s="4">
        <f>0</f>
        <v>0</v>
      </c>
      <c r="E2">
        <v>0</v>
      </c>
      <c r="F2" s="4">
        <v>1.6261538461538436</v>
      </c>
      <c r="G2" s="4">
        <v>0.52307692307692233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3">
        <v>38.233333333333334</v>
      </c>
      <c r="B3" s="3">
        <v>40.5</v>
      </c>
      <c r="C3">
        <v>0</v>
      </c>
      <c r="D3" s="4">
        <f xml:space="preserve"> 0.179558823529412</f>
        <v>0.17955882352941199</v>
      </c>
      <c r="E3">
        <v>0</v>
      </c>
      <c r="F3" s="4">
        <v>1.3711764705882357</v>
      </c>
      <c r="G3" s="4">
        <v>0.54529411764705893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3">
        <v>44.633333333333333</v>
      </c>
      <c r="B4" s="3">
        <v>46.616666666666667</v>
      </c>
      <c r="C4">
        <v>0</v>
      </c>
      <c r="D4" s="4">
        <v>0.26470588235294101</v>
      </c>
      <c r="E4">
        <v>0</v>
      </c>
      <c r="F4" s="4">
        <v>1.4016806722689066</v>
      </c>
      <c r="G4" s="4">
        <v>0.50773109243697456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3">
        <v>62.166666666666664</v>
      </c>
      <c r="B5" s="3">
        <v>64.849999999999994</v>
      </c>
      <c r="C5">
        <v>0</v>
      </c>
      <c r="D5" s="4">
        <v>1.1668322981366477</v>
      </c>
      <c r="E5">
        <v>0</v>
      </c>
      <c r="F5" s="4">
        <v>1.2070807453416159</v>
      </c>
      <c r="G5" s="4">
        <v>1.2070807453416159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7" spans="1:15" x14ac:dyDescent="0.25">
      <c r="D7">
        <f>D2*1.067</f>
        <v>0</v>
      </c>
      <c r="E7">
        <v>0</v>
      </c>
      <c r="F7">
        <f>F2*1.51</f>
        <v>2.4554923076923041</v>
      </c>
      <c r="G7">
        <f>G2*1.067</f>
        <v>0.55812307692307606</v>
      </c>
    </row>
    <row r="8" spans="1:15" x14ac:dyDescent="0.25">
      <c r="D8">
        <f t="shared" ref="D8:D10" si="0">D3*1.067</f>
        <v>0.19158926470588258</v>
      </c>
      <c r="E8">
        <v>0</v>
      </c>
      <c r="F8">
        <f t="shared" ref="F8:F10" si="1">F3*1.51</f>
        <v>2.0704764705882357</v>
      </c>
      <c r="G8">
        <f t="shared" ref="G8:G10" si="2">G3*1.067</f>
        <v>0.5818288235294119</v>
      </c>
    </row>
    <row r="9" spans="1:15" x14ac:dyDescent="0.25">
      <c r="D9">
        <f t="shared" si="0"/>
        <v>0.28244117647058803</v>
      </c>
      <c r="E9">
        <v>0</v>
      </c>
      <c r="F9">
        <f t="shared" si="1"/>
        <v>2.116537815126049</v>
      </c>
      <c r="G9">
        <f t="shared" si="2"/>
        <v>0.54174907563025188</v>
      </c>
    </row>
    <row r="10" spans="1:15" x14ac:dyDescent="0.25">
      <c r="D10">
        <f t="shared" si="0"/>
        <v>1.245010062111803</v>
      </c>
      <c r="E10">
        <v>0</v>
      </c>
      <c r="F10">
        <f t="shared" si="1"/>
        <v>1.82269192546584</v>
      </c>
      <c r="G10">
        <f t="shared" si="2"/>
        <v>1.2879551552795041</v>
      </c>
    </row>
    <row r="20" spans="3:13" x14ac:dyDescent="0.25">
      <c r="C20" t="s">
        <v>15</v>
      </c>
      <c r="F20" t="s">
        <v>16</v>
      </c>
      <c r="I20" t="s">
        <v>17</v>
      </c>
      <c r="L20" t="s">
        <v>18</v>
      </c>
    </row>
    <row r="21" spans="3:13" ht="18.75" x14ac:dyDescent="0.3">
      <c r="C21" s="2" t="s">
        <v>4</v>
      </c>
      <c r="D21" s="2" t="s">
        <v>5</v>
      </c>
      <c r="F21" s="2" t="s">
        <v>4</v>
      </c>
      <c r="G21" s="2" t="s">
        <v>5</v>
      </c>
      <c r="I21" s="2" t="s">
        <v>4</v>
      </c>
      <c r="J21" s="2" t="s">
        <v>5</v>
      </c>
      <c r="L21" s="2" t="s">
        <v>4</v>
      </c>
      <c r="M21" s="2" t="s">
        <v>5</v>
      </c>
    </row>
    <row r="22" spans="3:13" x14ac:dyDescent="0.25">
      <c r="C22">
        <v>6.6750000000000073E-2</v>
      </c>
      <c r="D22">
        <v>7.4250000000000066E-2</v>
      </c>
      <c r="F22">
        <v>0.5605</v>
      </c>
      <c r="G22">
        <v>0.2145</v>
      </c>
      <c r="I22" s="4">
        <v>2.4554923076923041</v>
      </c>
      <c r="J22" s="4">
        <v>0.55812307692307606</v>
      </c>
      <c r="L22">
        <v>1.1884588235294122</v>
      </c>
      <c r="M22">
        <v>0.37988338235294133</v>
      </c>
    </row>
    <row r="23" spans="3:13" x14ac:dyDescent="0.25">
      <c r="C23">
        <v>0.95640000000000136</v>
      </c>
      <c r="D23">
        <v>0.34380000000000055</v>
      </c>
      <c r="F23">
        <v>0.76149999999999984</v>
      </c>
      <c r="G23">
        <v>0.21150000000000002</v>
      </c>
      <c r="I23" s="4">
        <v>2.0704764705882357</v>
      </c>
      <c r="J23" s="4">
        <v>0.5818288235294119</v>
      </c>
      <c r="L23">
        <v>1.5619140495867774</v>
      </c>
      <c r="M23">
        <v>0.63014727272727311</v>
      </c>
    </row>
    <row r="24" spans="3:13" x14ac:dyDescent="0.25">
      <c r="C24">
        <v>1.1741999999999966</v>
      </c>
      <c r="D24">
        <v>0.36239999999999895</v>
      </c>
      <c r="F24">
        <v>1.6440000000000001</v>
      </c>
      <c r="G24">
        <v>0.4840000000000001</v>
      </c>
      <c r="I24" s="4">
        <v>2.116537815126049</v>
      </c>
      <c r="J24" s="4">
        <v>0.54174907563025188</v>
      </c>
      <c r="L24">
        <v>0.26808688524590141</v>
      </c>
      <c r="M24">
        <v>0.19258475409836015</v>
      </c>
    </row>
    <row r="25" spans="3:13" x14ac:dyDescent="0.25">
      <c r="C25">
        <v>0.29880000000000184</v>
      </c>
      <c r="D25">
        <v>5.2200000000000274E-2</v>
      </c>
      <c r="F25">
        <v>0.90950000000000042</v>
      </c>
      <c r="G25">
        <v>0.23899999999999988</v>
      </c>
      <c r="I25" s="4">
        <v>1.82269192546584</v>
      </c>
      <c r="J25" s="4">
        <v>1.2879551552795041</v>
      </c>
      <c r="L25">
        <v>0.24160000000000156</v>
      </c>
      <c r="M25">
        <v>0.30587333333333427</v>
      </c>
    </row>
    <row r="26" spans="3:13" x14ac:dyDescent="0.25">
      <c r="F26">
        <v>0</v>
      </c>
      <c r="G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BV3</vt:lpstr>
      <vt:lpstr>BV4</vt:lpstr>
      <vt:lpstr>BV5</vt:lpstr>
      <vt:lpstr>BV6</vt:lpstr>
      <vt:lpstr>Generic</vt:lpstr>
      <vt:lpstr>klad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VAN DER HAUWAERT LUCAS</cp:lastModifiedBy>
  <dcterms:created xsi:type="dcterms:W3CDTF">2021-05-19T10:20:28Z</dcterms:created>
  <dcterms:modified xsi:type="dcterms:W3CDTF">2022-07-15T14:18:36Z</dcterms:modified>
</cp:coreProperties>
</file>