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 defaultThemeVersion="124226"/>
  <xr:revisionPtr revIDLastSave="0" documentId="13_ncr:1_{7AE5C02C-5F55-2D43-8C09-00A6881F3A00}" xr6:coauthVersionLast="36" xr6:coauthVersionMax="45" xr10:uidLastSave="{00000000-0000-0000-0000-000000000000}"/>
  <bookViews>
    <workbookView xWindow="26740" yWindow="500" windowWidth="32480" windowHeight="19800" activeTab="3" xr2:uid="{00000000-000D-0000-FFFF-FFFF00000000}"/>
  </bookViews>
  <sheets>
    <sheet name="Reactor3" sheetId="2" r:id="rId1"/>
    <sheet name="HPLC+Assay" sheetId="1" r:id="rId2"/>
    <sheet name="Auswertung3" sheetId="3" r:id="rId3"/>
    <sheet name="Balances" sheetId="4" r:id="rId4"/>
    <sheet name="MATLAB" sheetId="5" r:id="rId5"/>
  </sheets>
  <definedNames>
    <definedName name="solver_adj" localSheetId="3" hidden="1">Balances!$B$34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opt" localSheetId="3" hidden="1">Balances!$B$45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100</definedName>
    <definedName name="solver_ver" localSheetId="3" hidden="1">2</definedName>
  </definedNames>
  <calcPr calcId="181029"/>
</workbook>
</file>

<file path=xl/calcChain.xml><?xml version="1.0" encoding="utf-8"?>
<calcChain xmlns="http://schemas.openxmlformats.org/spreadsheetml/2006/main">
  <c r="E17" i="4" l="1"/>
  <c r="B17" i="4"/>
  <c r="O3" i="4"/>
  <c r="D3" i="5"/>
  <c r="B4" i="5"/>
  <c r="J3" i="4"/>
  <c r="B38" i="4" l="1"/>
  <c r="B45" i="4"/>
  <c r="B3" i="5"/>
  <c r="D4" i="5"/>
  <c r="D5" i="5"/>
  <c r="D6" i="5"/>
  <c r="D7" i="5"/>
  <c r="D8" i="5"/>
  <c r="D9" i="5"/>
  <c r="D10" i="5"/>
  <c r="D11" i="5"/>
  <c r="D2" i="5"/>
  <c r="C2" i="5"/>
  <c r="C3" i="5"/>
  <c r="C4" i="5"/>
  <c r="C5" i="5"/>
  <c r="C6" i="5"/>
  <c r="C7" i="5"/>
  <c r="C8" i="5"/>
  <c r="C9" i="5"/>
  <c r="C10" i="5"/>
  <c r="C11" i="5"/>
  <c r="B5" i="5"/>
  <c r="B6" i="5"/>
  <c r="B7" i="5"/>
  <c r="B8" i="5"/>
  <c r="B9" i="5"/>
  <c r="B10" i="5"/>
  <c r="B11" i="5"/>
  <c r="B2" i="5"/>
  <c r="K9" i="4"/>
  <c r="B3" i="4"/>
  <c r="F3" i="4"/>
  <c r="C3" i="4"/>
  <c r="G3" i="4"/>
  <c r="D3" i="4"/>
  <c r="H3" i="4"/>
  <c r="N3" i="4"/>
  <c r="C12" i="4"/>
  <c r="D38" i="4"/>
  <c r="D42" i="4"/>
  <c r="D12" i="4"/>
  <c r="H12" i="4"/>
  <c r="E38" i="4"/>
  <c r="E42" i="4"/>
  <c r="B12" i="4"/>
  <c r="F12" i="4"/>
  <c r="B42" i="4"/>
  <c r="C42" i="4"/>
  <c r="G12" i="4"/>
  <c r="N12" i="4"/>
  <c r="B18" i="4"/>
  <c r="A20" i="4"/>
  <c r="J12" i="4"/>
  <c r="K12" i="4"/>
  <c r="L12" i="4"/>
  <c r="O12" i="4"/>
  <c r="D8" i="4"/>
  <c r="H8" i="4"/>
  <c r="L8" i="4"/>
  <c r="B4" i="4"/>
  <c r="F4" i="4"/>
  <c r="J4" i="4"/>
  <c r="C4" i="4"/>
  <c r="G4" i="4"/>
  <c r="K4" i="4"/>
  <c r="D4" i="4"/>
  <c r="H4" i="4"/>
  <c r="L4" i="4"/>
  <c r="O4" i="4"/>
  <c r="B5" i="4"/>
  <c r="F5" i="4"/>
  <c r="J5" i="4"/>
  <c r="C5" i="4"/>
  <c r="G5" i="4"/>
  <c r="K5" i="4"/>
  <c r="D5" i="4"/>
  <c r="H5" i="4"/>
  <c r="L5" i="4"/>
  <c r="O5" i="4"/>
  <c r="B6" i="4"/>
  <c r="F6" i="4"/>
  <c r="J6" i="4"/>
  <c r="C6" i="4"/>
  <c r="G6" i="4"/>
  <c r="K6" i="4"/>
  <c r="D6" i="4"/>
  <c r="H6" i="4"/>
  <c r="L6" i="4"/>
  <c r="O6" i="4"/>
  <c r="B7" i="4"/>
  <c r="F7" i="4"/>
  <c r="J7" i="4"/>
  <c r="C7" i="4"/>
  <c r="G7" i="4"/>
  <c r="K7" i="4"/>
  <c r="D7" i="4"/>
  <c r="H7" i="4"/>
  <c r="L7" i="4"/>
  <c r="O7" i="4"/>
  <c r="B8" i="4"/>
  <c r="F8" i="4"/>
  <c r="J8" i="4"/>
  <c r="C8" i="4"/>
  <c r="G8" i="4"/>
  <c r="K8" i="4"/>
  <c r="O8" i="4"/>
  <c r="B9" i="4"/>
  <c r="F9" i="4"/>
  <c r="J9" i="4"/>
  <c r="C9" i="4"/>
  <c r="G9" i="4"/>
  <c r="D9" i="4"/>
  <c r="H9" i="4"/>
  <c r="L9" i="4"/>
  <c r="O9" i="4"/>
  <c r="B10" i="4"/>
  <c r="F10" i="4"/>
  <c r="J10" i="4"/>
  <c r="C10" i="4"/>
  <c r="G10" i="4"/>
  <c r="K10" i="4"/>
  <c r="D10" i="4"/>
  <c r="H10" i="4"/>
  <c r="L10" i="4"/>
  <c r="O10" i="4"/>
  <c r="B11" i="4"/>
  <c r="F11" i="4"/>
  <c r="J11" i="4"/>
  <c r="C11" i="4"/>
  <c r="G11" i="4"/>
  <c r="K11" i="4"/>
  <c r="D11" i="4"/>
  <c r="H11" i="4"/>
  <c r="L11" i="4"/>
  <c r="O11" i="4"/>
  <c r="K3" i="4"/>
  <c r="L3" i="4"/>
  <c r="N4" i="4"/>
  <c r="N5" i="4"/>
  <c r="N6" i="4"/>
  <c r="N7" i="4"/>
  <c r="N8" i="4"/>
  <c r="N9" i="4"/>
  <c r="N10" i="4"/>
  <c r="N11" i="4"/>
  <c r="I12" i="3"/>
  <c r="I4" i="3"/>
  <c r="I5" i="3"/>
  <c r="I6" i="3"/>
  <c r="I7" i="3"/>
  <c r="I8" i="3"/>
  <c r="I9" i="3"/>
  <c r="I10" i="3"/>
  <c r="I11" i="3"/>
  <c r="I3" i="3"/>
  <c r="R8" i="3"/>
  <c r="J3" i="3"/>
  <c r="K3" i="3"/>
  <c r="R2" i="3"/>
  <c r="J8" i="3"/>
  <c r="K8" i="3"/>
  <c r="J7" i="3"/>
  <c r="K7" i="3"/>
  <c r="D4" i="3"/>
  <c r="E4" i="3"/>
  <c r="D3" i="3"/>
  <c r="E3" i="3"/>
  <c r="H4" i="3"/>
  <c r="A5" i="4"/>
  <c r="A4" i="4"/>
  <c r="N6" i="3"/>
  <c r="L3" i="3"/>
  <c r="M3" i="3"/>
  <c r="L5" i="3"/>
  <c r="L6" i="3"/>
  <c r="M6" i="3"/>
  <c r="B8" i="3"/>
  <c r="C8" i="3"/>
  <c r="D8" i="3"/>
  <c r="E8" i="3"/>
  <c r="D6" i="3"/>
  <c r="F4" i="3"/>
  <c r="N4" i="3"/>
  <c r="N5" i="3"/>
  <c r="N7" i="3"/>
  <c r="N8" i="3"/>
  <c r="N9" i="3"/>
  <c r="N10" i="3"/>
  <c r="N11" i="3"/>
  <c r="N12" i="3"/>
  <c r="N3" i="3"/>
  <c r="L11" i="3"/>
  <c r="M11" i="3"/>
  <c r="M5" i="3"/>
  <c r="A5" i="3"/>
  <c r="B17" i="3"/>
  <c r="L10" i="3"/>
  <c r="M10" i="3"/>
  <c r="L7" i="3"/>
  <c r="M7" i="3"/>
  <c r="L4" i="3"/>
  <c r="M4" i="3"/>
  <c r="L8" i="3"/>
  <c r="M8" i="3"/>
  <c r="L9" i="3"/>
  <c r="M9" i="3"/>
  <c r="L12" i="3"/>
  <c r="M12" i="3"/>
  <c r="J11" i="3"/>
  <c r="K11" i="3"/>
  <c r="J10" i="3"/>
  <c r="K10" i="3"/>
  <c r="J9" i="3"/>
  <c r="K9" i="3"/>
  <c r="J4" i="3"/>
  <c r="K4" i="3"/>
  <c r="J5" i="3"/>
  <c r="K5" i="3"/>
  <c r="J6" i="3"/>
  <c r="K6" i="3"/>
  <c r="J12" i="3"/>
  <c r="K12" i="3"/>
  <c r="H3" i="3"/>
  <c r="F3" i="3"/>
  <c r="A4" i="3"/>
  <c r="D5" i="3"/>
  <c r="E5" i="3"/>
  <c r="H5" i="3"/>
  <c r="F5" i="3"/>
  <c r="E6" i="3"/>
  <c r="H6" i="3"/>
  <c r="F6" i="3"/>
  <c r="D7" i="3"/>
  <c r="E7" i="3"/>
  <c r="H7" i="3"/>
  <c r="F7" i="3"/>
  <c r="H8" i="3"/>
  <c r="B9" i="3"/>
  <c r="C9" i="3"/>
  <c r="D9" i="3"/>
  <c r="E9" i="3"/>
  <c r="H9" i="3"/>
  <c r="F9" i="3"/>
  <c r="B10" i="3"/>
  <c r="C10" i="3"/>
  <c r="D10" i="3"/>
  <c r="E10" i="3"/>
  <c r="H10" i="3"/>
  <c r="B11" i="3"/>
  <c r="C11" i="3"/>
  <c r="D11" i="3"/>
  <c r="E11" i="3"/>
  <c r="H11" i="3"/>
  <c r="F11" i="3"/>
  <c r="B12" i="3"/>
  <c r="C12" i="3"/>
  <c r="D12" i="3"/>
  <c r="E12" i="3"/>
  <c r="H1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B16" i="3"/>
  <c r="F12" i="3"/>
  <c r="F10" i="3"/>
  <c r="F8" i="3"/>
  <c r="H14" i="3"/>
</calcChain>
</file>

<file path=xl/sharedStrings.xml><?xml version="1.0" encoding="utf-8"?>
<sst xmlns="http://schemas.openxmlformats.org/spreadsheetml/2006/main" count="2886" uniqueCount="2661">
  <si>
    <t>1899-12-31 17:14:31</t>
  </si>
  <si>
    <t>1899-12-31 17:13:31</t>
  </si>
  <si>
    <t>1899-12-31 17:12:31</t>
  </si>
  <si>
    <t>1899-12-31 17:11:31</t>
  </si>
  <si>
    <t>1899-12-31 17:10:31</t>
  </si>
  <si>
    <t>1899-12-31 17:09:31</t>
  </si>
  <si>
    <t>1899-12-31 17:08:31</t>
  </si>
  <si>
    <t>1899-12-31 17:07:31</t>
  </si>
  <si>
    <t>1899-12-31 17:06:31</t>
  </si>
  <si>
    <t>1899-12-31 17:05:31</t>
  </si>
  <si>
    <t>1899-12-31 17:04:31</t>
  </si>
  <si>
    <t>1899-12-31 17:03:31</t>
  </si>
  <si>
    <t>1899-12-31 17:02:31</t>
  </si>
  <si>
    <t>1899-12-31 17:01:31</t>
  </si>
  <si>
    <t>1899-12-31 17:00:31</t>
  </si>
  <si>
    <t>1899-12-31 16:59:31</t>
  </si>
  <si>
    <t>1899-12-31 16:58:31</t>
  </si>
  <si>
    <t>1899-12-31 16:57:31</t>
  </si>
  <si>
    <t>1899-12-31 16:56:31</t>
  </si>
  <si>
    <t>1899-12-31 16:55:31</t>
  </si>
  <si>
    <t>1899-12-31 16:54:31</t>
  </si>
  <si>
    <t>1899-12-31 16:53:31</t>
  </si>
  <si>
    <t>1899-12-31 16:52:31</t>
  </si>
  <si>
    <t>1899-12-31 16:51:31</t>
  </si>
  <si>
    <t>1899-12-31 16:50:31</t>
  </si>
  <si>
    <t>1899-12-31 16:49:31</t>
  </si>
  <si>
    <t>1899-12-31 16:48:31</t>
  </si>
  <si>
    <t>1899-12-31 16:47:31</t>
  </si>
  <si>
    <t>1899-12-31 16:46:31</t>
  </si>
  <si>
    <t>1899-12-31 16:45:31</t>
  </si>
  <si>
    <t>1899-12-31 16:44:31</t>
  </si>
  <si>
    <t>1899-12-31 16:43:31</t>
  </si>
  <si>
    <t>1899-12-31 16:42:31</t>
  </si>
  <si>
    <t>1899-12-31 16:41:31</t>
  </si>
  <si>
    <t>1899-12-31 16:40:31</t>
  </si>
  <si>
    <t>1899-12-31 16:39:31</t>
  </si>
  <si>
    <t>1899-12-31 16:38:31</t>
  </si>
  <si>
    <t>1899-12-31 16:37:31</t>
  </si>
  <si>
    <t>1899-12-31 16:36:31</t>
  </si>
  <si>
    <t>1899-12-31 16:35:31</t>
  </si>
  <si>
    <t>1899-12-31 16:34:31</t>
  </si>
  <si>
    <t>1899-12-31 16:33:31</t>
  </si>
  <si>
    <t>1899-12-31 16:32:31</t>
  </si>
  <si>
    <t>1899-12-31 16:31:31</t>
  </si>
  <si>
    <t>1899-12-31 16:30:31</t>
  </si>
  <si>
    <t>1899-12-31 16:29:31</t>
  </si>
  <si>
    <t>1899-12-31 16:28:31</t>
  </si>
  <si>
    <t>1899-12-31 16:27:31</t>
  </si>
  <si>
    <t>1899-12-31 16:26:31</t>
  </si>
  <si>
    <t>1899-12-31 16:25:31</t>
  </si>
  <si>
    <t>1899-12-31 16:24:31</t>
  </si>
  <si>
    <t>1899-12-31 16:23:31</t>
  </si>
  <si>
    <t>1899-12-31 16:22:31</t>
  </si>
  <si>
    <t>1899-12-31 16:21:31</t>
  </si>
  <si>
    <t>1899-12-31 16:20:31</t>
  </si>
  <si>
    <t>1899-12-31 16:19:31</t>
  </si>
  <si>
    <t>1899-12-31 16:18:31</t>
  </si>
  <si>
    <t>1899-12-31 16:17:31</t>
  </si>
  <si>
    <t>1899-12-31 16:16:31</t>
  </si>
  <si>
    <t>1899-12-31 16:15:31</t>
  </si>
  <si>
    <t>1899-12-31 16:14:31</t>
  </si>
  <si>
    <t>1899-12-31 16:13:31</t>
  </si>
  <si>
    <t>1899-12-31 16:12:31</t>
  </si>
  <si>
    <t>1899-12-31 16:11:31</t>
  </si>
  <si>
    <t>1899-12-31 16:10:31</t>
  </si>
  <si>
    <t>1899-12-31 16:09:31</t>
  </si>
  <si>
    <t>1899-12-31 16:08:31</t>
  </si>
  <si>
    <t>1899-12-31 16:07:31</t>
  </si>
  <si>
    <t>1899-12-31 16:06:31</t>
  </si>
  <si>
    <t>1899-12-31 16:05:31</t>
  </si>
  <si>
    <t>1899-12-31 16:04:31</t>
  </si>
  <si>
    <t>1899-12-31 16:03:31</t>
  </si>
  <si>
    <t>1899-12-31 16:02:31</t>
  </si>
  <si>
    <t>1899-12-31 16:01:31</t>
  </si>
  <si>
    <t>1899-12-31 16:00:31</t>
  </si>
  <si>
    <t>1899-12-31 15:59:31</t>
  </si>
  <si>
    <t>1899-12-31 15:58:31</t>
  </si>
  <si>
    <t>1899-12-31 15:57:31</t>
  </si>
  <si>
    <t>1899-12-31 15:56:31</t>
  </si>
  <si>
    <t>1899-12-31 15:55:31</t>
  </si>
  <si>
    <t>1899-12-31 15:54:31</t>
  </si>
  <si>
    <t>1899-12-31 15:53:31</t>
  </si>
  <si>
    <t>1899-12-31 15:52:31</t>
  </si>
  <si>
    <t>1899-12-31 15:51:31</t>
  </si>
  <si>
    <t>1899-12-31 15:50:31</t>
  </si>
  <si>
    <t>1899-12-31 15:49:31</t>
  </si>
  <si>
    <t>1899-12-31 15:48:31</t>
  </si>
  <si>
    <t>1899-12-31 15:47:31</t>
  </si>
  <si>
    <t>1899-12-31 15:46:31</t>
  </si>
  <si>
    <t>1899-12-31 15:45:31</t>
  </si>
  <si>
    <t>1899-12-31 15:44:31</t>
  </si>
  <si>
    <t>1899-12-31 15:43:31</t>
  </si>
  <si>
    <t>1899-12-31 15:42:31</t>
  </si>
  <si>
    <t>1899-12-31 15:41:31</t>
  </si>
  <si>
    <t>1899-12-31 15:40:31</t>
  </si>
  <si>
    <t>1899-12-31 15:39:31</t>
  </si>
  <si>
    <t>1899-12-31 15:38:31</t>
  </si>
  <si>
    <t>1899-12-31 15:37:31</t>
  </si>
  <si>
    <t>1899-12-31 15:36:31</t>
  </si>
  <si>
    <t>1899-12-31 15:35:31</t>
  </si>
  <si>
    <t>1899-12-31 15:34:31</t>
  </si>
  <si>
    <t>1899-12-31 15:33:31</t>
  </si>
  <si>
    <t>1899-12-31 15:32:31</t>
  </si>
  <si>
    <t>1899-12-31 15:31:31</t>
  </si>
  <si>
    <t>1899-12-31 15:30:31</t>
  </si>
  <si>
    <t>1899-12-31 15:29:31</t>
  </si>
  <si>
    <t>1899-12-31 15:28:31</t>
  </si>
  <si>
    <t>1899-12-31 15:27:31</t>
  </si>
  <si>
    <t>1899-12-31 15:26:31</t>
  </si>
  <si>
    <t>1899-12-31 15:25:31</t>
  </si>
  <si>
    <t>1899-12-31 15:24:31</t>
  </si>
  <si>
    <t>1899-12-31 15:23:31</t>
  </si>
  <si>
    <t>1899-12-31 15:22:31</t>
  </si>
  <si>
    <t>1899-12-31 15:21:31</t>
  </si>
  <si>
    <t>1899-12-31 15:20:31</t>
  </si>
  <si>
    <t>1899-12-31 15:19:31</t>
  </si>
  <si>
    <t>1899-12-31 15:18:31</t>
  </si>
  <si>
    <t>1899-12-31 15:17:31</t>
  </si>
  <si>
    <t>1899-12-31 15:16:31</t>
  </si>
  <si>
    <t>1899-12-31 15:15:31</t>
  </si>
  <si>
    <t>1899-12-31 15:14:31</t>
  </si>
  <si>
    <t>1899-12-31 15:13:31</t>
  </si>
  <si>
    <t>1899-12-31 15:12:31</t>
  </si>
  <si>
    <t>1899-12-31 15:11:31</t>
  </si>
  <si>
    <t>1899-12-31 15:10:31</t>
  </si>
  <si>
    <t>1899-12-31 15:09:31</t>
  </si>
  <si>
    <t>1899-12-31 15:08:31</t>
  </si>
  <si>
    <t>1899-12-31 15:07:31</t>
  </si>
  <si>
    <t>1899-12-31 15:06:31</t>
  </si>
  <si>
    <t>1899-12-31 15:05:31</t>
  </si>
  <si>
    <t>1899-12-31 15:04:31</t>
  </si>
  <si>
    <t>1899-12-31 15:03:31</t>
  </si>
  <si>
    <t>1899-12-31 15:02:31</t>
  </si>
  <si>
    <t>1899-12-31 15:01:31</t>
  </si>
  <si>
    <t>1899-12-31 15:00:31</t>
  </si>
  <si>
    <t>1899-12-31 14:59:31</t>
  </si>
  <si>
    <t>1899-12-31 14:58:31</t>
  </si>
  <si>
    <t>1899-12-31 14:57:31</t>
  </si>
  <si>
    <t>1899-12-31 14:56:31</t>
  </si>
  <si>
    <t>1899-12-31 14:55:31</t>
  </si>
  <si>
    <t>1899-12-31 14:54:31</t>
  </si>
  <si>
    <t>1899-12-31 14:53:31</t>
  </si>
  <si>
    <t>1899-12-31 14:52:31</t>
  </si>
  <si>
    <t>1899-12-31 14:51:31</t>
  </si>
  <si>
    <t>1899-12-31 14:50:31</t>
  </si>
  <si>
    <t>1899-12-31 14:49:31</t>
  </si>
  <si>
    <t>1899-12-31 14:48:31</t>
  </si>
  <si>
    <t>1899-12-31 14:47:31</t>
  </si>
  <si>
    <t>1899-12-31 14:46:31</t>
  </si>
  <si>
    <t>1899-12-31 14:45:31</t>
  </si>
  <si>
    <t>1899-12-31 14:44:31</t>
  </si>
  <si>
    <t>1899-12-31 14:43:31</t>
  </si>
  <si>
    <t>1899-12-31 14:42:31</t>
  </si>
  <si>
    <t>1899-12-31 14:41:31</t>
  </si>
  <si>
    <t>1899-12-31 14:40:31</t>
  </si>
  <si>
    <t>1899-12-31 14:39:31</t>
  </si>
  <si>
    <t>1899-12-31 14:38:31</t>
  </si>
  <si>
    <t>1899-12-31 14:37:31</t>
  </si>
  <si>
    <t>1899-12-31 14:36:31</t>
  </si>
  <si>
    <t>1899-12-31 14:35:31</t>
  </si>
  <si>
    <t>1899-12-31 14:34:31</t>
  </si>
  <si>
    <t>1899-12-31 14:33:31</t>
  </si>
  <si>
    <t>1899-12-31 14:32:31</t>
  </si>
  <si>
    <t>1899-12-31 14:31:31</t>
  </si>
  <si>
    <t>1899-12-31 14:30:31</t>
  </si>
  <si>
    <t>1899-12-31 14:29:31</t>
  </si>
  <si>
    <t>1899-12-31 14:28:31</t>
  </si>
  <si>
    <t>1899-12-31 14:27:31</t>
  </si>
  <si>
    <t>1899-12-31 14:26:31</t>
  </si>
  <si>
    <t>1899-12-31 14:25:31</t>
  </si>
  <si>
    <t>1899-12-31 14:24:31</t>
  </si>
  <si>
    <t>1899-12-31 14:23:31</t>
  </si>
  <si>
    <t>1899-12-31 14:22:31</t>
  </si>
  <si>
    <t>1899-12-31 14:21:31</t>
  </si>
  <si>
    <t>1899-12-31 14:20:31</t>
  </si>
  <si>
    <t>1899-12-31 14:19:31</t>
  </si>
  <si>
    <t>1899-12-31 14:18:31</t>
  </si>
  <si>
    <t>1899-12-31 14:17:31</t>
  </si>
  <si>
    <t>1899-12-31 14:16:31</t>
  </si>
  <si>
    <t>1899-12-31 14:15:31</t>
  </si>
  <si>
    <t>1899-12-31 14:14:31</t>
  </si>
  <si>
    <t>1899-12-31 14:13:31</t>
  </si>
  <si>
    <t>1899-12-31 14:12:31</t>
  </si>
  <si>
    <t>1899-12-31 14:11:31</t>
  </si>
  <si>
    <t>1899-12-31 14:10:31</t>
  </si>
  <si>
    <t>1899-12-31 14:09:31</t>
  </si>
  <si>
    <t>1899-12-31 14:08:31</t>
  </si>
  <si>
    <t>1899-12-31 14:07:31</t>
  </si>
  <si>
    <t>1899-12-31 14:06:31</t>
  </si>
  <si>
    <t>1899-12-31 14:05:31</t>
  </si>
  <si>
    <t>1899-12-31 14:04:31</t>
  </si>
  <si>
    <t>1899-12-31 14:03:31</t>
  </si>
  <si>
    <t>1899-12-31 14:02:31</t>
  </si>
  <si>
    <t>1899-12-31 14:01:31</t>
  </si>
  <si>
    <t>1899-12-31 14:00:31</t>
  </si>
  <si>
    <t>1899-12-31 13:59:31</t>
  </si>
  <si>
    <t>1899-12-31 13:58:31</t>
  </si>
  <si>
    <t>1899-12-31 13:57:31</t>
  </si>
  <si>
    <t>1899-12-31 13:56:31</t>
  </si>
  <si>
    <t>1899-12-31 13:55:31</t>
  </si>
  <si>
    <t>1899-12-31 13:54:31</t>
  </si>
  <si>
    <t>1899-12-31 13:53:31</t>
  </si>
  <si>
    <t>1899-12-31 13:52:31</t>
  </si>
  <si>
    <t>1899-12-31 13:51:31</t>
  </si>
  <si>
    <t>1899-12-31 13:50:31</t>
  </si>
  <si>
    <t>1899-12-31 13:49:31</t>
  </si>
  <si>
    <t>1899-12-31 13:48:31</t>
  </si>
  <si>
    <t>1899-12-31 13:47:31</t>
  </si>
  <si>
    <t>1899-12-31 13:46:31</t>
  </si>
  <si>
    <t>1899-12-31 13:45:31</t>
  </si>
  <si>
    <t>1899-12-31 13:44:31</t>
  </si>
  <si>
    <t>1899-12-31 13:43:31</t>
  </si>
  <si>
    <t>1899-12-31 13:42:31</t>
  </si>
  <si>
    <t>1899-12-31 13:41:31</t>
  </si>
  <si>
    <t>1899-12-31 13:40:31</t>
  </si>
  <si>
    <t>1899-12-31 13:39:31</t>
  </si>
  <si>
    <t>1899-12-31 13:38:31</t>
  </si>
  <si>
    <t>1899-12-31 13:37:31</t>
  </si>
  <si>
    <t>1899-12-31 13:36:31</t>
  </si>
  <si>
    <t>1899-12-31 13:35:31</t>
  </si>
  <si>
    <t>1899-12-31 13:34:31</t>
  </si>
  <si>
    <t>1899-12-31 13:33:31</t>
  </si>
  <si>
    <t>1899-12-31 13:32:31</t>
  </si>
  <si>
    <t>1899-12-31 13:31:31</t>
  </si>
  <si>
    <t>1899-12-31 13:30:31</t>
  </si>
  <si>
    <t>1899-12-31 13:29:31</t>
  </si>
  <si>
    <t>1899-12-31 13:28:31</t>
  </si>
  <si>
    <t>1899-12-31 13:27:31</t>
  </si>
  <si>
    <t>1899-12-31 13:26:31</t>
  </si>
  <si>
    <t>1899-12-31 13:25:31</t>
  </si>
  <si>
    <t>1899-12-31 13:24:31</t>
  </si>
  <si>
    <t>1899-12-31 13:23:31</t>
  </si>
  <si>
    <t>1899-12-31 13:22:31</t>
  </si>
  <si>
    <t>1899-12-31 13:21:31</t>
  </si>
  <si>
    <t>1899-12-31 13:20:31</t>
  </si>
  <si>
    <t>1899-12-31 13:19:31</t>
  </si>
  <si>
    <t>1899-12-31 13:18:31</t>
  </si>
  <si>
    <t>1899-12-31 13:17:31</t>
  </si>
  <si>
    <t>1899-12-31 13:16:31</t>
  </si>
  <si>
    <t>1899-12-31 13:15:31</t>
  </si>
  <si>
    <t>1899-12-31 13:14:31</t>
  </si>
  <si>
    <t>1899-12-31 13:13:31</t>
  </si>
  <si>
    <t>1899-12-31 13:12:31</t>
  </si>
  <si>
    <t>1899-12-31 13:11:31</t>
  </si>
  <si>
    <t>1899-12-31 13:10:31</t>
  </si>
  <si>
    <t>1899-12-31 13:09:31</t>
  </si>
  <si>
    <t>1899-12-31 13:08:31</t>
  </si>
  <si>
    <t>1899-12-31 13:07:31</t>
  </si>
  <si>
    <t>1899-12-31 13:06:31</t>
  </si>
  <si>
    <t>1899-12-31 13:05:31</t>
  </si>
  <si>
    <t>1899-12-31 13:04:31</t>
  </si>
  <si>
    <t>1899-12-31 13:03:31</t>
  </si>
  <si>
    <t>1899-12-31 13:02:31</t>
  </si>
  <si>
    <t>1899-12-31 13:01:31</t>
  </si>
  <si>
    <t>1899-12-31 13:00:31</t>
  </si>
  <si>
    <t>1899-12-31 12:59:31</t>
  </si>
  <si>
    <t>1899-12-31 12:58:31</t>
  </si>
  <si>
    <t>1899-12-31 12:57:31</t>
  </si>
  <si>
    <t>1899-12-31 12:56:31</t>
  </si>
  <si>
    <t>1899-12-31 12:55:31</t>
  </si>
  <si>
    <t>1899-12-31 12:54:31</t>
  </si>
  <si>
    <t>1899-12-31 12:53:31</t>
  </si>
  <si>
    <t>1899-12-31 12:52:31</t>
  </si>
  <si>
    <t>1899-12-31 12:51:31</t>
  </si>
  <si>
    <t>1899-12-31 12:50:31</t>
  </si>
  <si>
    <t>1899-12-31 12:49:31</t>
  </si>
  <si>
    <t>1899-12-31 12:48:31</t>
  </si>
  <si>
    <t>1899-12-31 12:47:31</t>
  </si>
  <si>
    <t>1899-12-31 12:46:31</t>
  </si>
  <si>
    <t>1899-12-31 12:45:31</t>
  </si>
  <si>
    <t>1899-12-31 12:44:31</t>
  </si>
  <si>
    <t>1899-12-31 12:43:31</t>
  </si>
  <si>
    <t>1899-12-31 12:42:31</t>
  </si>
  <si>
    <t>1899-12-31 12:41:31</t>
  </si>
  <si>
    <t>1899-12-31 12:40:31</t>
  </si>
  <si>
    <t>1899-12-31 12:39:31</t>
  </si>
  <si>
    <t>1899-12-31 12:38:31</t>
  </si>
  <si>
    <t>1899-12-31 12:37:31</t>
  </si>
  <si>
    <t>1899-12-31 12:36:31</t>
  </si>
  <si>
    <t>1899-12-31 12:35:31</t>
  </si>
  <si>
    <t>1899-12-31 12:34:31</t>
  </si>
  <si>
    <t>1899-12-31 12:33:31</t>
  </si>
  <si>
    <t>1899-12-31 12:32:31</t>
  </si>
  <si>
    <t>1899-12-31 12:31:31</t>
  </si>
  <si>
    <t>1899-12-31 12:30:31</t>
  </si>
  <si>
    <t>1899-12-31 12:29:31</t>
  </si>
  <si>
    <t>1899-12-31 12:28:31</t>
  </si>
  <si>
    <t>1899-12-31 12:27:31</t>
  </si>
  <si>
    <t>1899-12-31 12:26:31</t>
  </si>
  <si>
    <t>1899-12-31 12:25:31</t>
  </si>
  <si>
    <t>1899-12-31 12:24:31</t>
  </si>
  <si>
    <t>1899-12-31 12:23:31</t>
  </si>
  <si>
    <t>1899-12-31 12:22:31</t>
  </si>
  <si>
    <t>1899-12-31 12:21:31</t>
  </si>
  <si>
    <t>1899-12-31 12:20:31</t>
  </si>
  <si>
    <t>1899-12-31 12:19:31</t>
  </si>
  <si>
    <t>1899-12-31 12:18:31</t>
  </si>
  <si>
    <t>1899-12-31 12:17:31</t>
  </si>
  <si>
    <t>1899-12-31 12:16:31</t>
  </si>
  <si>
    <t>1899-12-31 12:15:31</t>
  </si>
  <si>
    <t>1899-12-31 12:14:31</t>
  </si>
  <si>
    <t>1899-12-31 12:13:31</t>
  </si>
  <si>
    <t>1899-12-31 12:12:31</t>
  </si>
  <si>
    <t>1899-12-31 12:11:31</t>
  </si>
  <si>
    <t>1899-12-31 12:10:31</t>
  </si>
  <si>
    <t>1899-12-31 12:09:31</t>
  </si>
  <si>
    <t>1899-12-31 12:08:31</t>
  </si>
  <si>
    <t>1899-12-31 12:07:31</t>
  </si>
  <si>
    <t>1899-12-31 12:06:31</t>
  </si>
  <si>
    <t>1899-12-31 12:05:31</t>
  </si>
  <si>
    <t>1899-12-31 12:04:31</t>
  </si>
  <si>
    <t>1899-12-31 12:03:31</t>
  </si>
  <si>
    <t>1899-12-31 12:02:31</t>
  </si>
  <si>
    <t>1899-12-31 12:01:31</t>
  </si>
  <si>
    <t>1899-12-31 12:00:31</t>
  </si>
  <si>
    <t>1899-12-31 11:59:31</t>
  </si>
  <si>
    <t>1899-12-31 11:58:31</t>
  </si>
  <si>
    <t>1899-12-31 11:57:31</t>
  </si>
  <si>
    <t>1899-12-31 11:56:31</t>
  </si>
  <si>
    <t>1899-12-31 11:55:31</t>
  </si>
  <si>
    <t>1899-12-31 11:54:31</t>
  </si>
  <si>
    <t>1899-12-31 11:53:31</t>
  </si>
  <si>
    <t>1899-12-31 11:52:31</t>
  </si>
  <si>
    <t>1899-12-31 11:51:31</t>
  </si>
  <si>
    <t>1899-12-31 11:50:31</t>
  </si>
  <si>
    <t>1899-12-31 11:49:31</t>
  </si>
  <si>
    <t>1899-12-31 11:48:31</t>
  </si>
  <si>
    <t>1899-12-31 11:47:31</t>
  </si>
  <si>
    <t>1899-12-31 11:46:31</t>
  </si>
  <si>
    <t>1899-12-31 11:45:31</t>
  </si>
  <si>
    <t>1899-12-31 11:44:31</t>
  </si>
  <si>
    <t>1899-12-31 11:43:31</t>
  </si>
  <si>
    <t>1899-12-31 11:42:31</t>
  </si>
  <si>
    <t>1899-12-31 11:41:31</t>
  </si>
  <si>
    <t>1899-12-31 11:40:31</t>
  </si>
  <si>
    <t>1899-12-31 11:39:31</t>
  </si>
  <si>
    <t>1899-12-31 11:38:31</t>
  </si>
  <si>
    <t>1899-12-31 11:37:31</t>
  </si>
  <si>
    <t>1899-12-31 11:36:31</t>
  </si>
  <si>
    <t>1899-12-31 11:35:31</t>
  </si>
  <si>
    <t>1899-12-31 11:34:31</t>
  </si>
  <si>
    <t>1899-12-31 11:33:31</t>
  </si>
  <si>
    <t>1899-12-31 11:32:31</t>
  </si>
  <si>
    <t>1899-12-31 11:31:31</t>
  </si>
  <si>
    <t>1899-12-31 11:30:31</t>
  </si>
  <si>
    <t>1899-12-31 11:29:31</t>
  </si>
  <si>
    <t>1899-12-31 11:28:31</t>
  </si>
  <si>
    <t>1899-12-31 11:27:31</t>
  </si>
  <si>
    <t>1899-12-31 11:26:31</t>
  </si>
  <si>
    <t>1899-12-31 11:25:31</t>
  </si>
  <si>
    <t>1899-12-31 11:24:31</t>
  </si>
  <si>
    <t>1899-12-31 11:23:31</t>
  </si>
  <si>
    <t>1899-12-31 11:22:31</t>
  </si>
  <si>
    <t>1899-12-31 11:21:31</t>
  </si>
  <si>
    <t>1899-12-31 11:20:31</t>
  </si>
  <si>
    <t>1899-12-31 11:19:31</t>
  </si>
  <si>
    <t>1899-12-31 11:18:31</t>
  </si>
  <si>
    <t>1899-12-31 11:17:31</t>
  </si>
  <si>
    <t>1899-12-31 11:16:31</t>
  </si>
  <si>
    <t>1899-12-31 11:15:31</t>
  </si>
  <si>
    <t>1899-12-31 11:14:31</t>
  </si>
  <si>
    <t>1899-12-31 11:13:31</t>
  </si>
  <si>
    <t>1899-12-31 11:12:31</t>
  </si>
  <si>
    <t>1899-12-31 11:11:31</t>
  </si>
  <si>
    <t>1899-12-31 11:10:31</t>
  </si>
  <si>
    <t>1899-12-31 11:09:31</t>
  </si>
  <si>
    <t>1899-12-31 11:08:31</t>
  </si>
  <si>
    <t>1899-12-31 11:07:31</t>
  </si>
  <si>
    <t>1899-12-31 11:06:31</t>
  </si>
  <si>
    <t>1899-12-31 11:05:31</t>
  </si>
  <si>
    <t>1899-12-31 11:04:31</t>
  </si>
  <si>
    <t>1899-12-31 11:03:31</t>
  </si>
  <si>
    <t>1899-12-31 11:02:31</t>
  </si>
  <si>
    <t>1899-12-31 11:01:31</t>
  </si>
  <si>
    <t>1899-12-31 11:00:31</t>
  </si>
  <si>
    <t>1899-12-31 10:59:31</t>
  </si>
  <si>
    <t>1899-12-31 10:58:31</t>
  </si>
  <si>
    <t>1899-12-31 10:57:31</t>
  </si>
  <si>
    <t>1899-12-31 10:56:31</t>
  </si>
  <si>
    <t>1899-12-31 10:55:31</t>
  </si>
  <si>
    <t>1899-12-31 10:54:31</t>
  </si>
  <si>
    <t>1899-12-31 10:53:31</t>
  </si>
  <si>
    <t>1899-12-31 10:52:31</t>
  </si>
  <si>
    <t>1899-12-31 10:51:31</t>
  </si>
  <si>
    <t>1899-12-31 10:50:31</t>
  </si>
  <si>
    <t>1899-12-31 10:49:31</t>
  </si>
  <si>
    <t>1899-12-31 10:48:31</t>
  </si>
  <si>
    <t>1899-12-31 10:47:31</t>
  </si>
  <si>
    <t>1899-12-31 10:46:31</t>
  </si>
  <si>
    <t>1899-12-31 10:45:31</t>
  </si>
  <si>
    <t>1899-12-31 10:44:31</t>
  </si>
  <si>
    <t>1899-12-31 10:43:31</t>
  </si>
  <si>
    <t>1899-12-31 10:42:31</t>
  </si>
  <si>
    <t>1899-12-31 10:41:31</t>
  </si>
  <si>
    <t>1899-12-31 10:40:31</t>
  </si>
  <si>
    <t>1899-12-31 10:39:31</t>
  </si>
  <si>
    <t>1899-12-31 10:38:31</t>
  </si>
  <si>
    <t>1899-12-31 10:37:31</t>
  </si>
  <si>
    <t>1899-12-31 10:36:31</t>
  </si>
  <si>
    <t>1899-12-31 10:35:31</t>
  </si>
  <si>
    <t>1899-12-31 10:34:31</t>
  </si>
  <si>
    <t>1899-12-31 10:33:31</t>
  </si>
  <si>
    <t>1899-12-31 10:32:31</t>
  </si>
  <si>
    <t>1899-12-31 10:31:31</t>
  </si>
  <si>
    <t>1899-12-31 10:30:31</t>
  </si>
  <si>
    <t>1899-12-31 10:29:31</t>
  </si>
  <si>
    <t>1899-12-31 10:28:31</t>
  </si>
  <si>
    <t>1899-12-31 10:27:31</t>
  </si>
  <si>
    <t>1899-12-31 10:26:31</t>
  </si>
  <si>
    <t>1899-12-31 10:25:31</t>
  </si>
  <si>
    <t>1899-12-31 10:24:31</t>
  </si>
  <si>
    <t>1899-12-31 10:23:31</t>
  </si>
  <si>
    <t>1899-12-31 10:22:31</t>
  </si>
  <si>
    <t>1899-12-31 10:21:31</t>
  </si>
  <si>
    <t>1899-12-31 10:20:31</t>
  </si>
  <si>
    <t>1899-12-31 10:19:31</t>
  </si>
  <si>
    <t>1899-12-31 10:18:31</t>
  </si>
  <si>
    <t>1899-12-31 10:17:31</t>
  </si>
  <si>
    <t>1899-12-31 10:16:31</t>
  </si>
  <si>
    <t>1899-12-31 10:15:31</t>
  </si>
  <si>
    <t>1899-12-31 10:14:31</t>
  </si>
  <si>
    <t>1899-12-31 10:13:31</t>
  </si>
  <si>
    <t>1899-12-31 10:12:31</t>
  </si>
  <si>
    <t>1899-12-31 10:11:31</t>
  </si>
  <si>
    <t>1899-12-31 10:10:31</t>
  </si>
  <si>
    <t>1899-12-31 10:09:31</t>
  </si>
  <si>
    <t>1899-12-31 10:08:31</t>
  </si>
  <si>
    <t>1899-12-31 10:07:31</t>
  </si>
  <si>
    <t>1899-12-31 10:06:31</t>
  </si>
  <si>
    <t>1899-12-31 10:05:31</t>
  </si>
  <si>
    <t>1899-12-31 10:04:31</t>
  </si>
  <si>
    <t>1899-12-31 10:03:31</t>
  </si>
  <si>
    <t>1899-12-31 10:02:31</t>
  </si>
  <si>
    <t>1899-12-31 10:01:31</t>
  </si>
  <si>
    <t>1899-12-31 10:00:31</t>
  </si>
  <si>
    <t>1899-12-31 09:59:31</t>
  </si>
  <si>
    <t>1899-12-31 09:58:31</t>
  </si>
  <si>
    <t>1899-12-31 09:57:31</t>
  </si>
  <si>
    <t>1899-12-31 09:56:31</t>
  </si>
  <si>
    <t>1899-12-31 09:55:31</t>
  </si>
  <si>
    <t>1899-12-31 09:54:31</t>
  </si>
  <si>
    <t>1899-12-31 09:53:31</t>
  </si>
  <si>
    <t>1899-12-31 09:52:31</t>
  </si>
  <si>
    <t>1899-12-31 09:51:31</t>
  </si>
  <si>
    <t>1899-12-31 09:50:31</t>
  </si>
  <si>
    <t>1899-12-31 09:49:31</t>
  </si>
  <si>
    <t>1899-12-31 09:48:31</t>
  </si>
  <si>
    <t>1899-12-31 09:47:31</t>
  </si>
  <si>
    <t>1899-12-31 09:46:31</t>
  </si>
  <si>
    <t>1899-12-31 09:45:31</t>
  </si>
  <si>
    <t>1899-12-31 09:44:31</t>
  </si>
  <si>
    <t>1899-12-31 09:43:31</t>
  </si>
  <si>
    <t>1899-12-31 09:42:31</t>
  </si>
  <si>
    <t>1899-12-31 09:41:31</t>
  </si>
  <si>
    <t>1899-12-31 09:40:31</t>
  </si>
  <si>
    <t>1899-12-31 09:39:31</t>
  </si>
  <si>
    <t>1899-12-31 09:38:31</t>
  </si>
  <si>
    <t>1899-12-31 09:37:31</t>
  </si>
  <si>
    <t>1899-12-31 09:36:31</t>
  </si>
  <si>
    <t>1899-12-31 09:35:31</t>
  </si>
  <si>
    <t>1899-12-31 09:34:31</t>
  </si>
  <si>
    <t>1899-12-31 09:33:31</t>
  </si>
  <si>
    <t>1899-12-31 09:32:31</t>
  </si>
  <si>
    <t>1899-12-31 09:31:31</t>
  </si>
  <si>
    <t>1899-12-31 09:30:31</t>
  </si>
  <si>
    <t>1899-12-31 09:29:31</t>
  </si>
  <si>
    <t>1899-12-31 09:28:31</t>
  </si>
  <si>
    <t>1899-12-31 09:27:31</t>
  </si>
  <si>
    <t>1899-12-31 09:26:31</t>
  </si>
  <si>
    <t>1899-12-31 09:25:31</t>
  </si>
  <si>
    <t>1899-12-31 09:24:31</t>
  </si>
  <si>
    <t>1899-12-31 09:23:31</t>
  </si>
  <si>
    <t>1899-12-31 09:22:31</t>
  </si>
  <si>
    <t>1899-12-31 09:21:31</t>
  </si>
  <si>
    <t>1899-12-31 09:20:31</t>
  </si>
  <si>
    <t>1899-12-31 09:19:31</t>
  </si>
  <si>
    <t>1899-12-31 09:18:31</t>
  </si>
  <si>
    <t>1899-12-31 09:17:31</t>
  </si>
  <si>
    <t>1899-12-31 09:16:31</t>
  </si>
  <si>
    <t>1899-12-31 09:15:31</t>
  </si>
  <si>
    <t>1899-12-31 09:14:31</t>
  </si>
  <si>
    <t>1899-12-31 09:13:31</t>
  </si>
  <si>
    <t>1899-12-31 09:12:31</t>
  </si>
  <si>
    <t>1899-12-31 09:11:31</t>
  </si>
  <si>
    <t>1899-12-31 09:10:31</t>
  </si>
  <si>
    <t>1899-12-31 09:09:31</t>
  </si>
  <si>
    <t>1899-12-31 09:08:31</t>
  </si>
  <si>
    <t>1899-12-31 09:07:31</t>
  </si>
  <si>
    <t>1899-12-31 09:06:31</t>
  </si>
  <si>
    <t>1899-12-31 09:05:31</t>
  </si>
  <si>
    <t>1899-12-31 09:04:31</t>
  </si>
  <si>
    <t>1899-12-31 09:03:31</t>
  </si>
  <si>
    <t>1899-12-31 09:02:31</t>
  </si>
  <si>
    <t>1899-12-31 09:01:31</t>
  </si>
  <si>
    <t>1899-12-31 09:00:31</t>
  </si>
  <si>
    <t>1899-12-31 08:59:31</t>
  </si>
  <si>
    <t>1899-12-31 08:58:31</t>
  </si>
  <si>
    <t>1899-12-31 08:57:31</t>
  </si>
  <si>
    <t>1899-12-31 08:56:31</t>
  </si>
  <si>
    <t>1899-12-31 08:55:31</t>
  </si>
  <si>
    <t>1899-12-31 08:54:31</t>
  </si>
  <si>
    <t>1899-12-31 08:53:31</t>
  </si>
  <si>
    <t>1899-12-31 08:52:31</t>
  </si>
  <si>
    <t>1899-12-31 08:51:31</t>
  </si>
  <si>
    <t>1899-12-31 08:50:31</t>
  </si>
  <si>
    <t>1899-12-31 08:49:31</t>
  </si>
  <si>
    <t>1899-12-31 08:48:31</t>
  </si>
  <si>
    <t>1899-12-31 08:47:31</t>
  </si>
  <si>
    <t>1899-12-31 08:46:31</t>
  </si>
  <si>
    <t>1899-12-31 08:45:31</t>
  </si>
  <si>
    <t>1899-12-31 08:44:31</t>
  </si>
  <si>
    <t>1899-12-31 08:43:31</t>
  </si>
  <si>
    <t>1899-12-31 08:42:31</t>
  </si>
  <si>
    <t>1899-12-31 08:41:31</t>
  </si>
  <si>
    <t>1899-12-31 08:40:31</t>
  </si>
  <si>
    <t>1899-12-31 08:39:31</t>
  </si>
  <si>
    <t>1899-12-31 08:38:31</t>
  </si>
  <si>
    <t>1899-12-31 08:37:31</t>
  </si>
  <si>
    <t>1899-12-31 08:36:31</t>
  </si>
  <si>
    <t>1899-12-31 08:35:31</t>
  </si>
  <si>
    <t>1899-12-31 08:34:31</t>
  </si>
  <si>
    <t>1899-12-31 08:33:31</t>
  </si>
  <si>
    <t>1899-12-31 08:32:31</t>
  </si>
  <si>
    <t>1899-12-31 08:31:31</t>
  </si>
  <si>
    <t>1899-12-31 08:30:31</t>
  </si>
  <si>
    <t>1899-12-31 08:29:31</t>
  </si>
  <si>
    <t>1899-12-31 08:28:31</t>
  </si>
  <si>
    <t>1899-12-31 08:27:31</t>
  </si>
  <si>
    <t>1899-12-31 08:26:31</t>
  </si>
  <si>
    <t>1899-12-31 08:25:31</t>
  </si>
  <si>
    <t>1899-12-31 08:24:31</t>
  </si>
  <si>
    <t>1899-12-31 08:23:31</t>
  </si>
  <si>
    <t>1899-12-31 08:22:31</t>
  </si>
  <si>
    <t>1899-12-31 08:21:31</t>
  </si>
  <si>
    <t>1899-12-31 08:20:31</t>
  </si>
  <si>
    <t>1899-12-31 08:19:31</t>
  </si>
  <si>
    <t>1899-12-31 08:18:31</t>
  </si>
  <si>
    <t>1899-12-31 08:17:31</t>
  </si>
  <si>
    <t>1899-12-31 08:16:31</t>
  </si>
  <si>
    <t>1899-12-31 08:15:31</t>
  </si>
  <si>
    <t>1899-12-31 08:14:31</t>
  </si>
  <si>
    <t>1899-12-31 08:13:31</t>
  </si>
  <si>
    <t>1899-12-31 08:12:31</t>
  </si>
  <si>
    <t>1899-12-31 08:11:31</t>
  </si>
  <si>
    <t>1899-12-31 08:10:31</t>
  </si>
  <si>
    <t>1899-12-31 08:09:31</t>
  </si>
  <si>
    <t>1899-12-31 08:08:31</t>
  </si>
  <si>
    <t>1899-12-31 08:07:31</t>
  </si>
  <si>
    <t>1899-12-31 08:06:31</t>
  </si>
  <si>
    <t>1899-12-31 08:05:31</t>
  </si>
  <si>
    <t>1899-12-31 08:04:31</t>
  </si>
  <si>
    <t>1899-12-31 08:03:31</t>
  </si>
  <si>
    <t>1899-12-31 08:02:31</t>
  </si>
  <si>
    <t>1899-12-31 08:01:31</t>
  </si>
  <si>
    <t>1899-12-31 08:00:31</t>
  </si>
  <si>
    <t>1899-12-31 07:59:31</t>
  </si>
  <si>
    <t>1899-12-31 07:58:31</t>
  </si>
  <si>
    <t>1899-12-31 07:57:31</t>
  </si>
  <si>
    <t>1899-12-31 07:56:31</t>
  </si>
  <si>
    <t>1899-12-31 07:55:31</t>
  </si>
  <si>
    <t>1899-12-31 07:54:31</t>
  </si>
  <si>
    <t>1899-12-31 07:53:31</t>
  </si>
  <si>
    <t>1899-12-31 07:52:31</t>
  </si>
  <si>
    <t>1899-12-31 07:51:31</t>
  </si>
  <si>
    <t>1899-12-31 07:50:31</t>
  </si>
  <si>
    <t>1899-12-31 07:49:31</t>
  </si>
  <si>
    <t>1899-12-31 07:48:31</t>
  </si>
  <si>
    <t>1899-12-31 07:47:31</t>
  </si>
  <si>
    <t>1899-12-31 07:46:31</t>
  </si>
  <si>
    <t>1899-12-31 07:45:31</t>
  </si>
  <si>
    <t>1899-12-31 07:44:31</t>
  </si>
  <si>
    <t>1899-12-31 07:43:31</t>
  </si>
  <si>
    <t>1899-12-31 07:42:31</t>
  </si>
  <si>
    <t>1899-12-31 07:41:31</t>
  </si>
  <si>
    <t>1899-12-31 07:40:31</t>
  </si>
  <si>
    <t>1899-12-31 07:39:31</t>
  </si>
  <si>
    <t>1899-12-31 07:38:31</t>
  </si>
  <si>
    <t>1899-12-31 07:37:31</t>
  </si>
  <si>
    <t>1899-12-31 07:36:31</t>
  </si>
  <si>
    <t>1899-12-31 07:35:31</t>
  </si>
  <si>
    <t>1899-12-31 07:34:31</t>
  </si>
  <si>
    <t>1899-12-31 07:33:31</t>
  </si>
  <si>
    <t>1899-12-31 07:32:31</t>
  </si>
  <si>
    <t>1899-12-31 07:31:31</t>
  </si>
  <si>
    <t>1899-12-31 07:30:31</t>
  </si>
  <si>
    <t>1899-12-31 07:29:31</t>
  </si>
  <si>
    <t>1899-12-31 07:28:31</t>
  </si>
  <si>
    <t>1899-12-31 07:27:31</t>
  </si>
  <si>
    <t>1899-12-31 07:26:31</t>
  </si>
  <si>
    <t>1899-12-31 07:25:31</t>
  </si>
  <si>
    <t>1899-12-31 07:24:31</t>
  </si>
  <si>
    <t>1899-12-31 07:23:31</t>
  </si>
  <si>
    <t>1899-12-31 07:22:31</t>
  </si>
  <si>
    <t>1899-12-31 07:21:31</t>
  </si>
  <si>
    <t>1899-12-31 07:20:31</t>
  </si>
  <si>
    <t>1899-12-31 07:19:31</t>
  </si>
  <si>
    <t>1899-12-31 07:18:31</t>
  </si>
  <si>
    <t>1899-12-31 07:17:31</t>
  </si>
  <si>
    <t>1899-12-31 07:16:31</t>
  </si>
  <si>
    <t>1899-12-31 07:15:31</t>
  </si>
  <si>
    <t>1899-12-31 07:14:31</t>
  </si>
  <si>
    <t>1899-12-31 07:13:31</t>
  </si>
  <si>
    <t>1899-12-31 07:12:31</t>
  </si>
  <si>
    <t>1899-12-31 07:11:31</t>
  </si>
  <si>
    <t>1899-12-31 07:10:31</t>
  </si>
  <si>
    <t>1899-12-31 07:09:31</t>
  </si>
  <si>
    <t>1899-12-31 07:08:31</t>
  </si>
  <si>
    <t>1899-12-31 07:07:31</t>
  </si>
  <si>
    <t>1899-12-31 07:06:31</t>
  </si>
  <si>
    <t>1899-12-31 07:05:31</t>
  </si>
  <si>
    <t>1899-12-31 07:04:31</t>
  </si>
  <si>
    <t>1899-12-31 07:03:31</t>
  </si>
  <si>
    <t>1899-12-31 07:02:31</t>
  </si>
  <si>
    <t>1899-12-31 07:01:31</t>
  </si>
  <si>
    <t>1899-12-31 07:00:31</t>
  </si>
  <si>
    <t>1899-12-31 06:59:31</t>
  </si>
  <si>
    <t>1899-12-31 06:58:31</t>
  </si>
  <si>
    <t>1899-12-31 06:57:31</t>
  </si>
  <si>
    <t>1899-12-31 06:56:31</t>
  </si>
  <si>
    <t>1899-12-31 06:55:31</t>
  </si>
  <si>
    <t>1899-12-31 06:54:31</t>
  </si>
  <si>
    <t>1899-12-31 06:53:31</t>
  </si>
  <si>
    <t>1899-12-31 06:52:31</t>
  </si>
  <si>
    <t>1899-12-31 06:51:31</t>
  </si>
  <si>
    <t>1899-12-31 06:50:31</t>
  </si>
  <si>
    <t>1899-12-31 06:49:31</t>
  </si>
  <si>
    <t>1899-12-31 06:48:31</t>
  </si>
  <si>
    <t>1899-12-31 06:47:31</t>
  </si>
  <si>
    <t>1899-12-31 06:46:31</t>
  </si>
  <si>
    <t>1899-12-31 06:45:31</t>
  </si>
  <si>
    <t>1899-12-31 06:44:31</t>
  </si>
  <si>
    <t>1899-12-31 06:43:31</t>
  </si>
  <si>
    <t>1899-12-31 06:42:31</t>
  </si>
  <si>
    <t>1899-12-31 06:41:31</t>
  </si>
  <si>
    <t>1899-12-31 06:40:31</t>
  </si>
  <si>
    <t>1899-12-31 06:39:31</t>
  </si>
  <si>
    <t>1899-12-31 06:38:31</t>
  </si>
  <si>
    <t>1899-12-31 06:37:31</t>
  </si>
  <si>
    <t>1899-12-31 06:36:31</t>
  </si>
  <si>
    <t>1899-12-31 06:35:31</t>
  </si>
  <si>
    <t>1899-12-31 06:34:31</t>
  </si>
  <si>
    <t>1899-12-31 06:33:31</t>
  </si>
  <si>
    <t>1899-12-31 06:32:31</t>
  </si>
  <si>
    <t>1899-12-31 06:31:31</t>
  </si>
  <si>
    <t>1899-12-31 06:30:31</t>
  </si>
  <si>
    <t>1899-12-31 06:29:31</t>
  </si>
  <si>
    <t>1899-12-31 06:28:31</t>
  </si>
  <si>
    <t>1899-12-31 06:27:31</t>
  </si>
  <si>
    <t>1899-12-31 06:26:31</t>
  </si>
  <si>
    <t>1899-12-31 06:25:31</t>
  </si>
  <si>
    <t>1899-12-31 06:24:31</t>
  </si>
  <si>
    <t>1899-12-31 06:23:31</t>
  </si>
  <si>
    <t>1899-12-31 06:22:31</t>
  </si>
  <si>
    <t>1899-12-31 06:21:31</t>
  </si>
  <si>
    <t>1899-12-31 06:20:31</t>
  </si>
  <si>
    <t>1899-12-31 06:19:31</t>
  </si>
  <si>
    <t>1899-12-31 06:18:31</t>
  </si>
  <si>
    <t>1899-12-31 06:17:31</t>
  </si>
  <si>
    <t>1899-12-31 06:16:31</t>
  </si>
  <si>
    <t>1899-12-31 06:15:31</t>
  </si>
  <si>
    <t>1899-12-31 06:14:31</t>
  </si>
  <si>
    <t>1899-12-31 06:13:31</t>
  </si>
  <si>
    <t>1899-12-31 06:12:31</t>
  </si>
  <si>
    <t>1899-12-31 06:11:31</t>
  </si>
  <si>
    <t>1899-12-31 06:10:31</t>
  </si>
  <si>
    <t>1899-12-31 06:09:31</t>
  </si>
  <si>
    <t>1899-12-31 06:08:31</t>
  </si>
  <si>
    <t>1899-12-31 06:07:31</t>
  </si>
  <si>
    <t>1899-12-31 06:06:31</t>
  </si>
  <si>
    <t>1899-12-31 06:05:31</t>
  </si>
  <si>
    <t>1899-12-31 06:04:31</t>
  </si>
  <si>
    <t>1899-12-31 06:03:31</t>
  </si>
  <si>
    <t>1899-12-31 06:02:31</t>
  </si>
  <si>
    <t>1899-12-31 06:01:31</t>
  </si>
  <si>
    <t>1899-12-31 06:00:31</t>
  </si>
  <si>
    <t>1899-12-31 05:59:31</t>
  </si>
  <si>
    <t>1899-12-31 05:58:31</t>
  </si>
  <si>
    <t>1899-12-31 05:57:31</t>
  </si>
  <si>
    <t>1899-12-31 05:56:31</t>
  </si>
  <si>
    <t>1899-12-31 05:55:31</t>
  </si>
  <si>
    <t>1899-12-31 05:54:31</t>
  </si>
  <si>
    <t>1899-12-31 05:53:31</t>
  </si>
  <si>
    <t>1899-12-31 05:52:31</t>
  </si>
  <si>
    <t>1899-12-31 05:51:31</t>
  </si>
  <si>
    <t>1899-12-31 05:50:31</t>
  </si>
  <si>
    <t>1899-12-31 05:49:31</t>
  </si>
  <si>
    <t>1899-12-31 05:48:31</t>
  </si>
  <si>
    <t>1899-12-31 05:47:31</t>
  </si>
  <si>
    <t>1899-12-31 05:46:31</t>
  </si>
  <si>
    <t>1899-12-31 05:45:31</t>
  </si>
  <si>
    <t>1899-12-31 05:44:31</t>
  </si>
  <si>
    <t>1899-12-31 05:43:31</t>
  </si>
  <si>
    <t>1899-12-31 05:42:31</t>
  </si>
  <si>
    <t>1899-12-31 05:41:31</t>
  </si>
  <si>
    <t>1899-12-31 05:40:31</t>
  </si>
  <si>
    <t>1899-12-31 05:39:31</t>
  </si>
  <si>
    <t>1899-12-31 05:38:31</t>
  </si>
  <si>
    <t>1899-12-31 05:37:31</t>
  </si>
  <si>
    <t>1899-12-31 05:36:31</t>
  </si>
  <si>
    <t>1899-12-31 05:35:31</t>
  </si>
  <si>
    <t>1899-12-31 05:34:31</t>
  </si>
  <si>
    <t>1899-12-31 05:33:31</t>
  </si>
  <si>
    <t>1899-12-31 05:32:31</t>
  </si>
  <si>
    <t>1899-12-31 05:31:31</t>
  </si>
  <si>
    <t>1899-12-31 05:30:31</t>
  </si>
  <si>
    <t>1899-12-31 05:29:31</t>
  </si>
  <si>
    <t>1899-12-31 05:28:31</t>
  </si>
  <si>
    <t>1899-12-31 05:27:31</t>
  </si>
  <si>
    <t>1899-12-31 05:26:31</t>
  </si>
  <si>
    <t>1899-12-31 05:25:31</t>
  </si>
  <si>
    <t>1899-12-31 05:24:31</t>
  </si>
  <si>
    <t>1899-12-31 05:23:31</t>
  </si>
  <si>
    <t>1899-12-31 05:22:31</t>
  </si>
  <si>
    <t>1899-12-31 05:21:31</t>
  </si>
  <si>
    <t>1899-12-31 05:20:31</t>
  </si>
  <si>
    <t>1899-12-31 05:19:31</t>
  </si>
  <si>
    <t>1899-12-31 05:18:31</t>
  </si>
  <si>
    <t>1899-12-31 05:17:31</t>
  </si>
  <si>
    <t>1899-12-31 05:16:31</t>
  </si>
  <si>
    <t>1899-12-31 05:15:31</t>
  </si>
  <si>
    <t>1899-12-31 05:14:31</t>
  </si>
  <si>
    <t>1899-12-31 05:13:31</t>
  </si>
  <si>
    <t>1899-12-31 05:12:31</t>
  </si>
  <si>
    <t>1899-12-31 05:11:31</t>
  </si>
  <si>
    <t>1899-12-31 05:10:31</t>
  </si>
  <si>
    <t>1899-12-31 05:09:31</t>
  </si>
  <si>
    <t>1899-12-31 05:08:31</t>
  </si>
  <si>
    <t>1899-12-31 05:07:31</t>
  </si>
  <si>
    <t>1899-12-31 05:06:31</t>
  </si>
  <si>
    <t>1899-12-31 05:05:31</t>
  </si>
  <si>
    <t>1899-12-31 05:04:31</t>
  </si>
  <si>
    <t>1899-12-31 05:03:31</t>
  </si>
  <si>
    <t>1899-12-31 05:02:31</t>
  </si>
  <si>
    <t>1899-12-31 05:01:31</t>
  </si>
  <si>
    <t>1899-12-31 05:00:31</t>
  </si>
  <si>
    <t>1899-12-31 04:59:31</t>
  </si>
  <si>
    <t>1899-12-31 04:58:31</t>
  </si>
  <si>
    <t>1899-12-31 04:57:31</t>
  </si>
  <si>
    <t>1899-12-31 04:56:31</t>
  </si>
  <si>
    <t>1899-12-31 04:55:31</t>
  </si>
  <si>
    <t>1899-12-31 04:54:31</t>
  </si>
  <si>
    <t>1899-12-31 04:53:31</t>
  </si>
  <si>
    <t>1899-12-31 04:52:31</t>
  </si>
  <si>
    <t>1899-12-31 04:51:31</t>
  </si>
  <si>
    <t>1899-12-31 04:50:31</t>
  </si>
  <si>
    <t>1899-12-31 04:49:31</t>
  </si>
  <si>
    <t>1899-12-31 04:48:31</t>
  </si>
  <si>
    <t>1899-12-31 04:47:31</t>
  </si>
  <si>
    <t>1899-12-31 04:46:31</t>
  </si>
  <si>
    <t>1899-12-31 04:45:31</t>
  </si>
  <si>
    <t>1899-12-31 04:44:31</t>
  </si>
  <si>
    <t>1899-12-31 04:43:31</t>
  </si>
  <si>
    <t>1899-12-31 04:42:31</t>
  </si>
  <si>
    <t>1899-12-31 04:41:31</t>
  </si>
  <si>
    <t>1899-12-31 04:40:31</t>
  </si>
  <si>
    <t>1899-12-31 04:39:31</t>
  </si>
  <si>
    <t>1899-12-31 04:38:31</t>
  </si>
  <si>
    <t>1899-12-31 04:37:31</t>
  </si>
  <si>
    <t>1899-12-31 04:36:31</t>
  </si>
  <si>
    <t>1899-12-31 04:35:31</t>
  </si>
  <si>
    <t>1899-12-31 04:34:31</t>
  </si>
  <si>
    <t>1899-12-31 04:33:31</t>
  </si>
  <si>
    <t>1899-12-31 04:32:31</t>
  </si>
  <si>
    <t>1899-12-31 04:31:31</t>
  </si>
  <si>
    <t>1899-12-31 04:30:31</t>
  </si>
  <si>
    <t>1899-12-31 04:29:31</t>
  </si>
  <si>
    <t>1899-12-31 04:28:31</t>
  </si>
  <si>
    <t>1899-12-31 04:27:31</t>
  </si>
  <si>
    <t>1899-12-31 04:26:31</t>
  </si>
  <si>
    <t>1899-12-31 04:25:31</t>
  </si>
  <si>
    <t>1899-12-31 04:24:31</t>
  </si>
  <si>
    <t>1899-12-31 04:23:31</t>
  </si>
  <si>
    <t>1899-12-31 04:22:31</t>
  </si>
  <si>
    <t>1899-12-31 04:21:31</t>
  </si>
  <si>
    <t>1899-12-31 04:20:31</t>
  </si>
  <si>
    <t>1899-12-31 04:19:31</t>
  </si>
  <si>
    <t>1899-12-31 04:18:31</t>
  </si>
  <si>
    <t>1899-12-31 04:17:31</t>
  </si>
  <si>
    <t>1899-12-31 04:16:31</t>
  </si>
  <si>
    <t>1899-12-31 04:15:31</t>
  </si>
  <si>
    <t>1899-12-31 04:14:31</t>
  </si>
  <si>
    <t>1899-12-31 04:13:31</t>
  </si>
  <si>
    <t>1899-12-31 04:12:31</t>
  </si>
  <si>
    <t>1899-12-31 04:11:31</t>
  </si>
  <si>
    <t>1899-12-31 04:10:31</t>
  </si>
  <si>
    <t>1899-12-31 04:09:31</t>
  </si>
  <si>
    <t>1899-12-31 04:08:31</t>
  </si>
  <si>
    <t>1899-12-31 04:07:31</t>
  </si>
  <si>
    <t>1899-12-31 04:06:31</t>
  </si>
  <si>
    <t>1899-12-31 04:05:31</t>
  </si>
  <si>
    <t>1899-12-31 04:04:31</t>
  </si>
  <si>
    <t>1899-12-31 04:03:31</t>
  </si>
  <si>
    <t>1899-12-31 04:02:31</t>
  </si>
  <si>
    <t>1899-12-31 04:01:31</t>
  </si>
  <si>
    <t>1899-12-31 04:00:31</t>
  </si>
  <si>
    <t>1899-12-31 03:59:31</t>
  </si>
  <si>
    <t>1899-12-31 03:58:31</t>
  </si>
  <si>
    <t>1899-12-31 03:57:31</t>
  </si>
  <si>
    <t>1899-12-31 03:56:31</t>
  </si>
  <si>
    <t>1899-12-31 03:55:31</t>
  </si>
  <si>
    <t>1899-12-31 03:54:31</t>
  </si>
  <si>
    <t>1899-12-31 03:53:31</t>
  </si>
  <si>
    <t>1899-12-31 03:52:31</t>
  </si>
  <si>
    <t>1899-12-31 03:51:31</t>
  </si>
  <si>
    <t>1899-12-31 03:50:31</t>
  </si>
  <si>
    <t>1899-12-31 03:49:31</t>
  </si>
  <si>
    <t>1899-12-31 03:48:31</t>
  </si>
  <si>
    <t>1899-12-31 03:47:31</t>
  </si>
  <si>
    <t>1899-12-31 03:46:31</t>
  </si>
  <si>
    <t>1899-12-31 03:45:31</t>
  </si>
  <si>
    <t>1899-12-31 03:44:31</t>
  </si>
  <si>
    <t>1899-12-31 03:43:31</t>
  </si>
  <si>
    <t>1899-12-31 03:42:31</t>
  </si>
  <si>
    <t>1899-12-31 03:41:31</t>
  </si>
  <si>
    <t>1899-12-31 03:40:31</t>
  </si>
  <si>
    <t>1899-12-31 03:39:31</t>
  </si>
  <si>
    <t>1899-12-31 03:38:31</t>
  </si>
  <si>
    <t>1899-12-31 03:37:31</t>
  </si>
  <si>
    <t>1899-12-31 03:36:31</t>
  </si>
  <si>
    <t>1899-12-31 03:35:31</t>
  </si>
  <si>
    <t>1899-12-31 03:34:31</t>
  </si>
  <si>
    <t>1899-12-31 03:33:31</t>
  </si>
  <si>
    <t>1899-12-31 03:32:31</t>
  </si>
  <si>
    <t>1899-12-31 03:31:31</t>
  </si>
  <si>
    <t>1899-12-31 03:30:31</t>
  </si>
  <si>
    <t>1899-12-31 03:29:31</t>
  </si>
  <si>
    <t>1899-12-31 03:28:31</t>
  </si>
  <si>
    <t>1899-12-31 03:27:31</t>
  </si>
  <si>
    <t>1899-12-31 03:26:31</t>
  </si>
  <si>
    <t>1899-12-31 03:25:31</t>
  </si>
  <si>
    <t>1899-12-31 03:24:31</t>
  </si>
  <si>
    <t>1899-12-31 03:23:31</t>
  </si>
  <si>
    <t>1899-12-31 03:22:31</t>
  </si>
  <si>
    <t>1899-12-31 03:21:31</t>
  </si>
  <si>
    <t>1899-12-31 03:20:31</t>
  </si>
  <si>
    <t>1899-12-31 03:19:31</t>
  </si>
  <si>
    <t>1899-12-31 03:18:31</t>
  </si>
  <si>
    <t>1899-12-31 03:17:31</t>
  </si>
  <si>
    <t>1899-12-31 03:16:31</t>
  </si>
  <si>
    <t>1899-12-31 03:15:31</t>
  </si>
  <si>
    <t>1899-12-31 03:14:31</t>
  </si>
  <si>
    <t>1899-12-31 03:13:31</t>
  </si>
  <si>
    <t>1899-12-31 03:12:31</t>
  </si>
  <si>
    <t>1899-12-31 03:11:31</t>
  </si>
  <si>
    <t>1899-12-31 03:10:31</t>
  </si>
  <si>
    <t>1899-12-31 03:09:31</t>
  </si>
  <si>
    <t>1899-12-31 03:08:31</t>
  </si>
  <si>
    <t>1899-12-31 03:07:31</t>
  </si>
  <si>
    <t>1899-12-31 03:06:31</t>
  </si>
  <si>
    <t>1899-12-31 03:05:31</t>
  </si>
  <si>
    <t>1899-12-31 03:04:31</t>
  </si>
  <si>
    <t>1899-12-31 03:03:31</t>
  </si>
  <si>
    <t>1899-12-31 03:02:31</t>
  </si>
  <si>
    <t>1899-12-31 03:01:31</t>
  </si>
  <si>
    <t>1899-12-31 03:00:31</t>
  </si>
  <si>
    <t>1899-12-31 02:59:31</t>
  </si>
  <si>
    <t>1899-12-31 02:58:31</t>
  </si>
  <si>
    <t>1899-12-31 02:57:31</t>
  </si>
  <si>
    <t>1899-12-31 02:56:31</t>
  </si>
  <si>
    <t>1899-12-31 02:55:31</t>
  </si>
  <si>
    <t>1899-12-31 02:54:31</t>
  </si>
  <si>
    <t>1899-12-31 02:53:31</t>
  </si>
  <si>
    <t>1899-12-31 02:52:31</t>
  </si>
  <si>
    <t>1899-12-31 02:51:31</t>
  </si>
  <si>
    <t>1899-12-31 02:50:31</t>
  </si>
  <si>
    <t>1899-12-31 02:49:31</t>
  </si>
  <si>
    <t>1899-12-31 02:48:31</t>
  </si>
  <si>
    <t>1899-12-31 02:47:31</t>
  </si>
  <si>
    <t>1899-12-31 02:46:31</t>
  </si>
  <si>
    <t>1899-12-31 02:45:31</t>
  </si>
  <si>
    <t>1899-12-31 02:44:31</t>
  </si>
  <si>
    <t>1899-12-31 02:43:31</t>
  </si>
  <si>
    <t>1899-12-31 02:42:31</t>
  </si>
  <si>
    <t>1899-12-31 02:41:31</t>
  </si>
  <si>
    <t>1899-12-31 02:40:31</t>
  </si>
  <si>
    <t>1899-12-31 02:39:31</t>
  </si>
  <si>
    <t>1899-12-31 02:38:31</t>
  </si>
  <si>
    <t>1899-12-31 02:37:31</t>
  </si>
  <si>
    <t>1899-12-31 02:36:31</t>
  </si>
  <si>
    <t>1899-12-31 02:35:31</t>
  </si>
  <si>
    <t>1899-12-31 02:34:31</t>
  </si>
  <si>
    <t>1899-12-31 02:33:31</t>
  </si>
  <si>
    <t>1899-12-31 02:32:31</t>
  </si>
  <si>
    <t>1899-12-31 02:31:31</t>
  </si>
  <si>
    <t>1899-12-31 02:30:31</t>
  </si>
  <si>
    <t>1899-12-31 02:29:31</t>
  </si>
  <si>
    <t>1899-12-31 02:28:31</t>
  </si>
  <si>
    <t>1899-12-31 02:27:31</t>
  </si>
  <si>
    <t>1899-12-31 02:26:31</t>
  </si>
  <si>
    <t>1899-12-31 02:25:31</t>
  </si>
  <si>
    <t>1899-12-31 02:24:31</t>
  </si>
  <si>
    <t>1899-12-31 02:23:31</t>
  </si>
  <si>
    <t>1899-12-31 02:22:31</t>
  </si>
  <si>
    <t>1899-12-31 02:21:31</t>
  </si>
  <si>
    <t>1899-12-31 02:20:31</t>
  </si>
  <si>
    <t>1899-12-31 02:19:31</t>
  </si>
  <si>
    <t>1899-12-31 02:18:31</t>
  </si>
  <si>
    <t>1899-12-31 02:17:31</t>
  </si>
  <si>
    <t>1899-12-31 02:16:31</t>
  </si>
  <si>
    <t>1899-12-31 02:15:31</t>
  </si>
  <si>
    <t>1899-12-31 02:14:31</t>
  </si>
  <si>
    <t>1899-12-31 02:13:31</t>
  </si>
  <si>
    <t>1899-12-31 02:12:31</t>
  </si>
  <si>
    <t>1899-12-31 02:11:31</t>
  </si>
  <si>
    <t>1899-12-31 02:10:31</t>
  </si>
  <si>
    <t>1899-12-31 02:09:31</t>
  </si>
  <si>
    <t>1899-12-31 02:08:31</t>
  </si>
  <si>
    <t>1899-12-31 02:07:31</t>
  </si>
  <si>
    <t>1899-12-31 02:06:31</t>
  </si>
  <si>
    <t>1899-12-31 02:05:31</t>
  </si>
  <si>
    <t>1899-12-31 02:04:31</t>
  </si>
  <si>
    <t>1899-12-31 02:03:31</t>
  </si>
  <si>
    <t>1899-12-31 02:02:31</t>
  </si>
  <si>
    <t>1899-12-31 02:01:31</t>
  </si>
  <si>
    <t>1899-12-31 02:00:31</t>
  </si>
  <si>
    <t>1899-12-31 01:59:31</t>
  </si>
  <si>
    <t>1899-12-31 01:58:31</t>
  </si>
  <si>
    <t>1899-12-31 01:57:31</t>
  </si>
  <si>
    <t>1899-12-31 01:56:31</t>
  </si>
  <si>
    <t>1899-12-31 01:55:31</t>
  </si>
  <si>
    <t>1899-12-31 01:54:31</t>
  </si>
  <si>
    <t>1899-12-31 01:53:31</t>
  </si>
  <si>
    <t>1899-12-31 01:52:31</t>
  </si>
  <si>
    <t>1899-12-31 01:51:31</t>
  </si>
  <si>
    <t>1899-12-31 01:50:31</t>
  </si>
  <si>
    <t>1899-12-31 01:49:31</t>
  </si>
  <si>
    <t>1899-12-31 01:48:31</t>
  </si>
  <si>
    <t>1899-12-31 01:47:31</t>
  </si>
  <si>
    <t>1899-12-31 01:46:31</t>
  </si>
  <si>
    <t>1899-12-31 01:45:31</t>
  </si>
  <si>
    <t>1899-12-31 01:44:31</t>
  </si>
  <si>
    <t>1899-12-31 01:43:31</t>
  </si>
  <si>
    <t>1899-12-31 01:42:31</t>
  </si>
  <si>
    <t>1899-12-31 01:41:31</t>
  </si>
  <si>
    <t>1899-12-31 01:40:31</t>
  </si>
  <si>
    <t>1899-12-31 01:39:31</t>
  </si>
  <si>
    <t>1899-12-31 01:38:31</t>
  </si>
  <si>
    <t>1899-12-31 01:37:31</t>
  </si>
  <si>
    <t>1899-12-31 01:36:31</t>
  </si>
  <si>
    <t>1899-12-31 01:35:31</t>
  </si>
  <si>
    <t>1899-12-31 01:34:31</t>
  </si>
  <si>
    <t>1899-12-31 01:33:31</t>
  </si>
  <si>
    <t>1899-12-31 01:32:31</t>
  </si>
  <si>
    <t>1899-12-31 01:31:31</t>
  </si>
  <si>
    <t>1899-12-31 01:30:31</t>
  </si>
  <si>
    <t>1899-12-31 01:29:31</t>
  </si>
  <si>
    <t>1899-12-31 01:28:31</t>
  </si>
  <si>
    <t>1899-12-31 01:27:31</t>
  </si>
  <si>
    <t>1899-12-31 01:26:31</t>
  </si>
  <si>
    <t>1899-12-31 01:25:31</t>
  </si>
  <si>
    <t>1899-12-31 01:24:31</t>
  </si>
  <si>
    <t>1899-12-31 01:23:31</t>
  </si>
  <si>
    <t>1899-12-31 01:22:31</t>
  </si>
  <si>
    <t>1899-12-31 01:21:31</t>
  </si>
  <si>
    <t>1899-12-31 01:20:31</t>
  </si>
  <si>
    <t>1899-12-31 01:19:31</t>
  </si>
  <si>
    <t>1899-12-31 01:18:31</t>
  </si>
  <si>
    <t>1899-12-31 01:17:31</t>
  </si>
  <si>
    <t>1899-12-31 01:16:31</t>
  </si>
  <si>
    <t>1899-12-31 01:15:31</t>
  </si>
  <si>
    <t>1899-12-31 01:14:31</t>
  </si>
  <si>
    <t>1899-12-31 01:13:31</t>
  </si>
  <si>
    <t>1899-12-31 01:12:31</t>
  </si>
  <si>
    <t>1899-12-31 01:11:31</t>
  </si>
  <si>
    <t>1899-12-31 01:10:31</t>
  </si>
  <si>
    <t>1899-12-31 01:09:31</t>
  </si>
  <si>
    <t>1899-12-31 01:08:31</t>
  </si>
  <si>
    <t>1899-12-31 01:07:31</t>
  </si>
  <si>
    <t>1899-12-31 01:06:31</t>
  </si>
  <si>
    <t>1899-12-31 01:05:31</t>
  </si>
  <si>
    <t>1899-12-31 01:04:31</t>
  </si>
  <si>
    <t>1899-12-31 01:03:31</t>
  </si>
  <si>
    <t>1899-12-31 01:02:31</t>
  </si>
  <si>
    <t>1899-12-31 01:01:31</t>
  </si>
  <si>
    <t>1899-12-31 01:00:31</t>
  </si>
  <si>
    <t>1899-12-31 00:59:31</t>
  </si>
  <si>
    <t>1899-12-31 00:58:31</t>
  </si>
  <si>
    <t>1899-12-31 00:57:31</t>
  </si>
  <si>
    <t>1899-12-31 00:56:31</t>
  </si>
  <si>
    <t>1899-12-31 00:55:31</t>
  </si>
  <si>
    <t>1899-12-31 00:54:31</t>
  </si>
  <si>
    <t>1899-12-31 00:53:31</t>
  </si>
  <si>
    <t>1899-12-31 00:52:31</t>
  </si>
  <si>
    <t>1899-12-31 00:51:31</t>
  </si>
  <si>
    <t>1899-12-31 00:50:31</t>
  </si>
  <si>
    <t>1899-12-31 00:49:31</t>
  </si>
  <si>
    <t>1899-12-31 00:48:31</t>
  </si>
  <si>
    <t>1899-12-31 00:47:31</t>
  </si>
  <si>
    <t>1899-12-31 00:46:31</t>
  </si>
  <si>
    <t>1899-12-31 00:45:31</t>
  </si>
  <si>
    <t>1899-12-31 00:44:31</t>
  </si>
  <si>
    <t>1899-12-31 00:43:31</t>
  </si>
  <si>
    <t>1899-12-31 00:42:31</t>
  </si>
  <si>
    <t>1899-12-31 00:41:31</t>
  </si>
  <si>
    <t>1899-12-31 00:40:31</t>
  </si>
  <si>
    <t>1899-12-31 00:39:31</t>
  </si>
  <si>
    <t>1899-12-31 00:38:31</t>
  </si>
  <si>
    <t>1899-12-31 00:37:31</t>
  </si>
  <si>
    <t>1899-12-31 00:36:31</t>
  </si>
  <si>
    <t>1899-12-31 00:35:31</t>
  </si>
  <si>
    <t>1899-12-31 00:34:31</t>
  </si>
  <si>
    <t>1899-12-31 00:33:31</t>
  </si>
  <si>
    <t>1899-12-31 00:32:31</t>
  </si>
  <si>
    <t>1899-12-31 00:31:31</t>
  </si>
  <si>
    <t>1899-12-31 00:30:31</t>
  </si>
  <si>
    <t>1899-12-31 00:29:31</t>
  </si>
  <si>
    <t>1899-12-31 00:28:31</t>
  </si>
  <si>
    <t>1899-12-31 00:27:31</t>
  </si>
  <si>
    <t>1899-12-31 00:26:31</t>
  </si>
  <si>
    <t>1899-12-31 00:25:31</t>
  </si>
  <si>
    <t>1899-12-31 00:24:31</t>
  </si>
  <si>
    <t>1899-12-31 00:23:31</t>
  </si>
  <si>
    <t>1899-12-31 00:22:31</t>
  </si>
  <si>
    <t>1899-12-31 00:21:31</t>
  </si>
  <si>
    <t>1899-12-31 00:20:31</t>
  </si>
  <si>
    <t>1899-12-31 00:19:31</t>
  </si>
  <si>
    <t>1899-12-31 00:18:31</t>
  </si>
  <si>
    <t>1899-12-31 00:17:31</t>
  </si>
  <si>
    <t>1899-12-31 00:16:31</t>
  </si>
  <si>
    <t>1899-12-31 00:15:31</t>
  </si>
  <si>
    <t>1899-12-31 00:14:31</t>
  </si>
  <si>
    <t>1899-12-31 00:13:31</t>
  </si>
  <si>
    <t>1899-12-31 00:12:31</t>
  </si>
  <si>
    <t>1899-12-31 00:11:31</t>
  </si>
  <si>
    <t>1899-12-31 00:10:31</t>
  </si>
  <si>
    <t>1899-12-31 00:09:31</t>
  </si>
  <si>
    <t>1899-12-31 00:08:31</t>
  </si>
  <si>
    <t>1899-12-31 00:07:31</t>
  </si>
  <si>
    <t>1899-12-31 00:06:31</t>
  </si>
  <si>
    <t>1899-12-31 00:05:31</t>
  </si>
  <si>
    <t>1899-12-31 00:04:31</t>
  </si>
  <si>
    <t>1899-12-31 00:03:31</t>
  </si>
  <si>
    <t>1899-12-31 00:02:31</t>
  </si>
  <si>
    <t>1899-12-31 00:01:31</t>
  </si>
  <si>
    <t>1899-12-31 00:00:31</t>
  </si>
  <si>
    <t>1899-12-30 23:59:31</t>
  </si>
  <si>
    <t>1899-12-30 23:58:31</t>
  </si>
  <si>
    <t>1899-12-30 23:57:31</t>
  </si>
  <si>
    <t>1899-12-30 23:56:31</t>
  </si>
  <si>
    <t>1899-12-30 23:55:31</t>
  </si>
  <si>
    <t>1899-12-30 23:54:31</t>
  </si>
  <si>
    <t>1899-12-30 23:53:31</t>
  </si>
  <si>
    <t>1899-12-30 23:52:31</t>
  </si>
  <si>
    <t>1899-12-30 23:51:31</t>
  </si>
  <si>
    <t>1899-12-30 23:50:31</t>
  </si>
  <si>
    <t>1899-12-30 23:49:31</t>
  </si>
  <si>
    <t>1899-12-30 23:48:31</t>
  </si>
  <si>
    <t>1899-12-30 23:47:31</t>
  </si>
  <si>
    <t>1899-12-30 23:46:31</t>
  </si>
  <si>
    <t>1899-12-30 23:45:31</t>
  </si>
  <si>
    <t>1899-12-30 23:44:31</t>
  </si>
  <si>
    <t>1899-12-30 23:43:31</t>
  </si>
  <si>
    <t>1899-12-30 23:42:31</t>
  </si>
  <si>
    <t>1899-12-30 23:41:31</t>
  </si>
  <si>
    <t>1899-12-30 23:40:31</t>
  </si>
  <si>
    <t>1899-12-30 23:39:31</t>
  </si>
  <si>
    <t>1899-12-30 23:38:31</t>
  </si>
  <si>
    <t>1899-12-30 23:37:31</t>
  </si>
  <si>
    <t>1899-12-30 23:36:31</t>
  </si>
  <si>
    <t>1899-12-30 23:35:31</t>
  </si>
  <si>
    <t>1899-12-30 23:34:31</t>
  </si>
  <si>
    <t>1899-12-30 23:33:31</t>
  </si>
  <si>
    <t>1899-12-30 23:32:31</t>
  </si>
  <si>
    <t>1899-12-30 23:31:31</t>
  </si>
  <si>
    <t>1899-12-30 23:30:31</t>
  </si>
  <si>
    <t>1899-12-30 23:29:31</t>
  </si>
  <si>
    <t>1899-12-30 23:28:31</t>
  </si>
  <si>
    <t>1899-12-30 23:27:31</t>
  </si>
  <si>
    <t>1899-12-30 23:26:31</t>
  </si>
  <si>
    <t>1899-12-30 23:25:31</t>
  </si>
  <si>
    <t>1899-12-30 23:24:31</t>
  </si>
  <si>
    <t>1899-12-30 23:23:31</t>
  </si>
  <si>
    <t>1899-12-30 23:22:31</t>
  </si>
  <si>
    <t>1899-12-30 23:21:31</t>
  </si>
  <si>
    <t>1899-12-30 23:20:31</t>
  </si>
  <si>
    <t>1899-12-30 23:19:31</t>
  </si>
  <si>
    <t>1899-12-30 23:18:31</t>
  </si>
  <si>
    <t>1899-12-30 23:17:31</t>
  </si>
  <si>
    <t>1899-12-30 23:16:31</t>
  </si>
  <si>
    <t>1899-12-30 23:15:31</t>
  </si>
  <si>
    <t>1899-12-30 23:14:31</t>
  </si>
  <si>
    <t>1899-12-30 23:13:31</t>
  </si>
  <si>
    <t>1899-12-30 23:12:31</t>
  </si>
  <si>
    <t>1899-12-30 23:11:31</t>
  </si>
  <si>
    <t>1899-12-30 23:10:31</t>
  </si>
  <si>
    <t>1899-12-30 23:09:31</t>
  </si>
  <si>
    <t>1899-12-30 23:08:31</t>
  </si>
  <si>
    <t>1899-12-30 23:07:31</t>
  </si>
  <si>
    <t>1899-12-30 23:06:31</t>
  </si>
  <si>
    <t>1899-12-30 23:05:31</t>
  </si>
  <si>
    <t>1899-12-30 23:04:31</t>
  </si>
  <si>
    <t>1899-12-30 23:03:31</t>
  </si>
  <si>
    <t>1899-12-30 23:02:31</t>
  </si>
  <si>
    <t>1899-12-30 23:01:31</t>
  </si>
  <si>
    <t>1899-12-30 23:00:31</t>
  </si>
  <si>
    <t>1899-12-30 22:59:31</t>
  </si>
  <si>
    <t>1899-12-30 22:58:31</t>
  </si>
  <si>
    <t>1899-12-30 22:57:31</t>
  </si>
  <si>
    <t>1899-12-30 22:56:31</t>
  </si>
  <si>
    <t>1899-12-30 22:55:31</t>
  </si>
  <si>
    <t>1899-12-30 22:54:31</t>
  </si>
  <si>
    <t>1899-12-30 22:53:31</t>
  </si>
  <si>
    <t>1899-12-30 22:52:31</t>
  </si>
  <si>
    <t>1899-12-30 22:51:31</t>
  </si>
  <si>
    <t>1899-12-30 22:50:31</t>
  </si>
  <si>
    <t>1899-12-30 22:49:31</t>
  </si>
  <si>
    <t>1899-12-30 22:48:31</t>
  </si>
  <si>
    <t>1899-12-30 22:47:31</t>
  </si>
  <si>
    <t>1899-12-30 22:46:31</t>
  </si>
  <si>
    <t>1899-12-30 22:45:31</t>
  </si>
  <si>
    <t>1899-12-30 22:44:31</t>
  </si>
  <si>
    <t>1899-12-30 22:43:31</t>
  </si>
  <si>
    <t>1899-12-30 22:42:31</t>
  </si>
  <si>
    <t>1899-12-30 22:41:31</t>
  </si>
  <si>
    <t>1899-12-30 22:40:31</t>
  </si>
  <si>
    <t>1899-12-30 22:39:31</t>
  </si>
  <si>
    <t>1899-12-30 22:38:31</t>
  </si>
  <si>
    <t>1899-12-30 22:37:31</t>
  </si>
  <si>
    <t>1899-12-30 22:36:31</t>
  </si>
  <si>
    <t>1899-12-30 22:35:31</t>
  </si>
  <si>
    <t>1899-12-30 22:34:31</t>
  </si>
  <si>
    <t>1899-12-30 22:33:31</t>
  </si>
  <si>
    <t>1899-12-30 22:32:31</t>
  </si>
  <si>
    <t>1899-12-30 22:31:31</t>
  </si>
  <si>
    <t>1899-12-30 22:30:31</t>
  </si>
  <si>
    <t>1899-12-30 22:29:31</t>
  </si>
  <si>
    <t>1899-12-30 22:28:31</t>
  </si>
  <si>
    <t>1899-12-30 22:27:31</t>
  </si>
  <si>
    <t>1899-12-30 22:26:31</t>
  </si>
  <si>
    <t>1899-12-30 22:25:31</t>
  </si>
  <si>
    <t>1899-12-30 22:24:31</t>
  </si>
  <si>
    <t>1899-12-30 22:23:31</t>
  </si>
  <si>
    <t>1899-12-30 22:22:31</t>
  </si>
  <si>
    <t>1899-12-30 22:21:31</t>
  </si>
  <si>
    <t>1899-12-30 22:20:31</t>
  </si>
  <si>
    <t>1899-12-30 22:19:31</t>
  </si>
  <si>
    <t>1899-12-30 22:18:31</t>
  </si>
  <si>
    <t>1899-12-30 22:17:31</t>
  </si>
  <si>
    <t>1899-12-30 22:16:31</t>
  </si>
  <si>
    <t>1899-12-30 22:15:31</t>
  </si>
  <si>
    <t>1899-12-30 22:14:31</t>
  </si>
  <si>
    <t>1899-12-30 22:13:31</t>
  </si>
  <si>
    <t>1899-12-30 22:12:31</t>
  </si>
  <si>
    <t>1899-12-30 22:11:31</t>
  </si>
  <si>
    <t>1899-12-30 22:10:31</t>
  </si>
  <si>
    <t>1899-12-30 22:09:31</t>
  </si>
  <si>
    <t>1899-12-30 22:08:31</t>
  </si>
  <si>
    <t>1899-12-30 22:07:31</t>
  </si>
  <si>
    <t>1899-12-30 22:06:31</t>
  </si>
  <si>
    <t>1899-12-30 22:05:31</t>
  </si>
  <si>
    <t>1899-12-30 22:04:31</t>
  </si>
  <si>
    <t>1899-12-30 22:03:31</t>
  </si>
  <si>
    <t>1899-12-30 22:02:31</t>
  </si>
  <si>
    <t>1899-12-30 22:01:31</t>
  </si>
  <si>
    <t>1899-12-30 22:00:31</t>
  </si>
  <si>
    <t>1899-12-30 21:59:31</t>
  </si>
  <si>
    <t>1899-12-30 21:58:31</t>
  </si>
  <si>
    <t>1899-12-30 21:57:31</t>
  </si>
  <si>
    <t>1899-12-30 21:56:31</t>
  </si>
  <si>
    <t>1899-12-30 21:55:31</t>
  </si>
  <si>
    <t>1899-12-30 21:54:31</t>
  </si>
  <si>
    <t>1899-12-30 21:53:31</t>
  </si>
  <si>
    <t>1899-12-30 21:52:31</t>
  </si>
  <si>
    <t>1899-12-30 21:51:31</t>
  </si>
  <si>
    <t>1899-12-30 21:50:31</t>
  </si>
  <si>
    <t>1899-12-30 21:49:31</t>
  </si>
  <si>
    <t>1899-12-30 21:48:31</t>
  </si>
  <si>
    <t>1899-12-30 21:47:31</t>
  </si>
  <si>
    <t>1899-12-30 21:46:31</t>
  </si>
  <si>
    <t>1899-12-30 21:45:31</t>
  </si>
  <si>
    <t>1899-12-30 21:44:31</t>
  </si>
  <si>
    <t>1899-12-30 21:43:31</t>
  </si>
  <si>
    <t>1899-12-30 21:42:31</t>
  </si>
  <si>
    <t>1899-12-30 21:41:31</t>
  </si>
  <si>
    <t>1899-12-30 21:40:31</t>
  </si>
  <si>
    <t>1899-12-30 21:39:31</t>
  </si>
  <si>
    <t>1899-12-30 21:38:31</t>
  </si>
  <si>
    <t>1899-12-30 21:37:31</t>
  </si>
  <si>
    <t>1899-12-30 21:36:31</t>
  </si>
  <si>
    <t>1899-12-30 21:35:31</t>
  </si>
  <si>
    <t>1899-12-30 21:34:31</t>
  </si>
  <si>
    <t>1899-12-30 21:33:31</t>
  </si>
  <si>
    <t>1899-12-30 21:32:31</t>
  </si>
  <si>
    <t>1899-12-30 21:31:31</t>
  </si>
  <si>
    <t>1899-12-30 21:30:31</t>
  </si>
  <si>
    <t>1899-12-30 21:29:31</t>
  </si>
  <si>
    <t>1899-12-30 21:28:31</t>
  </si>
  <si>
    <t>1899-12-30 21:27:31</t>
  </si>
  <si>
    <t>1899-12-30 21:26:31</t>
  </si>
  <si>
    <t>1899-12-30 21:25:31</t>
  </si>
  <si>
    <t>1899-12-30 21:24:31</t>
  </si>
  <si>
    <t>1899-12-30 21:23:31</t>
  </si>
  <si>
    <t>1899-12-30 21:22:31</t>
  </si>
  <si>
    <t>1899-12-30 21:21:31</t>
  </si>
  <si>
    <t>1899-12-30 21:20:31</t>
  </si>
  <si>
    <t>1899-12-30 21:19:31</t>
  </si>
  <si>
    <t>1899-12-30 21:18:31</t>
  </si>
  <si>
    <t>1899-12-30 21:17:31</t>
  </si>
  <si>
    <t>1899-12-30 21:16:31</t>
  </si>
  <si>
    <t>1899-12-30 21:15:31</t>
  </si>
  <si>
    <t>1899-12-30 21:14:31</t>
  </si>
  <si>
    <t>1899-12-30 21:13:31</t>
  </si>
  <si>
    <t>1899-12-30 21:12:31</t>
  </si>
  <si>
    <t>1899-12-30 21:11:31</t>
  </si>
  <si>
    <t>1899-12-30 21:10:31</t>
  </si>
  <si>
    <t>1899-12-30 21:09:31</t>
  </si>
  <si>
    <t>1899-12-30 21:08:31</t>
  </si>
  <si>
    <t>1899-12-30 21:07:31</t>
  </si>
  <si>
    <t>1899-12-30 21:06:31</t>
  </si>
  <si>
    <t>1899-12-30 21:05:31</t>
  </si>
  <si>
    <t>1899-12-30 21:04:31</t>
  </si>
  <si>
    <t>1899-12-30 21:03:31</t>
  </si>
  <si>
    <t>1899-12-30 21:02:31</t>
  </si>
  <si>
    <t>1899-12-30 21:01:31</t>
  </si>
  <si>
    <t>1899-12-30 21:00:31</t>
  </si>
  <si>
    <t>1899-12-30 20:59:31</t>
  </si>
  <si>
    <t>1899-12-30 20:58:31</t>
  </si>
  <si>
    <t>1899-12-30 20:57:31</t>
  </si>
  <si>
    <t>1899-12-30 20:56:31</t>
  </si>
  <si>
    <t>1899-12-30 20:55:31</t>
  </si>
  <si>
    <t>1899-12-30 20:54:31</t>
  </si>
  <si>
    <t>1899-12-30 20:53:31</t>
  </si>
  <si>
    <t>1899-12-30 20:52:31</t>
  </si>
  <si>
    <t>1899-12-30 20:51:31</t>
  </si>
  <si>
    <t>1899-12-30 20:50:31</t>
  </si>
  <si>
    <t>1899-12-30 20:49:31</t>
  </si>
  <si>
    <t>1899-12-30 20:48:31</t>
  </si>
  <si>
    <t>1899-12-30 20:47:31</t>
  </si>
  <si>
    <t>1899-12-30 20:46:31</t>
  </si>
  <si>
    <t>1899-12-30 20:45:31</t>
  </si>
  <si>
    <t>1899-12-30 20:44:31</t>
  </si>
  <si>
    <t>1899-12-30 20:43:31</t>
  </si>
  <si>
    <t>1899-12-30 20:42:31</t>
  </si>
  <si>
    <t>1899-12-30 20:41:31</t>
  </si>
  <si>
    <t>1899-12-30 20:40:31</t>
  </si>
  <si>
    <t>1899-12-30 20:39:31</t>
  </si>
  <si>
    <t>1899-12-30 20:38:31</t>
  </si>
  <si>
    <t>1899-12-30 20:37:31</t>
  </si>
  <si>
    <t>1899-12-30 20:36:31</t>
  </si>
  <si>
    <t>1899-12-30 20:35:31</t>
  </si>
  <si>
    <t>1899-12-30 20:34:31</t>
  </si>
  <si>
    <t>1899-12-30 20:33:31</t>
  </si>
  <si>
    <t>1899-12-30 20:32:31</t>
  </si>
  <si>
    <t>1899-12-30 20:31:31</t>
  </si>
  <si>
    <t>1899-12-30 20:30:31</t>
  </si>
  <si>
    <t>1899-12-30 20:29:31</t>
  </si>
  <si>
    <t>1899-12-30 20:28:31</t>
  </si>
  <si>
    <t>1899-12-30 20:27:31</t>
  </si>
  <si>
    <t>1899-12-30 20:26:31</t>
  </si>
  <si>
    <t>1899-12-30 20:25:31</t>
  </si>
  <si>
    <t>1899-12-30 20:24:31</t>
  </si>
  <si>
    <t>1899-12-30 20:23:31</t>
  </si>
  <si>
    <t>1899-12-30 20:22:31</t>
  </si>
  <si>
    <t>1899-12-30 20:21:31</t>
  </si>
  <si>
    <t>1899-12-30 20:20:31</t>
  </si>
  <si>
    <t>1899-12-30 20:19:31</t>
  </si>
  <si>
    <t>1899-12-30 20:18:31</t>
  </si>
  <si>
    <t>1899-12-30 20:17:31</t>
  </si>
  <si>
    <t>1899-12-30 20:16:31</t>
  </si>
  <si>
    <t>1899-12-30 20:15:31</t>
  </si>
  <si>
    <t>1899-12-30 20:14:31</t>
  </si>
  <si>
    <t>1899-12-30 20:13:31</t>
  </si>
  <si>
    <t>1899-12-30 20:12:31</t>
  </si>
  <si>
    <t>1899-12-30 20:11:31</t>
  </si>
  <si>
    <t>1899-12-30 20:10:31</t>
  </si>
  <si>
    <t>1899-12-30 20:09:31</t>
  </si>
  <si>
    <t>1899-12-30 20:08:31</t>
  </si>
  <si>
    <t>1899-12-30 20:07:31</t>
  </si>
  <si>
    <t>1899-12-30 20:06:31</t>
  </si>
  <si>
    <t>1899-12-30 20:05:31</t>
  </si>
  <si>
    <t>1899-12-30 20:04:31</t>
  </si>
  <si>
    <t>1899-12-30 20:03:31</t>
  </si>
  <si>
    <t>1899-12-30 20:02:31</t>
  </si>
  <si>
    <t>1899-12-30 20:01:31</t>
  </si>
  <si>
    <t>1899-12-30 20:00:31</t>
  </si>
  <si>
    <t>1899-12-30 19:59:31</t>
  </si>
  <si>
    <t>1899-12-30 19:58:31</t>
  </si>
  <si>
    <t>1899-12-30 19:57:31</t>
  </si>
  <si>
    <t>1899-12-30 19:56:31</t>
  </si>
  <si>
    <t>1899-12-30 19:55:31</t>
  </si>
  <si>
    <t>1899-12-30 19:54:31</t>
  </si>
  <si>
    <t>1899-12-30 19:53:31</t>
  </si>
  <si>
    <t>1899-12-30 19:52:31</t>
  </si>
  <si>
    <t>1899-12-30 19:51:31</t>
  </si>
  <si>
    <t>1899-12-30 19:50:31</t>
  </si>
  <si>
    <t>1899-12-30 19:49:31</t>
  </si>
  <si>
    <t>1899-12-30 19:48:31</t>
  </si>
  <si>
    <t>1899-12-30 19:47:31</t>
  </si>
  <si>
    <t>1899-12-30 19:46:31</t>
  </si>
  <si>
    <t>1899-12-30 19:45:31</t>
  </si>
  <si>
    <t>1899-12-30 19:44:31</t>
  </si>
  <si>
    <t>1899-12-30 19:43:31</t>
  </si>
  <si>
    <t>1899-12-30 19:42:31</t>
  </si>
  <si>
    <t>1899-12-30 19:41:31</t>
  </si>
  <si>
    <t>1899-12-30 19:40:31</t>
  </si>
  <si>
    <t>1899-12-30 19:39:31</t>
  </si>
  <si>
    <t>1899-12-30 19:38:31</t>
  </si>
  <si>
    <t>1899-12-30 19:37:31</t>
  </si>
  <si>
    <t>1899-12-30 19:36:31</t>
  </si>
  <si>
    <t>1899-12-30 19:35:31</t>
  </si>
  <si>
    <t>1899-12-30 19:34:31</t>
  </si>
  <si>
    <t>1899-12-30 19:33:31</t>
  </si>
  <si>
    <t>1899-12-30 19:32:31</t>
  </si>
  <si>
    <t>1899-12-30 19:31:31</t>
  </si>
  <si>
    <t>1899-12-30 19:30:31</t>
  </si>
  <si>
    <t>1899-12-30 19:29:31</t>
  </si>
  <si>
    <t>1899-12-30 19:28:31</t>
  </si>
  <si>
    <t>1899-12-30 19:27:31</t>
  </si>
  <si>
    <t>1899-12-30 19:26:31</t>
  </si>
  <si>
    <t>1899-12-30 19:25:31</t>
  </si>
  <si>
    <t>1899-12-30 19:24:31</t>
  </si>
  <si>
    <t>1899-12-30 19:23:31</t>
  </si>
  <si>
    <t>1899-12-30 19:22:31</t>
  </si>
  <si>
    <t>1899-12-30 19:21:31</t>
  </si>
  <si>
    <t>1899-12-30 19:20:31</t>
  </si>
  <si>
    <t>1899-12-30 19:19:31</t>
  </si>
  <si>
    <t>1899-12-30 19:18:31</t>
  </si>
  <si>
    <t>1899-12-30 19:17:31</t>
  </si>
  <si>
    <t>1899-12-30 19:16:31</t>
  </si>
  <si>
    <t>1899-12-30 19:15:31</t>
  </si>
  <si>
    <t>1899-12-30 19:14:31</t>
  </si>
  <si>
    <t>1899-12-30 19:13:31</t>
  </si>
  <si>
    <t>1899-12-30 19:12:31</t>
  </si>
  <si>
    <t>1899-12-30 19:11:31</t>
  </si>
  <si>
    <t>1899-12-30 19:10:31</t>
  </si>
  <si>
    <t>1899-12-30 19:09:31</t>
  </si>
  <si>
    <t>1899-12-30 19:08:31</t>
  </si>
  <si>
    <t>1899-12-30 19:07:31</t>
  </si>
  <si>
    <t>1899-12-30 19:06:31</t>
  </si>
  <si>
    <t>1899-12-30 19:05:31</t>
  </si>
  <si>
    <t>1899-12-30 19:04:31</t>
  </si>
  <si>
    <t>1899-12-30 19:03:31</t>
  </si>
  <si>
    <t>1899-12-30 19:02:31</t>
  </si>
  <si>
    <t>1899-12-30 19:01:31</t>
  </si>
  <si>
    <t>1899-12-30 19:00:31</t>
  </si>
  <si>
    <t>1899-12-30 18:59:31</t>
  </si>
  <si>
    <t>1899-12-30 18:58:31</t>
  </si>
  <si>
    <t>1899-12-30 18:57:31</t>
  </si>
  <si>
    <t>1899-12-30 18:56:31</t>
  </si>
  <si>
    <t>1899-12-30 18:55:31</t>
  </si>
  <si>
    <t>1899-12-30 18:54:31</t>
  </si>
  <si>
    <t>1899-12-30 18:53:31</t>
  </si>
  <si>
    <t>1899-12-30 18:52:31</t>
  </si>
  <si>
    <t>1899-12-30 18:51:31</t>
  </si>
  <si>
    <t>1899-12-30 18:50:31</t>
  </si>
  <si>
    <t>1899-12-30 18:49:31</t>
  </si>
  <si>
    <t>1899-12-30 18:48:31</t>
  </si>
  <si>
    <t>1899-12-30 18:47:31</t>
  </si>
  <si>
    <t>1899-12-30 18:46:31</t>
  </si>
  <si>
    <t>1899-12-30 18:45:31</t>
  </si>
  <si>
    <t>1899-12-30 18:44:31</t>
  </si>
  <si>
    <t>1899-12-30 18:43:31</t>
  </si>
  <si>
    <t>1899-12-30 18:42:31</t>
  </si>
  <si>
    <t>1899-12-30 18:41:31</t>
  </si>
  <si>
    <t>1899-12-30 18:40:31</t>
  </si>
  <si>
    <t>1899-12-30 18:39:31</t>
  </si>
  <si>
    <t>1899-12-30 18:38:31</t>
  </si>
  <si>
    <t>1899-12-30 18:37:31</t>
  </si>
  <si>
    <t>1899-12-30 18:36:31</t>
  </si>
  <si>
    <t>1899-12-30 18:35:31</t>
  </si>
  <si>
    <t>1899-12-30 18:34:31</t>
  </si>
  <si>
    <t>1899-12-30 18:33:31</t>
  </si>
  <si>
    <t>1899-12-30 18:32:31</t>
  </si>
  <si>
    <t>1899-12-30 18:31:31</t>
  </si>
  <si>
    <t>1899-12-30 18:30:31</t>
  </si>
  <si>
    <t>1899-12-30 18:29:31</t>
  </si>
  <si>
    <t>1899-12-30 18:28:31</t>
  </si>
  <si>
    <t>1899-12-30 18:27:31</t>
  </si>
  <si>
    <t>1899-12-30 18:26:31</t>
  </si>
  <si>
    <t>1899-12-30 18:25:31</t>
  </si>
  <si>
    <t>1899-12-30 18:24:31</t>
  </si>
  <si>
    <t>1899-12-30 18:23:31</t>
  </si>
  <si>
    <t>1899-12-30 18:22:31</t>
  </si>
  <si>
    <t>1899-12-30 18:21:31</t>
  </si>
  <si>
    <t>1899-12-30 18:20:31</t>
  </si>
  <si>
    <t>1899-12-30 18:19:31</t>
  </si>
  <si>
    <t>1899-12-30 18:18:31</t>
  </si>
  <si>
    <t>1899-12-30 18:17:31</t>
  </si>
  <si>
    <t>1899-12-30 18:16:31</t>
  </si>
  <si>
    <t>1899-12-30 18:15:31</t>
  </si>
  <si>
    <t>1899-12-30 18:14:31</t>
  </si>
  <si>
    <t>1899-12-30 18:13:31</t>
  </si>
  <si>
    <t>1899-12-30 18:12:31</t>
  </si>
  <si>
    <t>1899-12-30 18:11:31</t>
  </si>
  <si>
    <t>1899-12-30 18:10:31</t>
  </si>
  <si>
    <t>1899-12-30 18:09:31</t>
  </si>
  <si>
    <t>1899-12-30 18:08:31</t>
  </si>
  <si>
    <t>1899-12-30 18:07:31</t>
  </si>
  <si>
    <t>1899-12-30 18:06:31</t>
  </si>
  <si>
    <t>1899-12-30 18:05:31</t>
  </si>
  <si>
    <t>1899-12-30 18:04:31</t>
  </si>
  <si>
    <t>1899-12-30 18:03:31</t>
  </si>
  <si>
    <t>1899-12-30 18:02:31</t>
  </si>
  <si>
    <t>1899-12-30 18:01:31</t>
  </si>
  <si>
    <t>1899-12-30 18:00:31</t>
  </si>
  <si>
    <t>1899-12-30 17:59:31</t>
  </si>
  <si>
    <t>1899-12-30 17:58:31</t>
  </si>
  <si>
    <t>1899-12-30 17:57:31</t>
  </si>
  <si>
    <t>1899-12-30 17:56:31</t>
  </si>
  <si>
    <t>1899-12-30 17:55:31</t>
  </si>
  <si>
    <t>1899-12-30 17:54:31</t>
  </si>
  <si>
    <t>1899-12-30 17:53:31</t>
  </si>
  <si>
    <t>1899-12-30 17:52:31</t>
  </si>
  <si>
    <t>1899-12-30 17:51:31</t>
  </si>
  <si>
    <t>1899-12-30 17:50:31</t>
  </si>
  <si>
    <t>1899-12-30 17:49:31</t>
  </si>
  <si>
    <t>1899-12-30 17:48:31</t>
  </si>
  <si>
    <t>1899-12-30 17:47:31</t>
  </si>
  <si>
    <t>1899-12-30 17:46:31</t>
  </si>
  <si>
    <t>1899-12-30 17:45:31</t>
  </si>
  <si>
    <t>1899-12-30 17:44:31</t>
  </si>
  <si>
    <t>1899-12-30 17:43:31</t>
  </si>
  <si>
    <t>1899-12-30 17:42:31</t>
  </si>
  <si>
    <t>1899-12-30 17:41:31</t>
  </si>
  <si>
    <t>1899-12-30 17:40:31</t>
  </si>
  <si>
    <t>1899-12-30 17:39:31</t>
  </si>
  <si>
    <t>1899-12-30 17:38:31</t>
  </si>
  <si>
    <t>1899-12-30 17:37:31</t>
  </si>
  <si>
    <t>1899-12-30 17:36:31</t>
  </si>
  <si>
    <t>1899-12-30 17:35:31</t>
  </si>
  <si>
    <t>1899-12-30 17:34:31</t>
  </si>
  <si>
    <t>1899-12-30 17:33:31</t>
  </si>
  <si>
    <t>1899-12-30 17:32:31</t>
  </si>
  <si>
    <t>1899-12-30 17:31:31</t>
  </si>
  <si>
    <t>1899-12-30 17:30:31</t>
  </si>
  <si>
    <t>1899-12-30 17:29:31</t>
  </si>
  <si>
    <t>1899-12-30 17:28:31</t>
  </si>
  <si>
    <t>1899-12-30 17:27:31</t>
  </si>
  <si>
    <t>1899-12-30 17:26:31</t>
  </si>
  <si>
    <t>1899-12-30 17:25:31</t>
  </si>
  <si>
    <t>1899-12-30 17:24:31</t>
  </si>
  <si>
    <t>1899-12-30 17:23:31</t>
  </si>
  <si>
    <t>1899-12-30 17:22:31</t>
  </si>
  <si>
    <t>1899-12-30 17:21:31</t>
  </si>
  <si>
    <t>1899-12-30 17:20:31</t>
  </si>
  <si>
    <t>1899-12-30 17:19:31</t>
  </si>
  <si>
    <t>1899-12-30 17:18:31</t>
  </si>
  <si>
    <t>1899-12-30 17:17:31</t>
  </si>
  <si>
    <t>1899-12-30 17:16:31</t>
  </si>
  <si>
    <t>1899-12-30 17:15:31</t>
  </si>
  <si>
    <t>1899-12-30 17:14:31</t>
  </si>
  <si>
    <t>1899-12-30 17:13:31</t>
  </si>
  <si>
    <t>1899-12-30 17:12:31</t>
  </si>
  <si>
    <t>1899-12-30 17:11:31</t>
  </si>
  <si>
    <t>1899-12-30 17:10:31</t>
  </si>
  <si>
    <t>1899-12-30 17:09:31</t>
  </si>
  <si>
    <t>1899-12-30 17:08:31</t>
  </si>
  <si>
    <t>1899-12-30 17:07:31</t>
  </si>
  <si>
    <t>1899-12-30 17:06:31</t>
  </si>
  <si>
    <t>1899-12-30 17:05:31</t>
  </si>
  <si>
    <t>1899-12-30 17:04:31</t>
  </si>
  <si>
    <t>1899-12-30 17:03:31</t>
  </si>
  <si>
    <t>1899-12-30 17:02:31</t>
  </si>
  <si>
    <t>1899-12-30 17:01:31</t>
  </si>
  <si>
    <t>1899-12-30 17:00:31</t>
  </si>
  <si>
    <t>1899-12-30 16:59:31</t>
  </si>
  <si>
    <t>1899-12-30 16:58:31</t>
  </si>
  <si>
    <t>1899-12-30 16:57:31</t>
  </si>
  <si>
    <t>1899-12-30 16:56:31</t>
  </si>
  <si>
    <t>1899-12-30 16:55:31</t>
  </si>
  <si>
    <t>1899-12-30 16:54:31</t>
  </si>
  <si>
    <t>1899-12-30 16:53:31</t>
  </si>
  <si>
    <t>1899-12-30 16:52:31</t>
  </si>
  <si>
    <t>1899-12-30 16:51:31</t>
  </si>
  <si>
    <t>1899-12-30 16:50:31</t>
  </si>
  <si>
    <t>1899-12-30 16:49:31</t>
  </si>
  <si>
    <t>1899-12-30 16:48:31</t>
  </si>
  <si>
    <t>1899-12-30 16:47:31</t>
  </si>
  <si>
    <t>1899-12-30 16:46:31</t>
  </si>
  <si>
    <t>1899-12-30 16:45:31</t>
  </si>
  <si>
    <t>1899-12-30 16:44:31</t>
  </si>
  <si>
    <t>1899-12-30 16:43:31</t>
  </si>
  <si>
    <t>1899-12-30 16:42:31</t>
  </si>
  <si>
    <t>1899-12-30 16:41:31</t>
  </si>
  <si>
    <t>1899-12-30 16:40:31</t>
  </si>
  <si>
    <t>1899-12-30 16:39:31</t>
  </si>
  <si>
    <t>1899-12-30 16:38:31</t>
  </si>
  <si>
    <t>1899-12-30 16:37:31</t>
  </si>
  <si>
    <t>1899-12-30 16:36:31</t>
  </si>
  <si>
    <t>1899-12-30 16:35:31</t>
  </si>
  <si>
    <t>1899-12-30 16:34:31</t>
  </si>
  <si>
    <t>1899-12-30 16:33:31</t>
  </si>
  <si>
    <t>1899-12-30 16:32:31</t>
  </si>
  <si>
    <t>1899-12-30 16:31:31</t>
  </si>
  <si>
    <t>1899-12-30 16:30:31</t>
  </si>
  <si>
    <t>1899-12-30 16:29:31</t>
  </si>
  <si>
    <t>1899-12-30 16:28:31</t>
  </si>
  <si>
    <t>1899-12-30 16:27:31</t>
  </si>
  <si>
    <t>1899-12-30 16:26:31</t>
  </si>
  <si>
    <t>1899-12-30 16:25:31</t>
  </si>
  <si>
    <t>1899-12-30 16:24:31</t>
  </si>
  <si>
    <t>1899-12-30 16:23:31</t>
  </si>
  <si>
    <t>1899-12-30 16:22:31</t>
  </si>
  <si>
    <t>1899-12-30 16:21:31</t>
  </si>
  <si>
    <t>1899-12-30 16:20:31</t>
  </si>
  <si>
    <t>1899-12-30 16:19:31</t>
  </si>
  <si>
    <t>1899-12-30 16:18:31</t>
  </si>
  <si>
    <t>1899-12-30 16:17:31</t>
  </si>
  <si>
    <t>1899-12-30 16:16:31</t>
  </si>
  <si>
    <t>1899-12-30 16:15:31</t>
  </si>
  <si>
    <t>1899-12-30 16:14:31</t>
  </si>
  <si>
    <t>1899-12-30 16:13:31</t>
  </si>
  <si>
    <t>1899-12-30 16:12:31</t>
  </si>
  <si>
    <t>1899-12-30 16:11:31</t>
  </si>
  <si>
    <t>1899-12-30 16:10:31</t>
  </si>
  <si>
    <t>1899-12-30 16:09:31</t>
  </si>
  <si>
    <t>1899-12-30 16:08:31</t>
  </si>
  <si>
    <t>1899-12-30 16:07:31</t>
  </si>
  <si>
    <t>1899-12-30 16:06:31</t>
  </si>
  <si>
    <t>1899-12-30 16:05:31</t>
  </si>
  <si>
    <t>1899-12-30 16:04:31</t>
  </si>
  <si>
    <t>1899-12-30 16:03:31</t>
  </si>
  <si>
    <t>1899-12-30 16:02:31</t>
  </si>
  <si>
    <t>1899-12-30 16:01:31</t>
  </si>
  <si>
    <t>1899-12-30 16:00:31</t>
  </si>
  <si>
    <t>1899-12-30 15:59:31</t>
  </si>
  <si>
    <t>1899-12-30 15:58:31</t>
  </si>
  <si>
    <t>1899-12-30 15:57:31</t>
  </si>
  <si>
    <t>1899-12-30 15:56:31</t>
  </si>
  <si>
    <t>1899-12-30 15:55:31</t>
  </si>
  <si>
    <t>1899-12-30 15:54:31</t>
  </si>
  <si>
    <t>1899-12-30 15:53:31</t>
  </si>
  <si>
    <t>1899-12-30 15:52:31</t>
  </si>
  <si>
    <t>1899-12-30 15:51:31</t>
  </si>
  <si>
    <t>1899-12-30 15:50:31</t>
  </si>
  <si>
    <t>1899-12-30 15:49:31</t>
  </si>
  <si>
    <t>1899-12-30 15:48:31</t>
  </si>
  <si>
    <t>1899-12-30 15:47:31</t>
  </si>
  <si>
    <t>1899-12-30 15:46:31</t>
  </si>
  <si>
    <t>1899-12-30 15:45:31</t>
  </si>
  <si>
    <t>1899-12-30 15:44:31</t>
  </si>
  <si>
    <t>1899-12-30 15:43:31</t>
  </si>
  <si>
    <t>1899-12-30 15:42:31</t>
  </si>
  <si>
    <t>1899-12-30 15:41:31</t>
  </si>
  <si>
    <t>1899-12-30 15:40:31</t>
  </si>
  <si>
    <t>1899-12-30 15:39:31</t>
  </si>
  <si>
    <t>1899-12-30 15:38:31</t>
  </si>
  <si>
    <t>1899-12-30 15:37:31</t>
  </si>
  <si>
    <t>1899-12-30 15:36:31</t>
  </si>
  <si>
    <t>1899-12-30 15:35:31</t>
  </si>
  <si>
    <t>1899-12-30 15:34:31</t>
  </si>
  <si>
    <t>1899-12-30 15:33:31</t>
  </si>
  <si>
    <t>1899-12-30 15:32:31</t>
  </si>
  <si>
    <t>1899-12-30 15:31:31</t>
  </si>
  <si>
    <t>1899-12-30 15:30:31</t>
  </si>
  <si>
    <t>1899-12-30 15:29:31</t>
  </si>
  <si>
    <t>1899-12-30 15:28:31</t>
  </si>
  <si>
    <t>1899-12-30 15:27:31</t>
  </si>
  <si>
    <t>1899-12-30 15:26:31</t>
  </si>
  <si>
    <t>1899-12-30 15:25:31</t>
  </si>
  <si>
    <t>1899-12-30 15:24:31</t>
  </si>
  <si>
    <t>1899-12-30 15:23:31</t>
  </si>
  <si>
    <t>1899-12-30 15:22:31</t>
  </si>
  <si>
    <t>1899-12-30 15:21:31</t>
  </si>
  <si>
    <t>1899-12-30 15:20:31</t>
  </si>
  <si>
    <t>1899-12-30 15:19:31</t>
  </si>
  <si>
    <t>1899-12-30 15:18:31</t>
  </si>
  <si>
    <t>1899-12-30 15:17:31</t>
  </si>
  <si>
    <t>1899-12-30 15:16:31</t>
  </si>
  <si>
    <t>1899-12-30 15:15:31</t>
  </si>
  <si>
    <t>1899-12-30 15:14:31</t>
  </si>
  <si>
    <t>1899-12-30 15:13:31</t>
  </si>
  <si>
    <t>1899-12-30 15:12:31</t>
  </si>
  <si>
    <t>1899-12-30 15:11:31</t>
  </si>
  <si>
    <t>1899-12-30 15:10:31</t>
  </si>
  <si>
    <t>1899-12-30 15:09:31</t>
  </si>
  <si>
    <t>1899-12-30 15:08:31</t>
  </si>
  <si>
    <t>1899-12-30 15:07:31</t>
  </si>
  <si>
    <t>1899-12-30 15:06:31</t>
  </si>
  <si>
    <t>1899-12-30 15:05:31</t>
  </si>
  <si>
    <t>1899-12-30 15:04:31</t>
  </si>
  <si>
    <t>1899-12-30 15:03:31</t>
  </si>
  <si>
    <t>1899-12-30 15:02:31</t>
  </si>
  <si>
    <t>1899-12-30 15:01:31</t>
  </si>
  <si>
    <t>1899-12-30 15:00:31</t>
  </si>
  <si>
    <t>1899-12-30 14:59:31</t>
  </si>
  <si>
    <t>1899-12-30 14:58:31</t>
  </si>
  <si>
    <t>1899-12-30 14:57:31</t>
  </si>
  <si>
    <t>1899-12-30 14:56:31</t>
  </si>
  <si>
    <t>1899-12-30 14:55:31</t>
  </si>
  <si>
    <t>1899-12-30 14:54:31</t>
  </si>
  <si>
    <t>1899-12-30 14:53:31</t>
  </si>
  <si>
    <t>1899-12-30 14:52:31</t>
  </si>
  <si>
    <t>1899-12-30 14:51:31</t>
  </si>
  <si>
    <t>1899-12-30 14:50:31</t>
  </si>
  <si>
    <t>1899-12-30 14:49:31</t>
  </si>
  <si>
    <t>1899-12-30 14:48:31</t>
  </si>
  <si>
    <t>1899-12-30 14:47:31</t>
  </si>
  <si>
    <t>1899-12-30 14:46:31</t>
  </si>
  <si>
    <t>1899-12-30 14:45:31</t>
  </si>
  <si>
    <t>1899-12-30 14:44:31</t>
  </si>
  <si>
    <t>1899-12-30 14:43:31</t>
  </si>
  <si>
    <t>1899-12-30 14:42:31</t>
  </si>
  <si>
    <t>1899-12-30 14:41:31</t>
  </si>
  <si>
    <t>1899-12-30 14:40:31</t>
  </si>
  <si>
    <t>1899-12-30 14:39:31</t>
  </si>
  <si>
    <t>1899-12-30 14:38:31</t>
  </si>
  <si>
    <t>1899-12-30 14:37:31</t>
  </si>
  <si>
    <t>1899-12-30 14:36:31</t>
  </si>
  <si>
    <t>1899-12-30 14:35:31</t>
  </si>
  <si>
    <t>1899-12-30 14:34:31</t>
  </si>
  <si>
    <t>1899-12-30 14:33:31</t>
  </si>
  <si>
    <t>1899-12-30 14:32:31</t>
  </si>
  <si>
    <t>1899-12-30 14:31:31</t>
  </si>
  <si>
    <t>1899-12-30 14:30:31</t>
  </si>
  <si>
    <t>1899-12-30 14:29:31</t>
  </si>
  <si>
    <t>1899-12-30 14:28:31</t>
  </si>
  <si>
    <t>1899-12-30 14:27:31</t>
  </si>
  <si>
    <t>1899-12-30 14:26:31</t>
  </si>
  <si>
    <t>1899-12-30 14:25:31</t>
  </si>
  <si>
    <t>1899-12-30 14:24:31</t>
  </si>
  <si>
    <t>1899-12-30 14:23:31</t>
  </si>
  <si>
    <t>1899-12-30 14:22:31</t>
  </si>
  <si>
    <t>1899-12-30 14:21:31</t>
  </si>
  <si>
    <t>1899-12-30 14:20:31</t>
  </si>
  <si>
    <t>1899-12-30 14:19:31</t>
  </si>
  <si>
    <t>1899-12-30 14:18:31</t>
  </si>
  <si>
    <t>1899-12-30 14:17:31</t>
  </si>
  <si>
    <t>1899-12-30 14:16:31</t>
  </si>
  <si>
    <t>1899-12-30 14:15:31</t>
  </si>
  <si>
    <t>1899-12-30 14:14:31</t>
  </si>
  <si>
    <t>1899-12-30 14:13:31</t>
  </si>
  <si>
    <t>1899-12-30 14:12:31</t>
  </si>
  <si>
    <t>1899-12-30 14:11:31</t>
  </si>
  <si>
    <t>1899-12-30 14:10:31</t>
  </si>
  <si>
    <t>1899-12-30 14:09:31</t>
  </si>
  <si>
    <t>1899-12-30 14:08:31</t>
  </si>
  <si>
    <t>1899-12-30 14:07:31</t>
  </si>
  <si>
    <t>1899-12-30 14:06:31</t>
  </si>
  <si>
    <t>1899-12-30 14:05:31</t>
  </si>
  <si>
    <t>1899-12-30 14:04:31</t>
  </si>
  <si>
    <t>1899-12-30 14:03:31</t>
  </si>
  <si>
    <t>1899-12-30 14:02:31</t>
  </si>
  <si>
    <t>1899-12-30 14:01:31</t>
  </si>
  <si>
    <t>1899-12-30 14:00:31</t>
  </si>
  <si>
    <t>1899-12-30 13:59:31</t>
  </si>
  <si>
    <t>1899-12-30 13:58:31</t>
  </si>
  <si>
    <t>1899-12-30 13:57:31</t>
  </si>
  <si>
    <t>1899-12-30 13:56:31</t>
  </si>
  <si>
    <t>1899-12-30 13:55:31</t>
  </si>
  <si>
    <t>1899-12-30 13:54:31</t>
  </si>
  <si>
    <t>1899-12-30 13:53:31</t>
  </si>
  <si>
    <t>1899-12-30 13:52:31</t>
  </si>
  <si>
    <t>1899-12-30 13:51:31</t>
  </si>
  <si>
    <t>1899-12-30 13:50:31</t>
  </si>
  <si>
    <t>1899-12-30 13:49:31</t>
  </si>
  <si>
    <t>1899-12-30 13:48:31</t>
  </si>
  <si>
    <t>1899-12-30 13:47:31</t>
  </si>
  <si>
    <t>1899-12-30 13:46:31</t>
  </si>
  <si>
    <t>1899-12-30 13:45:31</t>
  </si>
  <si>
    <t>1899-12-30 13:44:31</t>
  </si>
  <si>
    <t>1899-12-30 13:43:31</t>
  </si>
  <si>
    <t>1899-12-30 13:42:31</t>
  </si>
  <si>
    <t>1899-12-30 13:41:31</t>
  </si>
  <si>
    <t>1899-12-30 13:40:31</t>
  </si>
  <si>
    <t>1899-12-30 13:39:31</t>
  </si>
  <si>
    <t>1899-12-30 13:38:31</t>
  </si>
  <si>
    <t>1899-12-30 13:37:31</t>
  </si>
  <si>
    <t>1899-12-30 13:36:31</t>
  </si>
  <si>
    <t>1899-12-30 13:35:31</t>
  </si>
  <si>
    <t>1899-12-30 13:34:31</t>
  </si>
  <si>
    <t>1899-12-30 13:33:31</t>
  </si>
  <si>
    <t>1899-12-30 13:32:31</t>
  </si>
  <si>
    <t>1899-12-30 13:31:31</t>
  </si>
  <si>
    <t>1899-12-30 13:30:31</t>
  </si>
  <si>
    <t>1899-12-30 13:29:31</t>
  </si>
  <si>
    <t>1899-12-30 13:28:31</t>
  </si>
  <si>
    <t>1899-12-30 13:27:31</t>
  </si>
  <si>
    <t>1899-12-30 13:26:31</t>
  </si>
  <si>
    <t>1899-12-30 13:25:31</t>
  </si>
  <si>
    <t>1899-12-30 13:24:31</t>
  </si>
  <si>
    <t>1899-12-30 13:23:31</t>
  </si>
  <si>
    <t>1899-12-30 13:22:31</t>
  </si>
  <si>
    <t>1899-12-30 13:21:31</t>
  </si>
  <si>
    <t>1899-12-30 13:20:31</t>
  </si>
  <si>
    <t>1899-12-30 13:19:31</t>
  </si>
  <si>
    <t>1899-12-30 13:18:31</t>
  </si>
  <si>
    <t>1899-12-30 13:17:31</t>
  </si>
  <si>
    <t>1899-12-30 13:16:31</t>
  </si>
  <si>
    <t>1899-12-30 13:15:31</t>
  </si>
  <si>
    <t>1899-12-30 13:14:31</t>
  </si>
  <si>
    <t>1899-12-30 13:13:31</t>
  </si>
  <si>
    <t>1899-12-30 13:12:31</t>
  </si>
  <si>
    <t>1899-12-30 13:11:31</t>
  </si>
  <si>
    <t>1899-12-30 13:10:31</t>
  </si>
  <si>
    <t>1899-12-30 13:09:31</t>
  </si>
  <si>
    <t>1899-12-30 13:08:31</t>
  </si>
  <si>
    <t>1899-12-30 13:07:31</t>
  </si>
  <si>
    <t>1899-12-30 13:06:31</t>
  </si>
  <si>
    <t>1899-12-30 13:05:31</t>
  </si>
  <si>
    <t>1899-12-30 13:04:31</t>
  </si>
  <si>
    <t>1899-12-30 13:03:31</t>
  </si>
  <si>
    <t>1899-12-30 13:02:31</t>
  </si>
  <si>
    <t>1899-12-30 13:01:31</t>
  </si>
  <si>
    <t>1899-12-30 13:00:31</t>
  </si>
  <si>
    <t>1899-12-30 12:59:31</t>
  </si>
  <si>
    <t>1899-12-30 12:58:31</t>
  </si>
  <si>
    <t>1899-12-30 12:57:31</t>
  </si>
  <si>
    <t>1899-12-30 12:56:31</t>
  </si>
  <si>
    <t>1899-12-30 12:55:31</t>
  </si>
  <si>
    <t>1899-12-30 12:54:31</t>
  </si>
  <si>
    <t>1899-12-30 12:53:31</t>
  </si>
  <si>
    <t>1899-12-30 12:52:31</t>
  </si>
  <si>
    <t>1899-12-30 12:51:31</t>
  </si>
  <si>
    <t>1899-12-30 12:50:31</t>
  </si>
  <si>
    <t>1899-12-30 12:49:31</t>
  </si>
  <si>
    <t>1899-12-30 12:48:31</t>
  </si>
  <si>
    <t>1899-12-30 12:47:31</t>
  </si>
  <si>
    <t>1899-12-30 12:46:31</t>
  </si>
  <si>
    <t>1899-12-30 12:45:31</t>
  </si>
  <si>
    <t>1899-12-30 12:44:31</t>
  </si>
  <si>
    <t>1899-12-30 12:43:31</t>
  </si>
  <si>
    <t>1899-12-30 12:42:31</t>
  </si>
  <si>
    <t>1899-12-30 12:41:31</t>
  </si>
  <si>
    <t>1899-12-30 12:40:31</t>
  </si>
  <si>
    <t>1899-12-30 12:39:31</t>
  </si>
  <si>
    <t>1899-12-30 12:38:31</t>
  </si>
  <si>
    <t>1899-12-30 12:37:31</t>
  </si>
  <si>
    <t>1899-12-30 12:36:31</t>
  </si>
  <si>
    <t>1899-12-30 12:35:31</t>
  </si>
  <si>
    <t>1899-12-30 12:34:31</t>
  </si>
  <si>
    <t>1899-12-30 12:33:31</t>
  </si>
  <si>
    <t>1899-12-30 12:32:31</t>
  </si>
  <si>
    <t>1899-12-30 12:31:31</t>
  </si>
  <si>
    <t>1899-12-30 12:30:31</t>
  </si>
  <si>
    <t>1899-12-30 12:29:31</t>
  </si>
  <si>
    <t>1899-12-30 12:28:31</t>
  </si>
  <si>
    <t>1899-12-30 12:27:31</t>
  </si>
  <si>
    <t>1899-12-30 12:26:31</t>
  </si>
  <si>
    <t>1899-12-30 12:25:31</t>
  </si>
  <si>
    <t>1899-12-30 12:24:31</t>
  </si>
  <si>
    <t>1899-12-30 12:23:31</t>
  </si>
  <si>
    <t>1899-12-30 12:22:31</t>
  </si>
  <si>
    <t>1899-12-30 12:21:31</t>
  </si>
  <si>
    <t>1899-12-30 12:20:31</t>
  </si>
  <si>
    <t>1899-12-30 12:19:31</t>
  </si>
  <si>
    <t>1899-12-30 12:18:31</t>
  </si>
  <si>
    <t>1899-12-30 12:17:31</t>
  </si>
  <si>
    <t>1899-12-30 12:16:31</t>
  </si>
  <si>
    <t>1899-12-30 12:15:31</t>
  </si>
  <si>
    <t>1899-12-30 12:14:31</t>
  </si>
  <si>
    <t>1899-12-30 12:13:31</t>
  </si>
  <si>
    <t>1899-12-30 12:12:31</t>
  </si>
  <si>
    <t>1899-12-30 12:11:31</t>
  </si>
  <si>
    <t>1899-12-30 12:10:31</t>
  </si>
  <si>
    <t>1899-12-30 12:09:31</t>
  </si>
  <si>
    <t>1899-12-30 12:08:31</t>
  </si>
  <si>
    <t>1899-12-30 12:07:31</t>
  </si>
  <si>
    <t>1899-12-30 12:06:31</t>
  </si>
  <si>
    <t>1899-12-30 12:05:31</t>
  </si>
  <si>
    <t>1899-12-30 12:04:31</t>
  </si>
  <si>
    <t>1899-12-30 12:03:31</t>
  </si>
  <si>
    <t>1899-12-30 12:02:31</t>
  </si>
  <si>
    <t>1899-12-30 12:01:31</t>
  </si>
  <si>
    <t>1899-12-30 12:00:31</t>
  </si>
  <si>
    <t>1899-12-30 11:59:31</t>
  </si>
  <si>
    <t>1899-12-30 11:58:31</t>
  </si>
  <si>
    <t>1899-12-30 11:57:31</t>
  </si>
  <si>
    <t>1899-12-30 11:56:31</t>
  </si>
  <si>
    <t>1899-12-30 11:55:31</t>
  </si>
  <si>
    <t>1899-12-30 11:54:31</t>
  </si>
  <si>
    <t>1899-12-30 11:53:31</t>
  </si>
  <si>
    <t>1899-12-30 11:52:31</t>
  </si>
  <si>
    <t>1899-12-30 11:51:31</t>
  </si>
  <si>
    <t>1899-12-30 11:50:31</t>
  </si>
  <si>
    <t>1899-12-30 11:49:31</t>
  </si>
  <si>
    <t>1899-12-30 11:48:31</t>
  </si>
  <si>
    <t>1899-12-30 11:47:31</t>
  </si>
  <si>
    <t>1899-12-30 11:46:31</t>
  </si>
  <si>
    <t>1899-12-30 11:45:31</t>
  </si>
  <si>
    <t>1899-12-30 11:44:31</t>
  </si>
  <si>
    <t>1899-12-30 11:43:31</t>
  </si>
  <si>
    <t>1899-12-30 11:42:31</t>
  </si>
  <si>
    <t>1899-12-30 11:41:31</t>
  </si>
  <si>
    <t>1899-12-30 11:40:31</t>
  </si>
  <si>
    <t>1899-12-30 11:39:31</t>
  </si>
  <si>
    <t>1899-12-30 11:38:31</t>
  </si>
  <si>
    <t>1899-12-30 11:37:31</t>
  </si>
  <si>
    <t>1899-12-30 11:36:31</t>
  </si>
  <si>
    <t>1899-12-30 11:35:31</t>
  </si>
  <si>
    <t>1899-12-30 11:34:31</t>
  </si>
  <si>
    <t>1899-12-30 11:33:31</t>
  </si>
  <si>
    <t>1899-12-30 11:32:31</t>
  </si>
  <si>
    <t>1899-12-30 11:31:31</t>
  </si>
  <si>
    <t>1899-12-30 11:30:31</t>
  </si>
  <si>
    <t>1899-12-30 11:29:31</t>
  </si>
  <si>
    <t>1899-12-30 11:28:31</t>
  </si>
  <si>
    <t>1899-12-30 11:27:31</t>
  </si>
  <si>
    <t>1899-12-30 11:26:31</t>
  </si>
  <si>
    <t>1899-12-30 11:25:31</t>
  </si>
  <si>
    <t>1899-12-30 11:24:31</t>
  </si>
  <si>
    <t>1899-12-30 11:23:31</t>
  </si>
  <si>
    <t>1899-12-30 11:22:31</t>
  </si>
  <si>
    <t>1899-12-30 11:21:31</t>
  </si>
  <si>
    <t>1899-12-30 11:20:31</t>
  </si>
  <si>
    <t>1899-12-30 11:19:31</t>
  </si>
  <si>
    <t>1899-12-30 11:18:31</t>
  </si>
  <si>
    <t>1899-12-30 11:17:31</t>
  </si>
  <si>
    <t>1899-12-30 11:16:31</t>
  </si>
  <si>
    <t>1899-12-30 11:15:31</t>
  </si>
  <si>
    <t>1899-12-30 11:14:31</t>
  </si>
  <si>
    <t>1899-12-30 11:13:31</t>
  </si>
  <si>
    <t>1899-12-30 11:12:31</t>
  </si>
  <si>
    <t>1899-12-30 11:11:31</t>
  </si>
  <si>
    <t>1899-12-30 11:10:31</t>
  </si>
  <si>
    <t>1899-12-30 11:09:31</t>
  </si>
  <si>
    <t>1899-12-30 11:08:31</t>
  </si>
  <si>
    <t>1899-12-30 11:07:31</t>
  </si>
  <si>
    <t>1899-12-30 11:06:31</t>
  </si>
  <si>
    <t>1899-12-30 11:05:31</t>
  </si>
  <si>
    <t>1899-12-30 11:04:31</t>
  </si>
  <si>
    <t>1899-12-30 11:03:31</t>
  </si>
  <si>
    <t>1899-12-30 11:02:31</t>
  </si>
  <si>
    <t>1899-12-30 11:01:31</t>
  </si>
  <si>
    <t>1899-12-30 11:00:31</t>
  </si>
  <si>
    <t>1899-12-30 10:59:31</t>
  </si>
  <si>
    <t>1899-12-30 10:58:31</t>
  </si>
  <si>
    <t>1899-12-30 10:57:31</t>
  </si>
  <si>
    <t>1899-12-30 10:56:31</t>
  </si>
  <si>
    <t>1899-12-30 10:55:31</t>
  </si>
  <si>
    <t>1899-12-30 10:54:31</t>
  </si>
  <si>
    <t>1899-12-30 10:53:31</t>
  </si>
  <si>
    <t>1899-12-30 10:52:31</t>
  </si>
  <si>
    <t>1899-12-30 10:51:31</t>
  </si>
  <si>
    <t>1899-12-30 10:50:31</t>
  </si>
  <si>
    <t>1899-12-30 10:49:31</t>
  </si>
  <si>
    <t>1899-12-30 10:48:31</t>
  </si>
  <si>
    <t>1899-12-30 10:47:31</t>
  </si>
  <si>
    <t>1899-12-30 10:46:31</t>
  </si>
  <si>
    <t>1899-12-30 10:45:31</t>
  </si>
  <si>
    <t>1899-12-30 10:44:31</t>
  </si>
  <si>
    <t>1899-12-30 10:43:31</t>
  </si>
  <si>
    <t>1899-12-30 10:42:31</t>
  </si>
  <si>
    <t>1899-12-30 10:41:31</t>
  </si>
  <si>
    <t>1899-12-30 10:40:31</t>
  </si>
  <si>
    <t>1899-12-30 10:39:31</t>
  </si>
  <si>
    <t>1899-12-30 10:38:31</t>
  </si>
  <si>
    <t>1899-12-30 10:37:31</t>
  </si>
  <si>
    <t>1899-12-30 10:36:31</t>
  </si>
  <si>
    <t>1899-12-30 10:35:31</t>
  </si>
  <si>
    <t>1899-12-30 10:34:31</t>
  </si>
  <si>
    <t>1899-12-30 10:33:31</t>
  </si>
  <si>
    <t>1899-12-30 10:32:31</t>
  </si>
  <si>
    <t>1899-12-30 10:31:31</t>
  </si>
  <si>
    <t>1899-12-30 10:30:31</t>
  </si>
  <si>
    <t>1899-12-30 10:29:31</t>
  </si>
  <si>
    <t>1899-12-30 10:28:31</t>
  </si>
  <si>
    <t>1899-12-30 10:27:31</t>
  </si>
  <si>
    <t>1899-12-30 10:26:31</t>
  </si>
  <si>
    <t>1899-12-30 10:25:31</t>
  </si>
  <si>
    <t>1899-12-30 10:24:31</t>
  </si>
  <si>
    <t>1899-12-30 10:23:31</t>
  </si>
  <si>
    <t>1899-12-30 10:22:31</t>
  </si>
  <si>
    <t>1899-12-30 10:21:31</t>
  </si>
  <si>
    <t>1899-12-30 10:20:31</t>
  </si>
  <si>
    <t>1899-12-30 10:19:31</t>
  </si>
  <si>
    <t>1899-12-30 10:18:31</t>
  </si>
  <si>
    <t>1899-12-30 10:17:31</t>
  </si>
  <si>
    <t>1899-12-30 10:16:31</t>
  </si>
  <si>
    <t>1899-12-30 10:15:31</t>
  </si>
  <si>
    <t>1899-12-30 10:14:31</t>
  </si>
  <si>
    <t>1899-12-30 10:13:31</t>
  </si>
  <si>
    <t>1899-12-30 10:12:31</t>
  </si>
  <si>
    <t>1899-12-30 10:11:31</t>
  </si>
  <si>
    <t>1899-12-30 10:10:31</t>
  </si>
  <si>
    <t>1899-12-30 10:09:31</t>
  </si>
  <si>
    <t>1899-12-30 10:08:31</t>
  </si>
  <si>
    <t>1899-12-30 10:07:31</t>
  </si>
  <si>
    <t>1899-12-30 10:06:31</t>
  </si>
  <si>
    <t>1899-12-30 10:05:31</t>
  </si>
  <si>
    <t>1899-12-30 10:04:31</t>
  </si>
  <si>
    <t>1899-12-30 10:03:31</t>
  </si>
  <si>
    <t>1899-12-30 10:02:31</t>
  </si>
  <si>
    <t>1899-12-30 10:01:31</t>
  </si>
  <si>
    <t>1899-12-30 10:00:31</t>
  </si>
  <si>
    <t>1899-12-30 09:59:31</t>
  </si>
  <si>
    <t>1899-12-30 09:58:31</t>
  </si>
  <si>
    <t>1899-12-30 09:57:31</t>
  </si>
  <si>
    <t>1899-12-30 09:56:31</t>
  </si>
  <si>
    <t>1899-12-30 09:55:31</t>
  </si>
  <si>
    <t>1899-12-30 09:54:31</t>
  </si>
  <si>
    <t>1899-12-30 09:53:31</t>
  </si>
  <si>
    <t>1899-12-30 09:52:31</t>
  </si>
  <si>
    <t>1899-12-30 09:51:31</t>
  </si>
  <si>
    <t>1899-12-30 09:50:31</t>
  </si>
  <si>
    <t>1899-12-30 09:49:31</t>
  </si>
  <si>
    <t>1899-12-30 09:48:31</t>
  </si>
  <si>
    <t>1899-12-30 09:47:31</t>
  </si>
  <si>
    <t>1899-12-30 09:46:31</t>
  </si>
  <si>
    <t>1899-12-30 09:45:31</t>
  </si>
  <si>
    <t>1899-12-30 09:44:31</t>
  </si>
  <si>
    <t>1899-12-30 09:43:31</t>
  </si>
  <si>
    <t>1899-12-30 09:42:31</t>
  </si>
  <si>
    <t>1899-12-30 09:41:31</t>
  </si>
  <si>
    <t>1899-12-30 09:40:31</t>
  </si>
  <si>
    <t>1899-12-30 09:39:31</t>
  </si>
  <si>
    <t>1899-12-30 09:38:31</t>
  </si>
  <si>
    <t>1899-12-30 09:37:31</t>
  </si>
  <si>
    <t>1899-12-30 09:36:31</t>
  </si>
  <si>
    <t>1899-12-30 09:35:31</t>
  </si>
  <si>
    <t>1899-12-30 09:34:31</t>
  </si>
  <si>
    <t>1899-12-30 09:33:31</t>
  </si>
  <si>
    <t>1899-12-30 09:32:31</t>
  </si>
  <si>
    <t>1899-12-30 09:31:31</t>
  </si>
  <si>
    <t>1899-12-30 09:30:31</t>
  </si>
  <si>
    <t>1899-12-30 09:29:31</t>
  </si>
  <si>
    <t>1899-12-30 09:28:31</t>
  </si>
  <si>
    <t>1899-12-30 09:27:31</t>
  </si>
  <si>
    <t>1899-12-30 09:26:31</t>
  </si>
  <si>
    <t>1899-12-30 09:25:31</t>
  </si>
  <si>
    <t>1899-12-30 09:24:31</t>
  </si>
  <si>
    <t>1899-12-30 09:23:31</t>
  </si>
  <si>
    <t>1899-12-30 09:22:31</t>
  </si>
  <si>
    <t>1899-12-30 09:21:31</t>
  </si>
  <si>
    <t>1899-12-30 09:20:31</t>
  </si>
  <si>
    <t>1899-12-30 09:19:31</t>
  </si>
  <si>
    <t>1899-12-30 09:18:31</t>
  </si>
  <si>
    <t>1899-12-30 09:17:31</t>
  </si>
  <si>
    <t>1899-12-30 09:16:31</t>
  </si>
  <si>
    <t>1899-12-30 09:15:31</t>
  </si>
  <si>
    <t>1899-12-30 09:14:31</t>
  </si>
  <si>
    <t>1899-12-30 09:13:31</t>
  </si>
  <si>
    <t>1899-12-30 09:12:31</t>
  </si>
  <si>
    <t>1899-12-30 09:11:31</t>
  </si>
  <si>
    <t>1899-12-30 09:10:31</t>
  </si>
  <si>
    <t>1899-12-30 09:09:31</t>
  </si>
  <si>
    <t>1899-12-30 09:08:31</t>
  </si>
  <si>
    <t>1899-12-30 09:07:31</t>
  </si>
  <si>
    <t>1899-12-30 09:06:31</t>
  </si>
  <si>
    <t>1899-12-30 09:05:31</t>
  </si>
  <si>
    <t>1899-12-30 09:04:31</t>
  </si>
  <si>
    <t>1899-12-30 09:03:31</t>
  </si>
  <si>
    <t>1899-12-30 09:02:31</t>
  </si>
  <si>
    <t>1899-12-30 09:01:31</t>
  </si>
  <si>
    <t>1899-12-30 09:00:31</t>
  </si>
  <si>
    <t>1899-12-30 08:59:31</t>
  </si>
  <si>
    <t>1899-12-30 08:58:31</t>
  </si>
  <si>
    <t>1899-12-30 08:57:31</t>
  </si>
  <si>
    <t>1899-12-30 08:56:31</t>
  </si>
  <si>
    <t>1899-12-30 08:55:31</t>
  </si>
  <si>
    <t>1899-12-30 08:54:31</t>
  </si>
  <si>
    <t>1899-12-30 08:53:31</t>
  </si>
  <si>
    <t>1899-12-30 08:52:31</t>
  </si>
  <si>
    <t>1899-12-30 08:51:31</t>
  </si>
  <si>
    <t>1899-12-30 08:50:31</t>
  </si>
  <si>
    <t>1899-12-30 08:49:31</t>
  </si>
  <si>
    <t>1899-12-30 08:48:31</t>
  </si>
  <si>
    <t>1899-12-30 08:47:31</t>
  </si>
  <si>
    <t>1899-12-30 08:46:31</t>
  </si>
  <si>
    <t>1899-12-30 08:45:31</t>
  </si>
  <si>
    <t>1899-12-30 08:44:31</t>
  </si>
  <si>
    <t>1899-12-30 08:43:31</t>
  </si>
  <si>
    <t>1899-12-30 08:42:31</t>
  </si>
  <si>
    <t>1899-12-30 08:41:31</t>
  </si>
  <si>
    <t>1899-12-30 08:40:31</t>
  </si>
  <si>
    <t>1899-12-30 08:39:31</t>
  </si>
  <si>
    <t>1899-12-30 08:38:31</t>
  </si>
  <si>
    <t>1899-12-30 08:37:31</t>
  </si>
  <si>
    <t>1899-12-30 08:36:31</t>
  </si>
  <si>
    <t>1899-12-30 08:35:31</t>
  </si>
  <si>
    <t>1899-12-30 08:34:31</t>
  </si>
  <si>
    <t>1899-12-30 08:33:31</t>
  </si>
  <si>
    <t>1899-12-30 08:32:31</t>
  </si>
  <si>
    <t>1899-12-30 08:31:31</t>
  </si>
  <si>
    <t>1899-12-30 08:30:31</t>
  </si>
  <si>
    <t>1899-12-30 08:29:31</t>
  </si>
  <si>
    <t>1899-12-30 08:28:31</t>
  </si>
  <si>
    <t>1899-12-30 08:27:31</t>
  </si>
  <si>
    <t>1899-12-30 08:26:31</t>
  </si>
  <si>
    <t>1899-12-30 08:25:31</t>
  </si>
  <si>
    <t>1899-12-30 08:24:31</t>
  </si>
  <si>
    <t>1899-12-30 08:23:31</t>
  </si>
  <si>
    <t>1899-12-30 08:22:31</t>
  </si>
  <si>
    <t>1899-12-30 08:21:31</t>
  </si>
  <si>
    <t>1899-12-30 08:20:31</t>
  </si>
  <si>
    <t>1899-12-30 08:19:31</t>
  </si>
  <si>
    <t>1899-12-30 08:18:31</t>
  </si>
  <si>
    <t>1899-12-30 08:17:31</t>
  </si>
  <si>
    <t>1899-12-30 08:16:31</t>
  </si>
  <si>
    <t>1899-12-30 08:15:31</t>
  </si>
  <si>
    <t>1899-12-30 08:14:31</t>
  </si>
  <si>
    <t>1899-12-30 08:13:31</t>
  </si>
  <si>
    <t>1899-12-30 08:12:31</t>
  </si>
  <si>
    <t>1899-12-30 08:11:31</t>
  </si>
  <si>
    <t>1899-12-30 08:10:31</t>
  </si>
  <si>
    <t>1899-12-30 08:09:31</t>
  </si>
  <si>
    <t>1899-12-30 08:08:31</t>
  </si>
  <si>
    <t>1899-12-30 08:07:31</t>
  </si>
  <si>
    <t>1899-12-30 08:06:31</t>
  </si>
  <si>
    <t>1899-12-30 08:05:31</t>
  </si>
  <si>
    <t>1899-12-30 08:04:31</t>
  </si>
  <si>
    <t>1899-12-30 08:03:31</t>
  </si>
  <si>
    <t>1899-12-30 08:02:31</t>
  </si>
  <si>
    <t>1899-12-30 08:01:31</t>
  </si>
  <si>
    <t>1899-12-30 08:00:31</t>
  </si>
  <si>
    <t>1899-12-30 07:59:31</t>
  </si>
  <si>
    <t>1899-12-30 07:58:31</t>
  </si>
  <si>
    <t>1899-12-30 07:57:31</t>
  </si>
  <si>
    <t>1899-12-30 07:56:31</t>
  </si>
  <si>
    <t>1899-12-30 07:55:31</t>
  </si>
  <si>
    <t>1899-12-30 07:54:31</t>
  </si>
  <si>
    <t>1899-12-30 07:53:31</t>
  </si>
  <si>
    <t>1899-12-30 07:52:31</t>
  </si>
  <si>
    <t>1899-12-30 07:51:31</t>
  </si>
  <si>
    <t>1899-12-30 07:50:31</t>
  </si>
  <si>
    <t>1899-12-30 07:49:31</t>
  </si>
  <si>
    <t>1899-12-30 07:48:31</t>
  </si>
  <si>
    <t>1899-12-30 07:47:31</t>
  </si>
  <si>
    <t>1899-12-30 07:46:31</t>
  </si>
  <si>
    <t>1899-12-30 07:45:31</t>
  </si>
  <si>
    <t>1899-12-30 07:44:31</t>
  </si>
  <si>
    <t>1899-12-30 07:43:31</t>
  </si>
  <si>
    <t>1899-12-30 07:42:31</t>
  </si>
  <si>
    <t>1899-12-30 07:41:31</t>
  </si>
  <si>
    <t>1899-12-30 07:40:31</t>
  </si>
  <si>
    <t>1899-12-30 07:39:31</t>
  </si>
  <si>
    <t>1899-12-30 07:38:31</t>
  </si>
  <si>
    <t>1899-12-30 07:37:31</t>
  </si>
  <si>
    <t>1899-12-30 07:36:31</t>
  </si>
  <si>
    <t>1899-12-30 07:35:31</t>
  </si>
  <si>
    <t>1899-12-30 07:34:31</t>
  </si>
  <si>
    <t>1899-12-30 07:33:31</t>
  </si>
  <si>
    <t>1899-12-30 07:32:31</t>
  </si>
  <si>
    <t>1899-12-30 07:31:31</t>
  </si>
  <si>
    <t>1899-12-30 07:30:31</t>
  </si>
  <si>
    <t>1899-12-30 07:29:31</t>
  </si>
  <si>
    <t>1899-12-30 07:28:31</t>
  </si>
  <si>
    <t>1899-12-30 07:27:31</t>
  </si>
  <si>
    <t>1899-12-30 07:26:31</t>
  </si>
  <si>
    <t>1899-12-30 07:25:31</t>
  </si>
  <si>
    <t>1899-12-30 07:24:31</t>
  </si>
  <si>
    <t>1899-12-30 07:23:31</t>
  </si>
  <si>
    <t>1899-12-30 07:22:31</t>
  </si>
  <si>
    <t>1899-12-30 07:21:31</t>
  </si>
  <si>
    <t>1899-12-30 07:20:31</t>
  </si>
  <si>
    <t>1899-12-30 07:19:31</t>
  </si>
  <si>
    <t>1899-12-30 07:18:31</t>
  </si>
  <si>
    <t>1899-12-30 07:17:31</t>
  </si>
  <si>
    <t>1899-12-30 07:16:31</t>
  </si>
  <si>
    <t>1899-12-30 07:15:31</t>
  </si>
  <si>
    <t>1899-12-30 07:14:31</t>
  </si>
  <si>
    <t>1899-12-30 07:13:31</t>
  </si>
  <si>
    <t>1899-12-30 07:12:31</t>
  </si>
  <si>
    <t>1899-12-30 07:11:31</t>
  </si>
  <si>
    <t>1899-12-30 07:10:31</t>
  </si>
  <si>
    <t>1899-12-30 07:09:31</t>
  </si>
  <si>
    <t>1899-12-30 07:08:31</t>
  </si>
  <si>
    <t>1899-12-30 07:07:31</t>
  </si>
  <si>
    <t>1899-12-30 07:06:31</t>
  </si>
  <si>
    <t>1899-12-30 07:05:31</t>
  </si>
  <si>
    <t>1899-12-30 07:04:31</t>
  </si>
  <si>
    <t>1899-12-30 07:03:31</t>
  </si>
  <si>
    <t>1899-12-30 07:02:31</t>
  </si>
  <si>
    <t>1899-12-30 07:01:31</t>
  </si>
  <si>
    <t>1899-12-30 07:00:31</t>
  </si>
  <si>
    <t>1899-12-30 06:59:31</t>
  </si>
  <si>
    <t>1899-12-30 06:58:31</t>
  </si>
  <si>
    <t>1899-12-30 06:57:31</t>
  </si>
  <si>
    <t>1899-12-30 06:56:31</t>
  </si>
  <si>
    <t>1899-12-30 06:55:31</t>
  </si>
  <si>
    <t>1899-12-30 06:54:31</t>
  </si>
  <si>
    <t>1899-12-30 06:53:31</t>
  </si>
  <si>
    <t>1899-12-30 06:52:31</t>
  </si>
  <si>
    <t>1899-12-30 06:51:31</t>
  </si>
  <si>
    <t>1899-12-30 06:50:31</t>
  </si>
  <si>
    <t>1899-12-30 06:49:31</t>
  </si>
  <si>
    <t>1899-12-30 06:48:31</t>
  </si>
  <si>
    <t>1899-12-30 06:47:31</t>
  </si>
  <si>
    <t>1899-12-30 06:46:31</t>
  </si>
  <si>
    <t>1899-12-30 06:45:31</t>
  </si>
  <si>
    <t>1899-12-30 06:44:31</t>
  </si>
  <si>
    <t>1899-12-30 06:43:31</t>
  </si>
  <si>
    <t>1899-12-30 06:42:31</t>
  </si>
  <si>
    <t>1899-12-30 06:41:31</t>
  </si>
  <si>
    <t>1899-12-30 06:40:31</t>
  </si>
  <si>
    <t>1899-12-30 06:39:31</t>
  </si>
  <si>
    <t>1899-12-30 06:38:31</t>
  </si>
  <si>
    <t>1899-12-30 06:37:31</t>
  </si>
  <si>
    <t>1899-12-30 06:36:31</t>
  </si>
  <si>
    <t>1899-12-30 06:35:31</t>
  </si>
  <si>
    <t>1899-12-30 06:34:31</t>
  </si>
  <si>
    <t>1899-12-30 06:33:31</t>
  </si>
  <si>
    <t>1899-12-30 06:32:31</t>
  </si>
  <si>
    <t>1899-12-30 06:31:31</t>
  </si>
  <si>
    <t>1899-12-30 06:30:31</t>
  </si>
  <si>
    <t>1899-12-30 06:29:31</t>
  </si>
  <si>
    <t>1899-12-30 06:28:31</t>
  </si>
  <si>
    <t>1899-12-30 06:27:31</t>
  </si>
  <si>
    <t>1899-12-30 06:26:31</t>
  </si>
  <si>
    <t>1899-12-30 06:25:31</t>
  </si>
  <si>
    <t>1899-12-30 06:24:31</t>
  </si>
  <si>
    <t>1899-12-30 06:23:31</t>
  </si>
  <si>
    <t>1899-12-30 06:22:31</t>
  </si>
  <si>
    <t>1899-12-30 06:21:31</t>
  </si>
  <si>
    <t>1899-12-30 06:20:31</t>
  </si>
  <si>
    <t>1899-12-30 06:19:31</t>
  </si>
  <si>
    <t>1899-12-30 06:18:31</t>
  </si>
  <si>
    <t>1899-12-30 06:17:31</t>
  </si>
  <si>
    <t>1899-12-30 06:16:31</t>
  </si>
  <si>
    <t>1899-12-30 06:15:31</t>
  </si>
  <si>
    <t>1899-12-30 06:14:31</t>
  </si>
  <si>
    <t>1899-12-30 06:13:31</t>
  </si>
  <si>
    <t>1899-12-30 06:12:31</t>
  </si>
  <si>
    <t>1899-12-30 06:11:31</t>
  </si>
  <si>
    <t>1899-12-30 06:10:31</t>
  </si>
  <si>
    <t>1899-12-30 06:09:31</t>
  </si>
  <si>
    <t>1899-12-30 06:08:31</t>
  </si>
  <si>
    <t>1899-12-30 06:07:31</t>
  </si>
  <si>
    <t>1899-12-30 06:06:31</t>
  </si>
  <si>
    <t>1899-12-30 06:05:31</t>
  </si>
  <si>
    <t>1899-12-30 06:04:31</t>
  </si>
  <si>
    <t>1899-12-30 06:03:31</t>
  </si>
  <si>
    <t>1899-12-30 06:02:31</t>
  </si>
  <si>
    <t>1899-12-30 06:01:31</t>
  </si>
  <si>
    <t>1899-12-30 06:00:31</t>
  </si>
  <si>
    <t>1899-12-30 05:59:31</t>
  </si>
  <si>
    <t>1899-12-30 05:58:31</t>
  </si>
  <si>
    <t>1899-12-30 05:57:31</t>
  </si>
  <si>
    <t>1899-12-30 05:56:31</t>
  </si>
  <si>
    <t>1899-12-30 05:55:31</t>
  </si>
  <si>
    <t>1899-12-30 05:54:31</t>
  </si>
  <si>
    <t>1899-12-30 05:53:31</t>
  </si>
  <si>
    <t>1899-12-30 05:52:31</t>
  </si>
  <si>
    <t>1899-12-30 05:51:31</t>
  </si>
  <si>
    <t>1899-12-30 05:50:31</t>
  </si>
  <si>
    <t>1899-12-30 05:49:31</t>
  </si>
  <si>
    <t>1899-12-30 05:48:31</t>
  </si>
  <si>
    <t>1899-12-30 05:47:31</t>
  </si>
  <si>
    <t>1899-12-30 05:46:31</t>
  </si>
  <si>
    <t>1899-12-30 05:45:31</t>
  </si>
  <si>
    <t>1899-12-30 05:44:31</t>
  </si>
  <si>
    <t>1899-12-30 05:43:31</t>
  </si>
  <si>
    <t>1899-12-30 05:42:31</t>
  </si>
  <si>
    <t>1899-12-30 05:41:31</t>
  </si>
  <si>
    <t>1899-12-30 05:40:31</t>
  </si>
  <si>
    <t>1899-12-30 05:39:31</t>
  </si>
  <si>
    <t>1899-12-30 05:38:31</t>
  </si>
  <si>
    <t>1899-12-30 05:37:31</t>
  </si>
  <si>
    <t>1899-12-30 05:36:31</t>
  </si>
  <si>
    <t>1899-12-30 05:35:31</t>
  </si>
  <si>
    <t>1899-12-30 05:34:31</t>
  </si>
  <si>
    <t>1899-12-30 05:33:31</t>
  </si>
  <si>
    <t>1899-12-30 05:32:31</t>
  </si>
  <si>
    <t>1899-12-30 05:31:31</t>
  </si>
  <si>
    <t>1899-12-30 05:30:31</t>
  </si>
  <si>
    <t>1899-12-30 05:29:31</t>
  </si>
  <si>
    <t>1899-12-30 05:28:31</t>
  </si>
  <si>
    <t>1899-12-30 05:27:31</t>
  </si>
  <si>
    <t>1899-12-30 05:26:31</t>
  </si>
  <si>
    <t>1899-12-30 05:25:31</t>
  </si>
  <si>
    <t>1899-12-30 05:24:31</t>
  </si>
  <si>
    <t>1899-12-30 05:23:31</t>
  </si>
  <si>
    <t>1899-12-30 05:22:31</t>
  </si>
  <si>
    <t>1899-12-30 05:21:31</t>
  </si>
  <si>
    <t>1899-12-30 05:20:31</t>
  </si>
  <si>
    <t>1899-12-30 05:19:31</t>
  </si>
  <si>
    <t>1899-12-30 05:18:31</t>
  </si>
  <si>
    <t>1899-12-30 05:17:31</t>
  </si>
  <si>
    <t>1899-12-30 05:16:31</t>
  </si>
  <si>
    <t>1899-12-30 05:15:31</t>
  </si>
  <si>
    <t>1899-12-30 05:14:31</t>
  </si>
  <si>
    <t>1899-12-30 05:13:31</t>
  </si>
  <si>
    <t>1899-12-30 05:12:31</t>
  </si>
  <si>
    <t>1899-12-30 05:11:31</t>
  </si>
  <si>
    <t>1899-12-30 05:10:31</t>
  </si>
  <si>
    <t>1899-12-30 05:09:31</t>
  </si>
  <si>
    <t>1899-12-30 05:08:31</t>
  </si>
  <si>
    <t>1899-12-30 05:07:31</t>
  </si>
  <si>
    <t>1899-12-30 05:06:31</t>
  </si>
  <si>
    <t>1899-12-30 05:05:31</t>
  </si>
  <si>
    <t>1899-12-30 05:04:31</t>
  </si>
  <si>
    <t>1899-12-30 05:03:31</t>
  </si>
  <si>
    <t>1899-12-30 05:02:31</t>
  </si>
  <si>
    <t>1899-12-30 05:01:31</t>
  </si>
  <si>
    <t>1899-12-30 05:00:31</t>
  </si>
  <si>
    <t>1899-12-30 04:59:31</t>
  </si>
  <si>
    <t>1899-12-30 04:58:31</t>
  </si>
  <si>
    <t>1899-12-30 04:57:31</t>
  </si>
  <si>
    <t>1899-12-30 04:56:31</t>
  </si>
  <si>
    <t>1899-12-30 04:55:31</t>
  </si>
  <si>
    <t>1899-12-30 04:54:31</t>
  </si>
  <si>
    <t>1899-12-30 04:53:31</t>
  </si>
  <si>
    <t>1899-12-30 04:52:31</t>
  </si>
  <si>
    <t>1899-12-30 04:51:31</t>
  </si>
  <si>
    <t>1899-12-30 04:50:31</t>
  </si>
  <si>
    <t>1899-12-30 04:49:31</t>
  </si>
  <si>
    <t>1899-12-30 04:48:31</t>
  </si>
  <si>
    <t>1899-12-30 04:47:31</t>
  </si>
  <si>
    <t>1899-12-30 04:46:31</t>
  </si>
  <si>
    <t>1899-12-30 04:45:31</t>
  </si>
  <si>
    <t>1899-12-30 04:44:31</t>
  </si>
  <si>
    <t>1899-12-30 04:43:31</t>
  </si>
  <si>
    <t>1899-12-30 04:42:31</t>
  </si>
  <si>
    <t>1899-12-30 04:41:31</t>
  </si>
  <si>
    <t>1899-12-30 04:40:31</t>
  </si>
  <si>
    <t>1899-12-30 04:39:31</t>
  </si>
  <si>
    <t>1899-12-30 04:38:31</t>
  </si>
  <si>
    <t>1899-12-30 04:37:31</t>
  </si>
  <si>
    <t>1899-12-30 04:36:31</t>
  </si>
  <si>
    <t>1899-12-30 04:35:31</t>
  </si>
  <si>
    <t>1899-12-30 04:34:31</t>
  </si>
  <si>
    <t>1899-12-30 04:33:31</t>
  </si>
  <si>
    <t>1899-12-30 04:32:31</t>
  </si>
  <si>
    <t>1899-12-30 04:31:31</t>
  </si>
  <si>
    <t>1899-12-30 04:30:31</t>
  </si>
  <si>
    <t>1899-12-30 04:29:31</t>
  </si>
  <si>
    <t>1899-12-30 04:28:31</t>
  </si>
  <si>
    <t>1899-12-30 04:27:31</t>
  </si>
  <si>
    <t>1899-12-30 04:26:31</t>
  </si>
  <si>
    <t>1899-12-30 04:25:31</t>
  </si>
  <si>
    <t>1899-12-30 04:24:31</t>
  </si>
  <si>
    <t>1899-12-30 04:23:31</t>
  </si>
  <si>
    <t>1899-12-30 04:22:31</t>
  </si>
  <si>
    <t>1899-12-30 04:21:31</t>
  </si>
  <si>
    <t>1899-12-30 04:20:31</t>
  </si>
  <si>
    <t>1899-12-30 04:19:31</t>
  </si>
  <si>
    <t>1899-12-30 04:18:31</t>
  </si>
  <si>
    <t>1899-12-30 04:17:31</t>
  </si>
  <si>
    <t>1899-12-30 04:16:31</t>
  </si>
  <si>
    <t>1899-12-30 04:15:31</t>
  </si>
  <si>
    <t>1899-12-30 04:14:31</t>
  </si>
  <si>
    <t>1899-12-30 04:13:31</t>
  </si>
  <si>
    <t>1899-12-30 04:12:31</t>
  </si>
  <si>
    <t>1899-12-30 04:11:31</t>
  </si>
  <si>
    <t>1899-12-30 04:10:31</t>
  </si>
  <si>
    <t>1899-12-30 04:09:31</t>
  </si>
  <si>
    <t>1899-12-30 04:08:31</t>
  </si>
  <si>
    <t>1899-12-30 04:07:31</t>
  </si>
  <si>
    <t>1899-12-30 04:06:31</t>
  </si>
  <si>
    <t>1899-12-30 04:05:31</t>
  </si>
  <si>
    <t>1899-12-30 04:04:31</t>
  </si>
  <si>
    <t>1899-12-30 04:03:31</t>
  </si>
  <si>
    <t>1899-12-30 04:02:31</t>
  </si>
  <si>
    <t>1899-12-30 04:01:31</t>
  </si>
  <si>
    <t>1899-12-30 04:00:31</t>
  </si>
  <si>
    <t>1899-12-30 03:59:31</t>
  </si>
  <si>
    <t>1899-12-30 03:58:31</t>
  </si>
  <si>
    <t>1899-12-30 03:57:31</t>
  </si>
  <si>
    <t>1899-12-30 03:56:31</t>
  </si>
  <si>
    <t>1899-12-30 03:55:31</t>
  </si>
  <si>
    <t>1899-12-30 03:54:31</t>
  </si>
  <si>
    <t>1899-12-30 03:53:31</t>
  </si>
  <si>
    <t>1899-12-30 03:52:31</t>
  </si>
  <si>
    <t>1899-12-30 03:51:31</t>
  </si>
  <si>
    <t>1899-12-30 03:50:31</t>
  </si>
  <si>
    <t>1899-12-30 03:49:31</t>
  </si>
  <si>
    <t>1899-12-30 03:48:31</t>
  </si>
  <si>
    <t>1899-12-30 03:47:31</t>
  </si>
  <si>
    <t>1899-12-30 03:46:31</t>
  </si>
  <si>
    <t>1899-12-30 03:45:31</t>
  </si>
  <si>
    <t>1899-12-30 03:44:31</t>
  </si>
  <si>
    <t>1899-12-30 03:43:31</t>
  </si>
  <si>
    <t>1899-12-30 03:42:31</t>
  </si>
  <si>
    <t>1899-12-30 03:41:31</t>
  </si>
  <si>
    <t>1899-12-30 03:40:31</t>
  </si>
  <si>
    <t>1899-12-30 03:39:31</t>
  </si>
  <si>
    <t>1899-12-30 03:38:31</t>
  </si>
  <si>
    <t>1899-12-30 03:37:31</t>
  </si>
  <si>
    <t>1899-12-30 03:36:31</t>
  </si>
  <si>
    <t>1899-12-30 03:35:31</t>
  </si>
  <si>
    <t>1899-12-30 03:34:31</t>
  </si>
  <si>
    <t>1899-12-30 03:33:31</t>
  </si>
  <si>
    <t>1899-12-30 03:32:31</t>
  </si>
  <si>
    <t>1899-12-30 03:31:31</t>
  </si>
  <si>
    <t>1899-12-30 03:30:31</t>
  </si>
  <si>
    <t>1899-12-30 03:29:31</t>
  </si>
  <si>
    <t>1899-12-30 03:28:31</t>
  </si>
  <si>
    <t>1899-12-30 03:27:31</t>
  </si>
  <si>
    <t>1899-12-30 03:26:31</t>
  </si>
  <si>
    <t>1899-12-30 03:25:31</t>
  </si>
  <si>
    <t>1899-12-30 03:24:31</t>
  </si>
  <si>
    <t>1899-12-30 03:23:31</t>
  </si>
  <si>
    <t>1899-12-30 03:22:31</t>
  </si>
  <si>
    <t>1899-12-30 03:21:31</t>
  </si>
  <si>
    <t>1899-12-30 03:20:31</t>
  </si>
  <si>
    <t>1899-12-30 03:19:31</t>
  </si>
  <si>
    <t>1899-12-30 03:18:31</t>
  </si>
  <si>
    <t>1899-12-30 03:17:31</t>
  </si>
  <si>
    <t>1899-12-30 03:16:31</t>
  </si>
  <si>
    <t>1899-12-30 03:15:31</t>
  </si>
  <si>
    <t>1899-12-30 03:14:31</t>
  </si>
  <si>
    <t>1899-12-30 03:13:31</t>
  </si>
  <si>
    <t>1899-12-30 03:12:31</t>
  </si>
  <si>
    <t>1899-12-30 03:11:31</t>
  </si>
  <si>
    <t>1899-12-30 03:10:31</t>
  </si>
  <si>
    <t>1899-12-30 03:09:31</t>
  </si>
  <si>
    <t>1899-12-30 03:08:31</t>
  </si>
  <si>
    <t>1899-12-30 03:07:31</t>
  </si>
  <si>
    <t>1899-12-30 03:06:31</t>
  </si>
  <si>
    <t>1899-12-30 03:05:31</t>
  </si>
  <si>
    <t>1899-12-30 03:04:31</t>
  </si>
  <si>
    <t>1899-12-30 03:03:31</t>
  </si>
  <si>
    <t>1899-12-30 03:02:31</t>
  </si>
  <si>
    <t>1899-12-30 03:01:31</t>
  </si>
  <si>
    <t>1899-12-30 03:00:31</t>
  </si>
  <si>
    <t>1899-12-30 02:59:31</t>
  </si>
  <si>
    <t>1899-12-30 02:58:31</t>
  </si>
  <si>
    <t>1899-12-30 02:57:31</t>
  </si>
  <si>
    <t>1899-12-30 02:56:31</t>
  </si>
  <si>
    <t>1899-12-30 02:55:31</t>
  </si>
  <si>
    <t>1899-12-30 02:54:31</t>
  </si>
  <si>
    <t>1899-12-30 02:53:31</t>
  </si>
  <si>
    <t>1899-12-30 02:52:31</t>
  </si>
  <si>
    <t>1899-12-30 02:51:31</t>
  </si>
  <si>
    <t>1899-12-30 02:50:31</t>
  </si>
  <si>
    <t>1899-12-30 02:49:31</t>
  </si>
  <si>
    <t>1899-12-30 02:48:31</t>
  </si>
  <si>
    <t>1899-12-30 02:47:31</t>
  </si>
  <si>
    <t>1899-12-30 02:46:31</t>
  </si>
  <si>
    <t>1899-12-30 02:45:31</t>
  </si>
  <si>
    <t>1899-12-30 02:44:31</t>
  </si>
  <si>
    <t>1899-12-30 02:43:31</t>
  </si>
  <si>
    <t>1899-12-30 02:42:31</t>
  </si>
  <si>
    <t>1899-12-30 02:41:31</t>
  </si>
  <si>
    <t>1899-12-30 02:40:31</t>
  </si>
  <si>
    <t>1899-12-30 02:39:31</t>
  </si>
  <si>
    <t>1899-12-30 02:38:31</t>
  </si>
  <si>
    <t>1899-12-30 02:37:31</t>
  </si>
  <si>
    <t>1899-12-30 02:36:31</t>
  </si>
  <si>
    <t>1899-12-30 02:35:31</t>
  </si>
  <si>
    <t>1899-12-30 02:34:31</t>
  </si>
  <si>
    <t>1899-12-30 02:33:31</t>
  </si>
  <si>
    <t>1899-12-30 02:32:31</t>
  </si>
  <si>
    <t>1899-12-30 02:31:31</t>
  </si>
  <si>
    <t>1899-12-30 02:30:31</t>
  </si>
  <si>
    <t>1899-12-30 02:29:31</t>
  </si>
  <si>
    <t>1899-12-30 02:28:31</t>
  </si>
  <si>
    <t>1899-12-30 02:27:31</t>
  </si>
  <si>
    <t>1899-12-30 02:26:31</t>
  </si>
  <si>
    <t>1899-12-30 02:25:31</t>
  </si>
  <si>
    <t>1899-12-30 02:24:31</t>
  </si>
  <si>
    <t>1899-12-30 02:23:31</t>
  </si>
  <si>
    <t>1899-12-30 02:22:31</t>
  </si>
  <si>
    <t>1899-12-30 02:21:31</t>
  </si>
  <si>
    <t>1899-12-30 02:20:31</t>
  </si>
  <si>
    <t>1899-12-30 02:19:31</t>
  </si>
  <si>
    <t>1899-12-30 02:18:31</t>
  </si>
  <si>
    <t>1899-12-30 02:17:31</t>
  </si>
  <si>
    <t>1899-12-30 02:16:31</t>
  </si>
  <si>
    <t>1899-12-30 02:15:31</t>
  </si>
  <si>
    <t>1899-12-30 02:14:31</t>
  </si>
  <si>
    <t>1899-12-30 02:13:31</t>
  </si>
  <si>
    <t>1899-12-30 02:12:31</t>
  </si>
  <si>
    <t>1899-12-30 02:11:31</t>
  </si>
  <si>
    <t>1899-12-30 02:10:31</t>
  </si>
  <si>
    <t>1899-12-30 02:09:31</t>
  </si>
  <si>
    <t>1899-12-30 02:08:31</t>
  </si>
  <si>
    <t>1899-12-30 02:07:31</t>
  </si>
  <si>
    <t>1899-12-30 02:06:31</t>
  </si>
  <si>
    <t>1899-12-30 02:05:31</t>
  </si>
  <si>
    <t>1899-12-30 02:04:31</t>
  </si>
  <si>
    <t>1899-12-30 02:03:31</t>
  </si>
  <si>
    <t>1899-12-30 02:02:31</t>
  </si>
  <si>
    <t>1899-12-30 02:01:31</t>
  </si>
  <si>
    <t>1899-12-30 02:00:31</t>
  </si>
  <si>
    <t>1899-12-30 01:59:31</t>
  </si>
  <si>
    <t>1899-12-30 01:58:31</t>
  </si>
  <si>
    <t>1899-12-30 01:57:31</t>
  </si>
  <si>
    <t>1899-12-30 01:56:31</t>
  </si>
  <si>
    <t>1899-12-30 01:55:31</t>
  </si>
  <si>
    <t>1899-12-30 01:54:31</t>
  </si>
  <si>
    <t>1899-12-30 01:53:31</t>
  </si>
  <si>
    <t>1899-12-30 01:52:31</t>
  </si>
  <si>
    <t>1899-12-30 01:51:31</t>
  </si>
  <si>
    <t>1899-12-30 01:50:31</t>
  </si>
  <si>
    <t>1899-12-30 01:49:31</t>
  </si>
  <si>
    <t>1899-12-30 01:48:31</t>
  </si>
  <si>
    <t>1899-12-30 01:47:31</t>
  </si>
  <si>
    <t>1899-12-30 01:46:31</t>
  </si>
  <si>
    <t>1899-12-30 01:45:31</t>
  </si>
  <si>
    <t>1899-12-30 01:44:31</t>
  </si>
  <si>
    <t>1899-12-30 01:43:31</t>
  </si>
  <si>
    <t>1899-12-30 01:42:31</t>
  </si>
  <si>
    <t>1899-12-30 01:41:31</t>
  </si>
  <si>
    <t>1899-12-30 01:40:31</t>
  </si>
  <si>
    <t>1899-12-30 01:39:31</t>
  </si>
  <si>
    <t>1899-12-30 01:38:31</t>
  </si>
  <si>
    <t>1899-12-30 01:37:31</t>
  </si>
  <si>
    <t>1899-12-30 01:36:31</t>
  </si>
  <si>
    <t>1899-12-30 01:35:31</t>
  </si>
  <si>
    <t>1899-12-30 01:34:31</t>
  </si>
  <si>
    <t>1899-12-30 01:33:31</t>
  </si>
  <si>
    <t>1899-12-30 01:32:31</t>
  </si>
  <si>
    <t>1899-12-30 01:31:31</t>
  </si>
  <si>
    <t>1899-12-30 01:30:31</t>
  </si>
  <si>
    <t>1899-12-30 01:29:31</t>
  </si>
  <si>
    <t>1899-12-30 01:28:31</t>
  </si>
  <si>
    <t>1899-12-30 01:27:31</t>
  </si>
  <si>
    <t>1899-12-30 01:26:31</t>
  </si>
  <si>
    <t>1899-12-30 01:25:31</t>
  </si>
  <si>
    <t>1899-12-30 01:24:31</t>
  </si>
  <si>
    <t>1899-12-30 01:23:31</t>
  </si>
  <si>
    <t>1899-12-30 01:22:31</t>
  </si>
  <si>
    <t>1899-12-30 01:21:31</t>
  </si>
  <si>
    <t>1899-12-30 01:20:31</t>
  </si>
  <si>
    <t>1899-12-30 01:19:31</t>
  </si>
  <si>
    <t>1899-12-30 01:18:31</t>
  </si>
  <si>
    <t>1899-12-30 01:17:31</t>
  </si>
  <si>
    <t>1899-12-30 01:16:31</t>
  </si>
  <si>
    <t>1899-12-30 01:15:31</t>
  </si>
  <si>
    <t>1899-12-30 01:14:31</t>
  </si>
  <si>
    <t>1899-12-30 01:13:31</t>
  </si>
  <si>
    <t>1899-12-30 01:12:31</t>
  </si>
  <si>
    <t>1899-12-30 01:11:31</t>
  </si>
  <si>
    <t>1899-12-30 01:10:31</t>
  </si>
  <si>
    <t>1899-12-30 01:09:31</t>
  </si>
  <si>
    <t>1899-12-30 01:08:31</t>
  </si>
  <si>
    <t>1899-12-30 01:07:31</t>
  </si>
  <si>
    <t>1899-12-30 01:06:31</t>
  </si>
  <si>
    <t>1899-12-30 01:05:31</t>
  </si>
  <si>
    <t>1899-12-30 01:04:31</t>
  </si>
  <si>
    <t>1899-12-30 01:03:31</t>
  </si>
  <si>
    <t>1899-12-30 01:02:31</t>
  </si>
  <si>
    <t>1899-12-30 01:01:31</t>
  </si>
  <si>
    <t>1899-12-30 01:00:31</t>
  </si>
  <si>
    <t>1899-12-30 00:59:31</t>
  </si>
  <si>
    <t>1899-12-30 00:58:31</t>
  </si>
  <si>
    <t>1899-12-30 00:57:31</t>
  </si>
  <si>
    <t>1899-12-30 00:56:31</t>
  </si>
  <si>
    <t>1899-12-30 00:55:31</t>
  </si>
  <si>
    <t>1899-12-30 00:54:31</t>
  </si>
  <si>
    <t>1899-12-30 00:53:31</t>
  </si>
  <si>
    <t>1899-12-30 00:52:31</t>
  </si>
  <si>
    <t>1899-12-30 00:51:31</t>
  </si>
  <si>
    <t>1899-12-30 00:50:31</t>
  </si>
  <si>
    <t>1899-12-30 00:49:31</t>
  </si>
  <si>
    <t>1899-12-30 00:48:31</t>
  </si>
  <si>
    <t>1899-12-30 00:47:31</t>
  </si>
  <si>
    <t>1899-12-30 00:46:31</t>
  </si>
  <si>
    <t>1899-12-30 00:45:31</t>
  </si>
  <si>
    <t>1899-12-30 00:44:31</t>
  </si>
  <si>
    <t>1899-12-30 00:43:31</t>
  </si>
  <si>
    <t>1899-12-30 00:42:31</t>
  </si>
  <si>
    <t>1899-12-30 00:41:31</t>
  </si>
  <si>
    <t>1899-12-30 00:40:31</t>
  </si>
  <si>
    <t>1899-12-30 00:39:31</t>
  </si>
  <si>
    <t>1899-12-30 00:38:31</t>
  </si>
  <si>
    <t>1899-12-30 00:37:31</t>
  </si>
  <si>
    <t>1899-12-30 00:36:31</t>
  </si>
  <si>
    <t>1899-12-30 00:35:31</t>
  </si>
  <si>
    <t>1899-12-30 00:34:31</t>
  </si>
  <si>
    <t>1899-12-30 00:33:31</t>
  </si>
  <si>
    <t>1899-12-30 00:32:31</t>
  </si>
  <si>
    <t>1899-12-30 00:31:31</t>
  </si>
  <si>
    <t>1899-12-30 00:30:31</t>
  </si>
  <si>
    <t>1899-12-30 00:29:31</t>
  </si>
  <si>
    <t>1899-12-30 00:28:31</t>
  </si>
  <si>
    <t>1899-12-30 00:27:31</t>
  </si>
  <si>
    <t>1899-12-30 00:26:31</t>
  </si>
  <si>
    <t>1899-12-30 00:25:31</t>
  </si>
  <si>
    <t>1899-12-30 00:24:31</t>
  </si>
  <si>
    <t>1899-12-30 00:23:31</t>
  </si>
  <si>
    <t>1899-12-30 00:22:31</t>
  </si>
  <si>
    <t>1899-12-30 00:21:31</t>
  </si>
  <si>
    <t>1899-12-30 00:20:31</t>
  </si>
  <si>
    <t>1899-12-30 00:19:31</t>
  </si>
  <si>
    <t>1899-12-30 00:18:31</t>
  </si>
  <si>
    <t>1899-12-30 00:17:31</t>
  </si>
  <si>
    <t>1899-12-30 00:16:31</t>
  </si>
  <si>
    <t>1899-12-30 00:15:31</t>
  </si>
  <si>
    <t>1899-12-30 00:14:31</t>
  </si>
  <si>
    <t>1899-12-30 00:13:31</t>
  </si>
  <si>
    <t>1899-12-30 00:12:31</t>
  </si>
  <si>
    <t>1899-12-30 00:11:31</t>
  </si>
  <si>
    <t>1899-12-30 00:10:31</t>
  </si>
  <si>
    <t>1899-12-30 00:09:31</t>
  </si>
  <si>
    <t>1899-12-30 00:08:31</t>
  </si>
  <si>
    <t>1899-12-30 00:07:31</t>
  </si>
  <si>
    <t>1899-12-30 00:06:31</t>
  </si>
  <si>
    <t>1899-12-30 00:05:31</t>
  </si>
  <si>
    <t>1899-12-30 00:04:31</t>
  </si>
  <si>
    <t>1899-12-30 00:03:31</t>
  </si>
  <si>
    <t>1899-12-30 00:02:31</t>
  </si>
  <si>
    <t>1899-12-30 00:01:31</t>
  </si>
  <si>
    <t>1899-12-30 00:00:31</t>
  </si>
  <si>
    <t>1899-12-30 00:00:00</t>
  </si>
  <si>
    <t>Unit 3.RD3.SP [mV]</t>
  </si>
  <si>
    <t>Unit 3.FD3.SP [mL/h]</t>
  </si>
  <si>
    <t>Unit 3.FC3.SP [mL/h]</t>
  </si>
  <si>
    <t>Unit 3.FB3.SP [mL/h]</t>
  </si>
  <si>
    <t>Unit 3.FA3.SP [mL/h]</t>
  </si>
  <si>
    <t>Unit 3.T3.SP [°C]</t>
  </si>
  <si>
    <t>Unit 3.pH3.SP [pH]</t>
  </si>
  <si>
    <t>Unit 3.FN2 3.PV [sL/h]</t>
  </si>
  <si>
    <t>Unit 3.FCO2 3.PV [sL/h]</t>
  </si>
  <si>
    <t>Unit 3.FO2 3.PV [sL/h]</t>
  </si>
  <si>
    <t>Unit 3.FAir3.PV [sL/h]</t>
  </si>
  <si>
    <t>Unit 3.Torque3.PV [mNm]</t>
  </si>
  <si>
    <t>Unit 3.Level3.PV [µS]</t>
  </si>
  <si>
    <t>Unit 3.RD3.Out []</t>
  </si>
  <si>
    <t>Unit 3.RD3.PV [mV]</t>
  </si>
  <si>
    <t>Unit 3.VD3.PV [mL]</t>
  </si>
  <si>
    <t>Unit 3.FD3.PV [mL/h]</t>
  </si>
  <si>
    <t>Unit 3.VC3.PV [mL]</t>
  </si>
  <si>
    <t>Unit 3.FC3.PV [mL/h]</t>
  </si>
  <si>
    <t>Unit 3.VB3.PV [mL]</t>
  </si>
  <si>
    <t>Unit 3.FB3.PV [mL/h]</t>
  </si>
  <si>
    <t>Unit 3.VA3.PV [mL]</t>
  </si>
  <si>
    <t>Unit 3.FA3.PV [mL/h]</t>
  </si>
  <si>
    <t>Unit 3.RQ3 []</t>
  </si>
  <si>
    <t>Unit 3.CTR3 [mM/h]</t>
  </si>
  <si>
    <t>Unit 3.OTR3 [mM/h]</t>
  </si>
  <si>
    <t>Unit 3.XCO2 3.Out [%]</t>
  </si>
  <si>
    <t>Unit 3.XO2 3.Out [%]</t>
  </si>
  <si>
    <t>Unit 3.F3.Out [sL/h]</t>
  </si>
  <si>
    <t>Unit 3.XCO2 3.PV [%]</t>
  </si>
  <si>
    <t>Unit 3.XO2 3.PV [%]</t>
  </si>
  <si>
    <t>Unit 3.F3.PV [sL/h]</t>
  </si>
  <si>
    <t>Unit 3.N3.PV [rpm]</t>
  </si>
  <si>
    <t>Unit 3.T3.Out [%]</t>
  </si>
  <si>
    <t>Unit 3.T3.PV [°C]</t>
  </si>
  <si>
    <t>Unit 3.DO3.PV [%DO]</t>
  </si>
  <si>
    <t>Unit 3.pH3.Out []</t>
  </si>
  <si>
    <t>Unit 3.pH3.PV [pH]</t>
  </si>
  <si>
    <t>t,h</t>
  </si>
  <si>
    <t>t, min</t>
  </si>
  <si>
    <t>Unit 3.V3.PV [mL]</t>
  </si>
  <si>
    <t>Unit 3.Inoculation Time []</t>
  </si>
  <si>
    <t>Duration</t>
  </si>
  <si>
    <t>Timestamp</t>
  </si>
  <si>
    <t>[TrackData3]</t>
  </si>
  <si>
    <t>µ</t>
  </si>
  <si>
    <t>ln(OD0/OD)</t>
  </si>
  <si>
    <t>STDEV.P</t>
  </si>
  <si>
    <t>OD bere</t>
  </si>
  <si>
    <t>Mean</t>
  </si>
  <si>
    <t>OD2</t>
  </si>
  <si>
    <t>OD1</t>
  </si>
  <si>
    <t>Report</t>
  </si>
  <si>
    <t>Channel</t>
  </si>
  <si>
    <t># Records</t>
  </si>
  <si>
    <t>ESTD concentration</t>
  </si>
  <si>
    <t>S 2300/S 2400</t>
  </si>
  <si>
    <t>Date</t>
  </si>
  <si>
    <t>Time</t>
  </si>
  <si>
    <t>Sample Id</t>
  </si>
  <si>
    <t>File Name</t>
  </si>
  <si>
    <t>Method Name</t>
  </si>
  <si>
    <t>User Name</t>
  </si>
  <si>
    <t>Vial</t>
  </si>
  <si>
    <t>Volume</t>
  </si>
  <si>
    <t>Autosampler Program</t>
  </si>
  <si>
    <t>Lactose</t>
  </si>
  <si>
    <t>Glucose</t>
  </si>
  <si>
    <t>Glycerin</t>
  </si>
  <si>
    <t>1,3-PDO</t>
  </si>
  <si>
    <t>Methanol</t>
  </si>
  <si>
    <t>Ethanol</t>
  </si>
  <si>
    <t>Butanol</t>
  </si>
  <si>
    <t>R3 10 dilution Sample 000</t>
  </si>
  <si>
    <t>C:\HPLC\Wael\Data Wael\Alan -Biochem\Biochem-4\R3 10 dilution Sample 000.dat</t>
  </si>
  <si>
    <t>C:\HPLC\Ludwig\Methoden\Tyll_Knauer_RI.met</t>
  </si>
  <si>
    <t>System</t>
  </si>
  <si>
    <t>'No Vial'</t>
  </si>
  <si>
    <t>(None)</t>
  </si>
  <si>
    <t xml:space="preserve">        0,000 BDL</t>
  </si>
  <si>
    <t>R3 10 dilution Sample 001</t>
  </si>
  <si>
    <t>C:\HPLC\Wael\Data Wael\Alan -Biochem\Biochem-4\R3 10 dilution Sample 001.dat</t>
  </si>
  <si>
    <t>R3 10 dilution Sample 002</t>
  </si>
  <si>
    <t>C:\HPLC\Wael\Data Wael\Alan -Biochem\Biochem-4\R3 10 dilution Sample 002.dat</t>
  </si>
  <si>
    <t>R3 10 dilution Sample 003</t>
  </si>
  <si>
    <t>C:\HPLC\Wael\Data Wael\Alan -Biochem\Biochem-4\R3 10 dilution Sample 003.dat</t>
  </si>
  <si>
    <t>R3 10 dilution Sample 004</t>
  </si>
  <si>
    <t>C:\HPLC\Wael\Data Wael\Alan -Biochem\Biochem-4\R3 10 dilution Sample 004.dat</t>
  </si>
  <si>
    <t>R3 10 dilution Sample 005</t>
  </si>
  <si>
    <t>C:\HPLC\Wael\Data Wael\Alan -Biochem\Biochem-4\R3 10 dilution Sample 005.dat</t>
  </si>
  <si>
    <t>R3 10 dilution Sample 006</t>
  </si>
  <si>
    <t>C:\HPLC\Wael\Data Wael\Alan -Biochem\Biochem-4\R3 10 dilution Sample 006.dat</t>
  </si>
  <si>
    <t>R3 10 dilution Sample 007</t>
  </si>
  <si>
    <t>C:\HPLC\Wael\Data Wael\Alan -Biochem\Biochem-4\R3 10 dilution Sample 007.dat</t>
  </si>
  <si>
    <t>R3 10 dilution Sample 008</t>
  </si>
  <si>
    <t>C:\HPLC\Wael\Data Wael\Alan -Biochem\Biochem-4\R3 10 dilution Sample 008.dat</t>
  </si>
  <si>
    <t>R3 10 dilution Sample 009</t>
  </si>
  <si>
    <t>C:\HPLC\Wael\Data Wael\Alan -Biochem\Biochem-4\R3 10 dilution Sample 009.dat</t>
  </si>
  <si>
    <t>R 1 10 dilution sample 000</t>
  </si>
  <si>
    <t>C:\HPLC\Wael\Data Wael\Alan -Biochem\Biochem-4\R 1 10 dilution sample 000.dat</t>
  </si>
  <si>
    <t>S 2500</t>
  </si>
  <si>
    <t>Pyruvate</t>
  </si>
  <si>
    <t>Succinate</t>
  </si>
  <si>
    <t>Lactate</t>
  </si>
  <si>
    <t>Acetate</t>
  </si>
  <si>
    <t>Propionate</t>
  </si>
  <si>
    <t>Butyrate</t>
  </si>
  <si>
    <t>C:\HPLC\Ludwig\Methoden\Tyll_Knauer_UV.met</t>
  </si>
  <si>
    <t>Prod.</t>
  </si>
  <si>
    <t>g L-1 h-1</t>
  </si>
  <si>
    <t>Prod. Exp</t>
  </si>
  <si>
    <t>Average</t>
  </si>
  <si>
    <t>Konz., g L-1</t>
  </si>
  <si>
    <t>R3 0</t>
  </si>
  <si>
    <t>R3 1</t>
  </si>
  <si>
    <t>R3 2</t>
  </si>
  <si>
    <t>R3 3</t>
  </si>
  <si>
    <t>R3 4</t>
  </si>
  <si>
    <t>R3 5</t>
  </si>
  <si>
    <t>R3 6</t>
  </si>
  <si>
    <t>R3 7</t>
  </si>
  <si>
    <t>R3 8</t>
  </si>
  <si>
    <t>R3 9</t>
  </si>
  <si>
    <t>R3 G</t>
  </si>
  <si>
    <t>35 mL Addition (cS0= 400 g L-1 Glucose)</t>
  </si>
  <si>
    <t>R3</t>
  </si>
  <si>
    <t>V(Reactor)</t>
  </si>
  <si>
    <t>L</t>
  </si>
  <si>
    <t>Glu IN</t>
  </si>
  <si>
    <t>Lac END</t>
  </si>
  <si>
    <t>t (h)</t>
  </si>
  <si>
    <t>Glucose (g/L)</t>
  </si>
  <si>
    <t>Lactate(g/L)</t>
  </si>
  <si>
    <t>BM (g/L)</t>
  </si>
  <si>
    <t>grams of Glu added</t>
  </si>
  <si>
    <t>CDW (g/L)</t>
  </si>
  <si>
    <t>Glc (g/L)</t>
  </si>
  <si>
    <t>Glc (g)</t>
  </si>
  <si>
    <t>Lactat (g/L)</t>
  </si>
  <si>
    <t>Lactat (g)</t>
  </si>
  <si>
    <t>Aceta (g/L)</t>
  </si>
  <si>
    <t xml:space="preserve">expressed in grams </t>
  </si>
  <si>
    <t>Expressed in g/L</t>
  </si>
  <si>
    <t>Glucose (g)</t>
  </si>
  <si>
    <t>Lactate(g)</t>
  </si>
  <si>
    <t>BM (g)</t>
  </si>
  <si>
    <t xml:space="preserve">Total mass in </t>
  </si>
  <si>
    <t>g</t>
  </si>
  <si>
    <t>mass balances (g)</t>
  </si>
  <si>
    <t>mass balances (gCOD)</t>
  </si>
  <si>
    <t>expressed in gCOD</t>
  </si>
  <si>
    <t>total mass out</t>
  </si>
  <si>
    <t>No C</t>
  </si>
  <si>
    <t>M(Glc)</t>
  </si>
  <si>
    <t>g mol-1</t>
  </si>
  <si>
    <t>M(Lac)</t>
  </si>
  <si>
    <t>M(Kohlenstoff)</t>
  </si>
  <si>
    <t>M(Xyl)</t>
  </si>
  <si>
    <t>M(YE)</t>
  </si>
  <si>
    <t>M(CDW)</t>
  </si>
  <si>
    <t>%</t>
  </si>
  <si>
    <t>Fermentation</t>
  </si>
  <si>
    <t>YE</t>
  </si>
  <si>
    <t>Biomass</t>
  </si>
  <si>
    <t>Carbon recovery</t>
  </si>
  <si>
    <t>g  (glucose and spikes)</t>
  </si>
  <si>
    <t xml:space="preserve">Carbon balance </t>
  </si>
  <si>
    <t>Glucose (gCOD)</t>
  </si>
  <si>
    <t>Lactate(gCOD)</t>
  </si>
  <si>
    <t>BM (gCOD)</t>
  </si>
  <si>
    <t xml:space="preserve">Assume compleet consumption </t>
  </si>
  <si>
    <t>IN</t>
  </si>
  <si>
    <t>OUT</t>
  </si>
  <si>
    <t>in grams</t>
  </si>
  <si>
    <t>in mol</t>
  </si>
  <si>
    <t>V(initial content)</t>
  </si>
  <si>
    <t>YE consumed</t>
  </si>
  <si>
    <t xml:space="preserve">Checks out </t>
  </si>
  <si>
    <t xml:space="preserve">%  conversion </t>
  </si>
  <si>
    <t>gCOD/g</t>
  </si>
  <si>
    <t>t</t>
  </si>
  <si>
    <t>BM</t>
  </si>
  <si>
    <t>g/L (glu+Yeast)</t>
  </si>
  <si>
    <t>in gCOD/L</t>
  </si>
  <si>
    <t>IN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</si>
</sst>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164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1" xfId="0" applyFill="1" applyBorder="1"/>
    <xf numFmtId="0" fontId="0" fillId="6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164" fontId="0" fillId="0" borderId="9" xfId="0" applyNumberFormat="1" applyBorder="1"/>
    <xf numFmtId="0" fontId="0" fillId="7" borderId="0" xfId="0" applyFill="1"/>
    <xf numFmtId="164" fontId="0" fillId="7" borderId="0" xfId="0" applyNumberFormat="1" applyFill="1"/>
    <xf numFmtId="2" fontId="0" fillId="0" borderId="8" xfId="0" applyNumberFormat="1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02398229633061"/>
          <c:y val="0.17171296296296296"/>
          <c:w val="0.6324094488188976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v>Glc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Auswertung3!$A$3:$A$12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3.3333333333333335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41</c:v>
                </c:pt>
              </c:numCache>
            </c:numRef>
          </c:xVal>
          <c:yVal>
            <c:numRef>
              <c:f>Auswertung3!$K$3:$K$12</c:f>
              <c:numCache>
                <c:formatCode>General</c:formatCode>
                <c:ptCount val="10"/>
                <c:pt idx="0">
                  <c:v>33.72</c:v>
                </c:pt>
                <c:pt idx="1">
                  <c:v>33.730000000000004</c:v>
                </c:pt>
                <c:pt idx="2">
                  <c:v>32.440000000000005</c:v>
                </c:pt>
                <c:pt idx="3">
                  <c:v>3.87</c:v>
                </c:pt>
                <c:pt idx="4">
                  <c:v>1.3869</c:v>
                </c:pt>
                <c:pt idx="5">
                  <c:v>2.3701499999999998</c:v>
                </c:pt>
                <c:pt idx="6">
                  <c:v>3.7363499999999994</c:v>
                </c:pt>
                <c:pt idx="7">
                  <c:v>3.2848999999999999</c:v>
                </c:pt>
                <c:pt idx="8">
                  <c:v>1.5622</c:v>
                </c:pt>
                <c:pt idx="9">
                  <c:v>1.1235000000000002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1-4599-95A9-697393DFA889}"/>
            </c:ext>
          </c:extLst>
        </c:ser>
        <c:ser>
          <c:idx val="2"/>
          <c:order val="1"/>
          <c:tx>
            <c:v>Lac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Auswertung3!$A$3:$A$12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3.3333333333333335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41</c:v>
                </c:pt>
              </c:numCache>
            </c:numRef>
          </c:xVal>
          <c:yVal>
            <c:numRef>
              <c:f>Auswertung3!$M$3:$M$12</c:f>
              <c:numCache>
                <c:formatCode>General</c:formatCode>
                <c:ptCount val="10"/>
                <c:pt idx="0">
                  <c:v>3.3400000000000003</c:v>
                </c:pt>
                <c:pt idx="1">
                  <c:v>3.9000000000000004</c:v>
                </c:pt>
                <c:pt idx="2">
                  <c:v>5.26</c:v>
                </c:pt>
                <c:pt idx="3">
                  <c:v>28.330000000000002</c:v>
                </c:pt>
                <c:pt idx="4">
                  <c:v>39.72</c:v>
                </c:pt>
                <c:pt idx="5">
                  <c:v>57.866849999999999</c:v>
                </c:pt>
                <c:pt idx="6">
                  <c:v>61.36515</c:v>
                </c:pt>
                <c:pt idx="7">
                  <c:v>69.774699999999996</c:v>
                </c:pt>
                <c:pt idx="8">
                  <c:v>77.179100000000005</c:v>
                </c:pt>
                <c:pt idx="9">
                  <c:v>90.168900000000008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1-4599-95A9-697393DF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89880"/>
        <c:axId val="541994192"/>
      </c:scatterChart>
      <c:scatterChart>
        <c:scatterStyle val="lineMarker"/>
        <c:varyColors val="0"/>
        <c:ser>
          <c:idx val="0"/>
          <c:order val="2"/>
          <c:tx>
            <c:v>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Auswertung3!$A$3:$A$12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3.3333333333333335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41</c:v>
                </c:pt>
              </c:numCache>
            </c:numRef>
          </c:xVal>
          <c:yVal>
            <c:numRef>
              <c:f>Auswertung3!$E$3:$E$12</c:f>
              <c:numCache>
                <c:formatCode>General</c:formatCode>
                <c:ptCount val="10"/>
                <c:pt idx="0">
                  <c:v>0.22850000000000001</c:v>
                </c:pt>
                <c:pt idx="1">
                  <c:v>0.24049999999999999</c:v>
                </c:pt>
                <c:pt idx="2">
                  <c:v>0.79100000000000004</c:v>
                </c:pt>
                <c:pt idx="3">
                  <c:v>8.9550000000000001</c:v>
                </c:pt>
                <c:pt idx="4">
                  <c:v>9.5250000000000004</c:v>
                </c:pt>
                <c:pt idx="5">
                  <c:v>14.986799999999999</c:v>
                </c:pt>
                <c:pt idx="6">
                  <c:v>14.98</c:v>
                </c:pt>
                <c:pt idx="7">
                  <c:v>16.253299999999999</c:v>
                </c:pt>
                <c:pt idx="8">
                  <c:v>15.729000000000001</c:v>
                </c:pt>
                <c:pt idx="9">
                  <c:v>14.8409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1-4599-95A9-697393DF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92232"/>
        <c:axId val="541993408"/>
      </c:scatterChart>
      <c:valAx>
        <c:axId val="54198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94192"/>
        <c:crosses val="autoZero"/>
        <c:crossBetween val="midCat"/>
      </c:valAx>
      <c:valAx>
        <c:axId val="5419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OD600, -</a:t>
                </a:r>
              </a:p>
            </c:rich>
          </c:tx>
          <c:layout>
            <c:manualLayout>
              <c:xMode val="edge"/>
              <c:yMode val="edge"/>
              <c:x val="0.81323534558180233"/>
              <c:y val="0.41410104986876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89880"/>
        <c:crosses val="autoZero"/>
        <c:crossBetween val="midCat"/>
      </c:valAx>
      <c:valAx>
        <c:axId val="541993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Conc., g L-1</a:t>
                </a:r>
              </a:p>
            </c:rich>
          </c:tx>
          <c:layout>
            <c:manualLayout>
              <c:xMode val="edge"/>
              <c:yMode val="edge"/>
              <c:x val="2.5097833359065406E-2"/>
              <c:y val="0.3988812335958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92232"/>
        <c:crosses val="max"/>
        <c:crossBetween val="midCat"/>
      </c:valAx>
      <c:valAx>
        <c:axId val="541992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993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2398229633061"/>
          <c:y val="0.1115277777777778"/>
          <c:w val="0.80288138640204232"/>
          <c:h val="0.68290135608048985"/>
        </c:manualLayout>
      </c:layout>
      <c:scatterChart>
        <c:scatterStyle val="lineMarker"/>
        <c:varyColors val="0"/>
        <c:ser>
          <c:idx val="2"/>
          <c:order val="1"/>
          <c:tx>
            <c:v>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Auswertung3!$A$3:$A$12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3.3333333333333335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26</c:v>
                </c:pt>
                <c:pt idx="9">
                  <c:v>41</c:v>
                </c:pt>
              </c:numCache>
            </c:numRef>
          </c:xVal>
          <c:yVal>
            <c:numRef>
              <c:f>Auswertung3!$M$3:$M$12</c:f>
              <c:numCache>
                <c:formatCode>General</c:formatCode>
                <c:ptCount val="10"/>
                <c:pt idx="0">
                  <c:v>3.3400000000000003</c:v>
                </c:pt>
                <c:pt idx="1">
                  <c:v>3.9000000000000004</c:v>
                </c:pt>
                <c:pt idx="2">
                  <c:v>5.26</c:v>
                </c:pt>
                <c:pt idx="3">
                  <c:v>28.330000000000002</c:v>
                </c:pt>
                <c:pt idx="4">
                  <c:v>39.72</c:v>
                </c:pt>
                <c:pt idx="5">
                  <c:v>57.866849999999999</c:v>
                </c:pt>
                <c:pt idx="6">
                  <c:v>61.36515</c:v>
                </c:pt>
                <c:pt idx="7">
                  <c:v>69.774699999999996</c:v>
                </c:pt>
                <c:pt idx="8">
                  <c:v>77.179100000000005</c:v>
                </c:pt>
                <c:pt idx="9">
                  <c:v>90.168900000000008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E-4FFF-8305-748D888B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96152"/>
        <c:axId val="3318256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Glc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Auswertung3!$A$3:$A$12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3.3333333333333335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14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Auswertung3!$K$3:$K$12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33.72</c:v>
                      </c:pt>
                      <c:pt idx="1">
                        <c:v>33.730000000000004</c:v>
                      </c:pt>
                      <c:pt idx="2">
                        <c:v>32.440000000000005</c:v>
                      </c:pt>
                      <c:pt idx="3">
                        <c:v>3.87</c:v>
                      </c:pt>
                      <c:pt idx="4">
                        <c:v>1.3869</c:v>
                      </c:pt>
                      <c:pt idx="5">
                        <c:v>2.3701499999999998</c:v>
                      </c:pt>
                      <c:pt idx="6">
                        <c:v>3.7363499999999994</c:v>
                      </c:pt>
                      <c:pt idx="7">
                        <c:v>3.2848999999999999</c:v>
                      </c:pt>
                      <c:pt idx="8">
                        <c:v>1.5622</c:v>
                      </c:pt>
                      <c:pt idx="9">
                        <c:v>1.1235000000000002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3E-4FFF-8305-748D888BB61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30781432"/>
        <c:axId val="331829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OD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Auswertung3!$A$3:$A$12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3.3333333333333335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14</c:v>
                      </c:pt>
                      <c:pt idx="5">
                        <c:v>18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Auswertung3!$E$3:$E$12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0.22850000000000001</c:v>
                      </c:pt>
                      <c:pt idx="1">
                        <c:v>0.24049999999999999</c:v>
                      </c:pt>
                      <c:pt idx="2">
                        <c:v>0.79100000000000004</c:v>
                      </c:pt>
                      <c:pt idx="3">
                        <c:v>8.9550000000000001</c:v>
                      </c:pt>
                      <c:pt idx="4">
                        <c:v>9.5250000000000004</c:v>
                      </c:pt>
                      <c:pt idx="5">
                        <c:v>14.986799999999999</c:v>
                      </c:pt>
                      <c:pt idx="6">
                        <c:v>14.98</c:v>
                      </c:pt>
                      <c:pt idx="7">
                        <c:v>16.253299999999999</c:v>
                      </c:pt>
                      <c:pt idx="8">
                        <c:v>15.729000000000001</c:v>
                      </c:pt>
                      <c:pt idx="9">
                        <c:v>14.8409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63E-4FFF-8305-748D888BB617}"/>
                  </c:ext>
                </c:extLst>
              </c15:ser>
            </c15:filteredScatterSeries>
          </c:ext>
        </c:extLst>
      </c:scatterChart>
      <c:valAx>
        <c:axId val="54199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25648"/>
        <c:crosses val="autoZero"/>
        <c:crossBetween val="midCat"/>
      </c:valAx>
      <c:valAx>
        <c:axId val="3318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96152"/>
        <c:crosses val="autoZero"/>
        <c:crossBetween val="midCat"/>
        <c:majorUnit val="20"/>
      </c:valAx>
      <c:valAx>
        <c:axId val="331829568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Lactate, g L</a:t>
                </a:r>
                <a:r>
                  <a:rPr lang="en-US" baseline="30000"/>
                  <a:t>-1</a:t>
                </a:r>
              </a:p>
            </c:rich>
          </c:tx>
          <c:layout>
            <c:manualLayout>
              <c:xMode val="edge"/>
              <c:yMode val="edge"/>
              <c:x val="2.5097833359065406E-2"/>
              <c:y val="0.39888123359580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30781432"/>
        <c:crosses val="max"/>
        <c:crossBetween val="midCat"/>
      </c:valAx>
      <c:valAx>
        <c:axId val="33078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2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15</xdr:row>
      <xdr:rowOff>90487</xdr:rowOff>
    </xdr:from>
    <xdr:to>
      <xdr:col>17</xdr:col>
      <xdr:colOff>323850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18</xdr:row>
      <xdr:rowOff>28575</xdr:rowOff>
    </xdr:from>
    <xdr:to>
      <xdr:col>8</xdr:col>
      <xdr:colOff>419100</xdr:colOff>
      <xdr:row>32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79"/>
  <sheetViews>
    <sheetView workbookViewId="0">
      <pane ySplit="2" topLeftCell="A3" activePane="bottomLeft" state="frozen"/>
      <selection activeCell="E3" sqref="E3:F2478"/>
      <selection pane="bottomLeft" activeCell="D5" sqref="D5"/>
    </sheetView>
  </sheetViews>
  <sheetFormatPr baseColWidth="10" defaultColWidth="8.83203125" defaultRowHeight="15" x14ac:dyDescent="0.2"/>
  <cols>
    <col min="4" max="4" width="14.5" bestFit="1" customWidth="1"/>
  </cols>
  <sheetData>
    <row r="1" spans="1:44" x14ac:dyDescent="0.2">
      <c r="A1" t="s">
        <v>2520</v>
      </c>
    </row>
    <row r="2" spans="1:44" x14ac:dyDescent="0.2">
      <c r="A2" t="s">
        <v>2519</v>
      </c>
      <c r="B2" t="s">
        <v>2518</v>
      </c>
      <c r="C2" t="s">
        <v>2517</v>
      </c>
      <c r="D2" t="s">
        <v>2516</v>
      </c>
      <c r="E2" t="s">
        <v>2515</v>
      </c>
      <c r="F2" t="s">
        <v>2514</v>
      </c>
      <c r="G2" t="s">
        <v>2513</v>
      </c>
      <c r="H2" t="s">
        <v>2512</v>
      </c>
      <c r="I2" t="s">
        <v>2511</v>
      </c>
      <c r="J2" t="s">
        <v>2510</v>
      </c>
      <c r="K2" t="s">
        <v>2509</v>
      </c>
      <c r="L2" t="s">
        <v>2508</v>
      </c>
      <c r="M2" t="s">
        <v>2507</v>
      </c>
      <c r="N2" t="s">
        <v>2506</v>
      </c>
      <c r="O2" t="s">
        <v>2505</v>
      </c>
      <c r="P2" t="s">
        <v>2504</v>
      </c>
      <c r="Q2" t="s">
        <v>2503</v>
      </c>
      <c r="R2" t="s">
        <v>2502</v>
      </c>
      <c r="S2" t="s">
        <v>2501</v>
      </c>
      <c r="T2" t="s">
        <v>2500</v>
      </c>
      <c r="U2" t="s">
        <v>2499</v>
      </c>
      <c r="V2" t="s">
        <v>2498</v>
      </c>
      <c r="W2" t="s">
        <v>2497</v>
      </c>
      <c r="X2" t="s">
        <v>2496</v>
      </c>
      <c r="Y2" t="s">
        <v>2495</v>
      </c>
      <c r="Z2" t="s">
        <v>2494</v>
      </c>
      <c r="AA2" t="s">
        <v>2493</v>
      </c>
      <c r="AB2" t="s">
        <v>2492</v>
      </c>
      <c r="AC2" t="s">
        <v>2491</v>
      </c>
      <c r="AD2" t="s">
        <v>2490</v>
      </c>
      <c r="AE2" t="s">
        <v>2489</v>
      </c>
      <c r="AF2" t="s">
        <v>2488</v>
      </c>
      <c r="AG2" t="s">
        <v>2487</v>
      </c>
      <c r="AH2" t="s">
        <v>2486</v>
      </c>
      <c r="AI2" t="s">
        <v>2485</v>
      </c>
      <c r="AJ2" t="s">
        <v>2484</v>
      </c>
      <c r="AK2" t="s">
        <v>2483</v>
      </c>
      <c r="AL2" t="s">
        <v>2482</v>
      </c>
      <c r="AM2" t="s">
        <v>2481</v>
      </c>
      <c r="AN2" t="s">
        <v>2480</v>
      </c>
      <c r="AO2" t="s">
        <v>2479</v>
      </c>
      <c r="AP2" t="s">
        <v>2478</v>
      </c>
      <c r="AQ2" t="s">
        <v>2477</v>
      </c>
      <c r="AR2" t="s">
        <v>2476</v>
      </c>
    </row>
    <row r="3" spans="1:44" x14ac:dyDescent="0.2">
      <c r="A3" s="1">
        <v>43145.623842592591</v>
      </c>
      <c r="B3" s="2">
        <v>6.1805555757018703E-2</v>
      </c>
      <c r="C3" t="s">
        <v>2475</v>
      </c>
      <c r="E3">
        <v>0</v>
      </c>
      <c r="F3">
        <f t="shared" ref="F3:F66" si="0">E3/60</f>
        <v>0</v>
      </c>
      <c r="J3">
        <v>54.116999999999997</v>
      </c>
      <c r="K3">
        <v>10.413</v>
      </c>
      <c r="AD3">
        <v>-639.70000000000005</v>
      </c>
      <c r="AG3">
        <v>41.506999999999998</v>
      </c>
    </row>
    <row r="4" spans="1:44" x14ac:dyDescent="0.2">
      <c r="A4" s="1">
        <v>43145.624537037038</v>
      </c>
      <c r="B4" s="2">
        <v>6.2500000203726799E-2</v>
      </c>
      <c r="C4" t="s">
        <v>2474</v>
      </c>
      <c r="E4">
        <v>1</v>
      </c>
      <c r="F4">
        <f t="shared" si="0"/>
        <v>1.6666666666666666E-2</v>
      </c>
      <c r="G4">
        <v>6.391</v>
      </c>
      <c r="J4">
        <v>52.494999999999997</v>
      </c>
      <c r="K4">
        <v>20.076000000000001</v>
      </c>
      <c r="AD4">
        <v>-639.63900000000001</v>
      </c>
      <c r="AG4">
        <v>43.716999999999999</v>
      </c>
    </row>
    <row r="5" spans="1:44" x14ac:dyDescent="0.2">
      <c r="A5" s="1">
        <v>43145.625231481485</v>
      </c>
      <c r="B5" s="2">
        <v>6.3194444650434903E-2</v>
      </c>
      <c r="C5" t="s">
        <v>2473</v>
      </c>
      <c r="D5">
        <v>1000.412</v>
      </c>
      <c r="E5">
        <v>2</v>
      </c>
      <c r="F5">
        <f t="shared" si="0"/>
        <v>3.3333333333333333E-2</v>
      </c>
      <c r="G5">
        <v>6.359</v>
      </c>
      <c r="H5">
        <v>0</v>
      </c>
      <c r="I5">
        <v>-1</v>
      </c>
      <c r="J5">
        <v>51.902000000000001</v>
      </c>
      <c r="K5">
        <v>23.398</v>
      </c>
      <c r="L5">
        <v>400.24</v>
      </c>
      <c r="M5">
        <v>0</v>
      </c>
      <c r="N5">
        <v>0</v>
      </c>
      <c r="O5">
        <v>0</v>
      </c>
      <c r="P5">
        <v>-5.2999999999999999E-2</v>
      </c>
      <c r="Q5">
        <v>14.5</v>
      </c>
      <c r="R5">
        <v>0.05</v>
      </c>
      <c r="S5">
        <v>0</v>
      </c>
      <c r="T5">
        <v>0</v>
      </c>
      <c r="U5">
        <v>0</v>
      </c>
      <c r="V5">
        <v>0</v>
      </c>
      <c r="W5">
        <v>2E-3</v>
      </c>
      <c r="X5">
        <v>0</v>
      </c>
      <c r="Y5">
        <v>0.41</v>
      </c>
      <c r="Z5">
        <v>0</v>
      </c>
      <c r="AA5">
        <v>0</v>
      </c>
      <c r="AB5">
        <v>0</v>
      </c>
      <c r="AC5">
        <v>0</v>
      </c>
      <c r="AD5">
        <v>-627.16800000000001</v>
      </c>
      <c r="AE5">
        <v>0</v>
      </c>
      <c r="AF5">
        <v>2.5379999999999998</v>
      </c>
      <c r="AG5">
        <v>39.808999999999997</v>
      </c>
      <c r="AH5">
        <v>0</v>
      </c>
      <c r="AI5">
        <v>0</v>
      </c>
      <c r="AJ5">
        <v>0</v>
      </c>
      <c r="AK5">
        <v>0</v>
      </c>
      <c r="AL5">
        <v>6</v>
      </c>
      <c r="AM5">
        <v>52</v>
      </c>
      <c r="AN5">
        <v>3</v>
      </c>
      <c r="AO5">
        <v>0</v>
      </c>
      <c r="AP5">
        <v>3</v>
      </c>
      <c r="AQ5">
        <v>3</v>
      </c>
      <c r="AR5">
        <v>0</v>
      </c>
    </row>
    <row r="6" spans="1:44" x14ac:dyDescent="0.2">
      <c r="A6" s="1">
        <v>43145.625925925924</v>
      </c>
      <c r="B6">
        <v>6.3888889097143006E-2</v>
      </c>
      <c r="C6" t="s">
        <v>2472</v>
      </c>
      <c r="E6">
        <v>3</v>
      </c>
      <c r="F6">
        <f t="shared" si="0"/>
        <v>0.05</v>
      </c>
      <c r="J6">
        <v>52.036999999999999</v>
      </c>
      <c r="K6">
        <v>22.76</v>
      </c>
      <c r="AD6">
        <v>-625.52099999999996</v>
      </c>
      <c r="AG6">
        <v>45.277999999999999</v>
      </c>
    </row>
    <row r="7" spans="1:44" x14ac:dyDescent="0.2">
      <c r="A7" s="1">
        <v>43145.626620370371</v>
      </c>
      <c r="B7">
        <v>6.4583333543850999E-2</v>
      </c>
      <c r="C7" t="s">
        <v>2471</v>
      </c>
      <c r="E7">
        <v>4</v>
      </c>
      <c r="F7">
        <f t="shared" si="0"/>
        <v>6.6666666666666666E-2</v>
      </c>
      <c r="J7">
        <v>52.207000000000001</v>
      </c>
      <c r="K7">
        <v>21.805</v>
      </c>
      <c r="AD7">
        <v>-628.68200000000002</v>
      </c>
    </row>
    <row r="8" spans="1:44" x14ac:dyDescent="0.2">
      <c r="A8" s="1">
        <v>43145.627314814818</v>
      </c>
      <c r="B8" s="2">
        <v>6.5277777990559102E-2</v>
      </c>
      <c r="C8" t="s">
        <v>2470</v>
      </c>
      <c r="E8">
        <v>5</v>
      </c>
      <c r="F8">
        <f t="shared" si="0"/>
        <v>8.3333333333333329E-2</v>
      </c>
      <c r="J8">
        <v>52.36</v>
      </c>
      <c r="K8">
        <v>20.873999999999999</v>
      </c>
      <c r="AD8">
        <v>-632.70100000000002</v>
      </c>
    </row>
    <row r="9" spans="1:44" x14ac:dyDescent="0.2">
      <c r="A9" s="1">
        <v>43145.628009259257</v>
      </c>
      <c r="B9" s="2">
        <v>6.5972222437267206E-2</v>
      </c>
      <c r="C9" t="s">
        <v>2469</v>
      </c>
      <c r="E9">
        <v>6</v>
      </c>
      <c r="F9">
        <f t="shared" si="0"/>
        <v>0.1</v>
      </c>
      <c r="J9">
        <v>52.518000000000001</v>
      </c>
      <c r="K9">
        <v>19.771999999999998</v>
      </c>
      <c r="AD9">
        <v>-637.57000000000005</v>
      </c>
    </row>
    <row r="10" spans="1:44" x14ac:dyDescent="0.2">
      <c r="A10" s="1">
        <v>43145.628703703704</v>
      </c>
      <c r="B10" s="2">
        <v>6.6666666883975295E-2</v>
      </c>
      <c r="C10" t="s">
        <v>2468</v>
      </c>
      <c r="E10">
        <v>7</v>
      </c>
      <c r="F10">
        <f t="shared" si="0"/>
        <v>0.11666666666666667</v>
      </c>
      <c r="J10">
        <v>52.701000000000001</v>
      </c>
      <c r="K10">
        <v>18.763000000000002</v>
      </c>
      <c r="AD10">
        <v>-641.66</v>
      </c>
    </row>
    <row r="11" spans="1:44" x14ac:dyDescent="0.2">
      <c r="A11" s="1">
        <v>43145.62939814815</v>
      </c>
      <c r="B11" s="2">
        <v>6.7361111330683301E-2</v>
      </c>
      <c r="C11" t="s">
        <v>2467</v>
      </c>
      <c r="E11">
        <v>8</v>
      </c>
      <c r="F11">
        <f t="shared" si="0"/>
        <v>0.13333333333333333</v>
      </c>
      <c r="J11">
        <v>52.881999999999998</v>
      </c>
      <c r="K11">
        <v>17.664999999999999</v>
      </c>
      <c r="AD11">
        <v>-645.30200000000002</v>
      </c>
    </row>
    <row r="12" spans="1:44" x14ac:dyDescent="0.2">
      <c r="A12" s="1">
        <v>43145.63009259259</v>
      </c>
      <c r="B12" s="2">
        <v>6.8055555777391405E-2</v>
      </c>
      <c r="C12" t="s">
        <v>2466</v>
      </c>
      <c r="E12">
        <v>9</v>
      </c>
      <c r="F12">
        <f t="shared" si="0"/>
        <v>0.15</v>
      </c>
      <c r="J12">
        <v>53.042999999999999</v>
      </c>
      <c r="K12">
        <v>16.658999999999999</v>
      </c>
      <c r="AD12">
        <v>-648.69299999999998</v>
      </c>
    </row>
    <row r="13" spans="1:44" x14ac:dyDescent="0.2">
      <c r="A13" s="1">
        <v>43145.630787037036</v>
      </c>
      <c r="B13" s="2">
        <v>6.8750000224099495E-2</v>
      </c>
      <c r="C13" t="s">
        <v>2465</v>
      </c>
      <c r="E13">
        <v>10</v>
      </c>
      <c r="F13">
        <f t="shared" si="0"/>
        <v>0.16666666666666666</v>
      </c>
      <c r="J13">
        <v>53.192999999999998</v>
      </c>
      <c r="K13">
        <v>15.712</v>
      </c>
      <c r="AD13">
        <v>-651.86400000000003</v>
      </c>
      <c r="AG13">
        <v>41.454999999999998</v>
      </c>
    </row>
    <row r="14" spans="1:44" x14ac:dyDescent="0.2">
      <c r="A14" s="1">
        <v>43145.631481481483</v>
      </c>
      <c r="B14" s="2">
        <v>6.9444444670807598E-2</v>
      </c>
      <c r="C14" t="s">
        <v>2464</v>
      </c>
      <c r="E14">
        <v>11</v>
      </c>
      <c r="F14">
        <f t="shared" si="0"/>
        <v>0.18333333333333332</v>
      </c>
      <c r="J14">
        <v>53.322000000000003</v>
      </c>
      <c r="K14">
        <v>14.797000000000001</v>
      </c>
      <c r="AD14">
        <v>-654.69100000000003</v>
      </c>
      <c r="AG14">
        <v>42.624000000000002</v>
      </c>
    </row>
    <row r="15" spans="1:44" x14ac:dyDescent="0.2">
      <c r="A15" s="1">
        <v>43145.632175925923</v>
      </c>
      <c r="B15" s="2">
        <v>7.0138889117515604E-2</v>
      </c>
      <c r="C15" t="s">
        <v>2463</v>
      </c>
      <c r="E15">
        <v>12</v>
      </c>
      <c r="F15">
        <f t="shared" si="0"/>
        <v>0.2</v>
      </c>
      <c r="J15">
        <v>53.463000000000001</v>
      </c>
      <c r="K15">
        <v>13.981</v>
      </c>
      <c r="AD15">
        <v>-657.68700000000001</v>
      </c>
    </row>
    <row r="16" spans="1:44" x14ac:dyDescent="0.2">
      <c r="A16" s="1">
        <v>43145.632870370369</v>
      </c>
      <c r="B16" s="2">
        <v>7.0833333564223694E-2</v>
      </c>
      <c r="C16" t="s">
        <v>2462</v>
      </c>
      <c r="E16">
        <v>13</v>
      </c>
      <c r="F16">
        <f t="shared" si="0"/>
        <v>0.21666666666666667</v>
      </c>
      <c r="J16">
        <v>53.582000000000001</v>
      </c>
      <c r="K16">
        <v>13.2</v>
      </c>
      <c r="AD16">
        <v>-659.68799999999999</v>
      </c>
    </row>
    <row r="17" spans="1:33" x14ac:dyDescent="0.2">
      <c r="A17" s="1">
        <v>43145.633564814816</v>
      </c>
      <c r="B17" s="2">
        <v>7.1527778010931797E-2</v>
      </c>
      <c r="C17" t="s">
        <v>2461</v>
      </c>
      <c r="E17">
        <v>14</v>
      </c>
      <c r="F17">
        <f t="shared" si="0"/>
        <v>0.23333333333333334</v>
      </c>
      <c r="J17">
        <v>53.703000000000003</v>
      </c>
      <c r="K17">
        <v>12.412000000000001</v>
      </c>
      <c r="AD17">
        <v>-661.68899999999996</v>
      </c>
    </row>
    <row r="18" spans="1:33" x14ac:dyDescent="0.2">
      <c r="A18" s="1">
        <v>43145.634259259263</v>
      </c>
      <c r="B18" s="2">
        <v>7.2222222457639901E-2</v>
      </c>
      <c r="C18" t="s">
        <v>2460</v>
      </c>
      <c r="E18">
        <v>15</v>
      </c>
      <c r="F18">
        <f t="shared" si="0"/>
        <v>0.25</v>
      </c>
      <c r="J18">
        <v>53.786000000000001</v>
      </c>
      <c r="K18">
        <v>11.837999999999999</v>
      </c>
      <c r="AD18">
        <v>-663.82299999999998</v>
      </c>
    </row>
    <row r="19" spans="1:33" x14ac:dyDescent="0.2">
      <c r="A19" s="1">
        <v>43145.634953703702</v>
      </c>
      <c r="B19" s="2">
        <v>7.2916666904347893E-2</v>
      </c>
      <c r="C19" t="s">
        <v>2459</v>
      </c>
      <c r="E19">
        <v>16</v>
      </c>
      <c r="F19">
        <f t="shared" si="0"/>
        <v>0.26666666666666666</v>
      </c>
      <c r="J19">
        <v>53.822000000000003</v>
      </c>
      <c r="K19">
        <v>11.545999999999999</v>
      </c>
      <c r="AD19">
        <v>-659.07799999999997</v>
      </c>
      <c r="AG19">
        <v>41.604999999999997</v>
      </c>
    </row>
    <row r="20" spans="1:33" x14ac:dyDescent="0.2">
      <c r="A20" s="1">
        <v>43145.635648148149</v>
      </c>
      <c r="B20">
        <v>7.3611111351055997E-2</v>
      </c>
      <c r="C20" t="s">
        <v>2458</v>
      </c>
      <c r="E20">
        <v>17</v>
      </c>
      <c r="F20">
        <f t="shared" si="0"/>
        <v>0.28333333333333333</v>
      </c>
      <c r="J20">
        <v>53.905000000000001</v>
      </c>
      <c r="K20">
        <v>11.119</v>
      </c>
      <c r="AD20">
        <v>-653.67200000000003</v>
      </c>
      <c r="AG20">
        <v>39.011000000000003</v>
      </c>
    </row>
    <row r="21" spans="1:33" x14ac:dyDescent="0.2">
      <c r="A21" s="1">
        <v>43145.636342592596</v>
      </c>
      <c r="B21" s="2">
        <v>7.43055557977641E-2</v>
      </c>
      <c r="C21" t="s">
        <v>2457</v>
      </c>
      <c r="E21">
        <v>18</v>
      </c>
      <c r="F21">
        <f t="shared" si="0"/>
        <v>0.3</v>
      </c>
      <c r="J21">
        <v>53.954000000000001</v>
      </c>
      <c r="K21">
        <v>10.592000000000001</v>
      </c>
      <c r="AG21">
        <v>40.493000000000002</v>
      </c>
    </row>
    <row r="22" spans="1:33" x14ac:dyDescent="0.2">
      <c r="A22" s="1">
        <v>43145.637037037035</v>
      </c>
      <c r="B22" s="2">
        <v>7.5000000244472204E-2</v>
      </c>
      <c r="C22" t="s">
        <v>2456</v>
      </c>
      <c r="E22">
        <v>19</v>
      </c>
      <c r="F22">
        <f t="shared" si="0"/>
        <v>0.31666666666666665</v>
      </c>
      <c r="J22">
        <v>54.009</v>
      </c>
      <c r="K22">
        <v>10.132999999999999</v>
      </c>
      <c r="AD22">
        <v>-654.60900000000004</v>
      </c>
    </row>
    <row r="23" spans="1:33" x14ac:dyDescent="0.2">
      <c r="A23" s="1">
        <v>43145.637731481482</v>
      </c>
      <c r="B23" s="2">
        <v>7.5694444691180293E-2</v>
      </c>
      <c r="C23" t="s">
        <v>2455</v>
      </c>
      <c r="E23">
        <v>20</v>
      </c>
      <c r="F23">
        <f t="shared" si="0"/>
        <v>0.33333333333333331</v>
      </c>
      <c r="K23">
        <v>9.8219999999999992</v>
      </c>
      <c r="AD23">
        <v>-656.65099999999995</v>
      </c>
    </row>
    <row r="24" spans="1:33" x14ac:dyDescent="0.2">
      <c r="A24" s="1">
        <v>43145.638425925928</v>
      </c>
      <c r="B24" s="2">
        <v>7.6388889137888299E-2</v>
      </c>
      <c r="C24" t="s">
        <v>2454</v>
      </c>
      <c r="E24">
        <v>21</v>
      </c>
      <c r="F24">
        <f t="shared" si="0"/>
        <v>0.35</v>
      </c>
      <c r="J24">
        <v>54.101999999999997</v>
      </c>
      <c r="K24">
        <v>9.4499999999999993</v>
      </c>
      <c r="AD24">
        <v>-658.68799999999999</v>
      </c>
    </row>
    <row r="25" spans="1:33" x14ac:dyDescent="0.2">
      <c r="A25" s="1">
        <v>43145.639120370368</v>
      </c>
      <c r="B25" s="2">
        <v>7.7083333584596403E-2</v>
      </c>
      <c r="C25" t="s">
        <v>2453</v>
      </c>
      <c r="E25">
        <v>22</v>
      </c>
      <c r="F25">
        <f t="shared" si="0"/>
        <v>0.36666666666666664</v>
      </c>
      <c r="K25">
        <v>9.3379999999999992</v>
      </c>
      <c r="AD25">
        <v>-660.68700000000001</v>
      </c>
      <c r="AG25">
        <v>42.392000000000003</v>
      </c>
    </row>
    <row r="26" spans="1:33" x14ac:dyDescent="0.2">
      <c r="A26" s="1">
        <v>43145.639814814815</v>
      </c>
      <c r="B26" s="2">
        <v>7.7777778031304506E-2</v>
      </c>
      <c r="C26" t="s">
        <v>2452</v>
      </c>
      <c r="E26">
        <v>23</v>
      </c>
      <c r="F26">
        <f t="shared" si="0"/>
        <v>0.38333333333333336</v>
      </c>
      <c r="K26">
        <v>9.0250000000000004</v>
      </c>
      <c r="AD26">
        <v>-662.68600000000004</v>
      </c>
      <c r="AG26">
        <v>39.613</v>
      </c>
    </row>
    <row r="27" spans="1:33" x14ac:dyDescent="0.2">
      <c r="A27" s="1">
        <v>43145.640509259261</v>
      </c>
      <c r="B27" s="2">
        <v>7.8472222478012596E-2</v>
      </c>
      <c r="C27" t="s">
        <v>2451</v>
      </c>
      <c r="E27">
        <v>24</v>
      </c>
      <c r="F27">
        <f t="shared" si="0"/>
        <v>0.4</v>
      </c>
      <c r="J27">
        <v>54.145000000000003</v>
      </c>
      <c r="K27">
        <v>8.9290000000000003</v>
      </c>
      <c r="AD27">
        <v>-664.68200000000002</v>
      </c>
      <c r="AG27">
        <v>38.747999999999998</v>
      </c>
    </row>
    <row r="28" spans="1:33" x14ac:dyDescent="0.2">
      <c r="A28" s="1">
        <v>43145.641203703701</v>
      </c>
      <c r="B28" s="2">
        <v>7.9166666924720602E-2</v>
      </c>
      <c r="C28" t="s">
        <v>2450</v>
      </c>
      <c r="E28">
        <v>25</v>
      </c>
      <c r="F28">
        <f t="shared" si="0"/>
        <v>0.41666666666666669</v>
      </c>
      <c r="AD28">
        <v>-666.59299999999996</v>
      </c>
      <c r="AG28">
        <v>39.659999999999997</v>
      </c>
    </row>
    <row r="29" spans="1:33" x14ac:dyDescent="0.2">
      <c r="A29" s="1">
        <v>43145.641898148147</v>
      </c>
      <c r="B29" s="2">
        <v>7.9861111371428706E-2</v>
      </c>
      <c r="C29" t="s">
        <v>2449</v>
      </c>
      <c r="E29">
        <v>26</v>
      </c>
      <c r="F29">
        <f t="shared" si="0"/>
        <v>0.43333333333333335</v>
      </c>
      <c r="K29">
        <v>8.7789999999999999</v>
      </c>
      <c r="AD29">
        <v>-667.68399999999997</v>
      </c>
    </row>
    <row r="30" spans="1:33" x14ac:dyDescent="0.2">
      <c r="A30" s="1">
        <v>43145.642592592594</v>
      </c>
      <c r="B30" s="2">
        <v>8.0555555818136795E-2</v>
      </c>
      <c r="C30" t="s">
        <v>2448</v>
      </c>
      <c r="E30">
        <v>27</v>
      </c>
      <c r="F30">
        <f t="shared" si="0"/>
        <v>0.45</v>
      </c>
      <c r="AD30">
        <v>-669.42899999999997</v>
      </c>
    </row>
    <row r="31" spans="1:33" x14ac:dyDescent="0.2">
      <c r="A31" s="1">
        <v>43145.643287037034</v>
      </c>
      <c r="B31" s="2">
        <v>8.1250000264844899E-2</v>
      </c>
      <c r="C31" t="s">
        <v>2447</v>
      </c>
      <c r="E31">
        <v>28</v>
      </c>
      <c r="F31">
        <f t="shared" si="0"/>
        <v>0.46666666666666667</v>
      </c>
      <c r="L31">
        <v>401.39</v>
      </c>
      <c r="AD31">
        <v>-670.74099999999999</v>
      </c>
    </row>
    <row r="32" spans="1:33" x14ac:dyDescent="0.2">
      <c r="A32" s="1">
        <v>43145.64398148148</v>
      </c>
      <c r="B32" s="2">
        <v>8.1944444711552905E-2</v>
      </c>
      <c r="C32" t="s">
        <v>2446</v>
      </c>
      <c r="E32">
        <v>29</v>
      </c>
      <c r="F32">
        <f t="shared" si="0"/>
        <v>0.48333333333333334</v>
      </c>
      <c r="L32">
        <v>399.30700000000002</v>
      </c>
      <c r="AD32">
        <v>-671.68100000000004</v>
      </c>
    </row>
    <row r="33" spans="1:44" x14ac:dyDescent="0.2">
      <c r="A33" s="1">
        <v>43145.644675925927</v>
      </c>
      <c r="B33">
        <v>8.2638889158260995E-2</v>
      </c>
      <c r="C33" t="s">
        <v>2445</v>
      </c>
      <c r="E33">
        <v>30</v>
      </c>
      <c r="F33">
        <f t="shared" si="0"/>
        <v>0.5</v>
      </c>
      <c r="J33">
        <v>54.061</v>
      </c>
      <c r="AD33">
        <v>-672.67499999999995</v>
      </c>
      <c r="AG33">
        <v>41.124000000000002</v>
      </c>
    </row>
    <row r="34" spans="1:44" x14ac:dyDescent="0.2">
      <c r="A34" s="1">
        <v>43145.645370370374</v>
      </c>
      <c r="B34" s="2">
        <v>8.3333333604969098E-2</v>
      </c>
      <c r="C34" t="s">
        <v>2444</v>
      </c>
      <c r="E34">
        <v>31</v>
      </c>
      <c r="F34">
        <f t="shared" si="0"/>
        <v>0.51666666666666672</v>
      </c>
      <c r="K34">
        <v>8.8789999999999996</v>
      </c>
      <c r="L34">
        <v>398.79500000000002</v>
      </c>
      <c r="AD34">
        <v>-673.68100000000004</v>
      </c>
      <c r="AG34">
        <v>38.838999999999999</v>
      </c>
    </row>
    <row r="35" spans="1:44" x14ac:dyDescent="0.2">
      <c r="A35" s="1">
        <v>43145.646064814813</v>
      </c>
      <c r="B35" s="2">
        <v>8.4027778051677202E-2</v>
      </c>
      <c r="C35" t="s">
        <v>2443</v>
      </c>
      <c r="D35">
        <v>1000.412</v>
      </c>
      <c r="E35">
        <v>32</v>
      </c>
      <c r="F35">
        <f t="shared" si="0"/>
        <v>0.53333333333333333</v>
      </c>
      <c r="G35">
        <v>6.3449999999999998</v>
      </c>
      <c r="H35">
        <v>0</v>
      </c>
      <c r="I35">
        <v>-1</v>
      </c>
      <c r="J35">
        <v>53.999000000000002</v>
      </c>
      <c r="K35">
        <v>9.1029999999999998</v>
      </c>
      <c r="L35">
        <v>400.214</v>
      </c>
      <c r="M35">
        <v>0</v>
      </c>
      <c r="N35">
        <v>0</v>
      </c>
      <c r="O35">
        <v>0</v>
      </c>
      <c r="P35">
        <v>-6.4000000000000001E-2</v>
      </c>
      <c r="Q35">
        <v>14.5</v>
      </c>
      <c r="R35">
        <v>0.05</v>
      </c>
      <c r="S35">
        <v>0</v>
      </c>
      <c r="T35">
        <v>0</v>
      </c>
      <c r="U35">
        <v>0</v>
      </c>
      <c r="V35">
        <v>0</v>
      </c>
      <c r="W35">
        <v>2E-3</v>
      </c>
      <c r="X35">
        <v>0</v>
      </c>
      <c r="Y35">
        <v>0.41</v>
      </c>
      <c r="Z35">
        <v>0</v>
      </c>
      <c r="AA35">
        <v>0</v>
      </c>
      <c r="AB35">
        <v>0</v>
      </c>
      <c r="AC35">
        <v>0</v>
      </c>
      <c r="AD35">
        <v>-674.68100000000004</v>
      </c>
      <c r="AE35">
        <v>0</v>
      </c>
      <c r="AF35">
        <v>2.6120000000000001</v>
      </c>
      <c r="AG35">
        <v>39.673999999999999</v>
      </c>
      <c r="AH35">
        <v>0</v>
      </c>
      <c r="AI35">
        <v>0</v>
      </c>
      <c r="AJ35">
        <v>0</v>
      </c>
      <c r="AK35">
        <v>0</v>
      </c>
      <c r="AL35">
        <v>6</v>
      </c>
      <c r="AM35">
        <v>52</v>
      </c>
      <c r="AN35">
        <v>3</v>
      </c>
      <c r="AO35">
        <v>0</v>
      </c>
      <c r="AP35">
        <v>3</v>
      </c>
      <c r="AQ35">
        <v>3</v>
      </c>
      <c r="AR35">
        <v>0</v>
      </c>
    </row>
    <row r="36" spans="1:44" x14ac:dyDescent="0.2">
      <c r="A36" s="1">
        <v>43145.64675925926</v>
      </c>
      <c r="B36" s="2">
        <v>8.4722222498385194E-2</v>
      </c>
      <c r="C36" t="s">
        <v>2442</v>
      </c>
      <c r="E36">
        <v>33</v>
      </c>
      <c r="F36">
        <f t="shared" si="0"/>
        <v>0.55000000000000004</v>
      </c>
      <c r="K36">
        <v>9.0670000000000002</v>
      </c>
      <c r="L36">
        <v>396.56700000000001</v>
      </c>
    </row>
    <row r="37" spans="1:44" x14ac:dyDescent="0.2">
      <c r="A37" s="1">
        <v>43145.647453703707</v>
      </c>
      <c r="B37" s="2">
        <v>8.5416666945093297E-2</v>
      </c>
      <c r="C37" t="s">
        <v>2441</v>
      </c>
      <c r="E37">
        <v>34</v>
      </c>
      <c r="F37">
        <f t="shared" si="0"/>
        <v>0.56666666666666665</v>
      </c>
      <c r="J37">
        <v>53.965000000000003</v>
      </c>
      <c r="K37">
        <v>9.1430000000000007</v>
      </c>
      <c r="AD37">
        <v>-676.67700000000002</v>
      </c>
    </row>
    <row r="38" spans="1:44" x14ac:dyDescent="0.2">
      <c r="A38" s="1">
        <v>43145.648148148146</v>
      </c>
      <c r="B38" s="2">
        <v>8.6111111391801401E-2</v>
      </c>
      <c r="C38" t="s">
        <v>2440</v>
      </c>
      <c r="E38">
        <v>35</v>
      </c>
      <c r="F38">
        <f t="shared" si="0"/>
        <v>0.58333333333333337</v>
      </c>
      <c r="L38">
        <v>400.51</v>
      </c>
      <c r="AG38">
        <v>41.73</v>
      </c>
    </row>
    <row r="39" spans="1:44" x14ac:dyDescent="0.2">
      <c r="A39" s="1">
        <v>43145.648842592593</v>
      </c>
      <c r="B39" s="2">
        <v>8.6805555838509504E-2</v>
      </c>
      <c r="C39" t="s">
        <v>2439</v>
      </c>
      <c r="E39">
        <v>36</v>
      </c>
      <c r="F39">
        <f t="shared" si="0"/>
        <v>0.6</v>
      </c>
      <c r="J39">
        <v>53.91</v>
      </c>
      <c r="K39">
        <v>9.3719999999999999</v>
      </c>
      <c r="AD39">
        <v>-677.73800000000006</v>
      </c>
    </row>
    <row r="40" spans="1:44" x14ac:dyDescent="0.2">
      <c r="A40" s="1">
        <v>43145.649537037039</v>
      </c>
      <c r="B40" s="2">
        <v>8.7500000285217497E-2</v>
      </c>
      <c r="C40" t="s">
        <v>2438</v>
      </c>
      <c r="E40">
        <v>37</v>
      </c>
      <c r="F40">
        <f t="shared" si="0"/>
        <v>0.6166666666666667</v>
      </c>
      <c r="K40">
        <v>9.4440000000000008</v>
      </c>
    </row>
    <row r="41" spans="1:44" x14ac:dyDescent="0.2">
      <c r="A41" s="1">
        <v>43145.650231481479</v>
      </c>
      <c r="B41" s="2">
        <v>8.81944447319256E-2</v>
      </c>
      <c r="C41" t="s">
        <v>2437</v>
      </c>
      <c r="E41">
        <v>38</v>
      </c>
      <c r="F41">
        <f t="shared" si="0"/>
        <v>0.6333333333333333</v>
      </c>
      <c r="J41">
        <v>53.843000000000004</v>
      </c>
      <c r="K41">
        <v>9.5229999999999997</v>
      </c>
      <c r="AD41">
        <v>-679.55</v>
      </c>
    </row>
    <row r="42" spans="1:44" x14ac:dyDescent="0.2">
      <c r="A42" s="1">
        <v>43145.650925925926</v>
      </c>
      <c r="B42" s="2">
        <v>8.8888889178633704E-2</v>
      </c>
      <c r="C42" t="s">
        <v>2436</v>
      </c>
      <c r="E42">
        <v>39</v>
      </c>
      <c r="F42">
        <f t="shared" si="0"/>
        <v>0.65</v>
      </c>
      <c r="K42">
        <v>9.6210000000000004</v>
      </c>
    </row>
    <row r="43" spans="1:44" x14ac:dyDescent="0.2">
      <c r="A43" s="1">
        <v>43145.651620370372</v>
      </c>
      <c r="B43" s="2">
        <v>8.9583333625341793E-2</v>
      </c>
      <c r="C43" t="s">
        <v>2435</v>
      </c>
      <c r="E43">
        <v>40</v>
      </c>
      <c r="F43">
        <f t="shared" si="0"/>
        <v>0.66666666666666663</v>
      </c>
      <c r="J43">
        <v>53.793999999999997</v>
      </c>
      <c r="K43">
        <v>9.6969999999999992</v>
      </c>
      <c r="AD43">
        <v>-680.39599999999996</v>
      </c>
    </row>
    <row r="44" spans="1:44" x14ac:dyDescent="0.2">
      <c r="A44" s="1">
        <v>43145.652314814812</v>
      </c>
      <c r="B44" s="2">
        <v>9.02777780720498E-2</v>
      </c>
      <c r="C44" t="s">
        <v>2434</v>
      </c>
      <c r="E44">
        <v>41</v>
      </c>
      <c r="F44">
        <f t="shared" si="0"/>
        <v>0.68333333333333335</v>
      </c>
      <c r="K44">
        <v>9.9109999999999996</v>
      </c>
    </row>
    <row r="45" spans="1:44" x14ac:dyDescent="0.2">
      <c r="A45" s="1">
        <v>43145.653009259258</v>
      </c>
      <c r="B45" s="2">
        <v>9.0972222518757903E-2</v>
      </c>
      <c r="C45" t="s">
        <v>2433</v>
      </c>
      <c r="E45">
        <v>42</v>
      </c>
      <c r="F45">
        <f t="shared" si="0"/>
        <v>0.7</v>
      </c>
    </row>
    <row r="46" spans="1:44" x14ac:dyDescent="0.2">
      <c r="A46" s="1">
        <v>43145.653703703705</v>
      </c>
      <c r="B46">
        <v>9.1666666965466007E-2</v>
      </c>
      <c r="C46" t="s">
        <v>2432</v>
      </c>
      <c r="E46">
        <v>43</v>
      </c>
      <c r="F46">
        <f t="shared" si="0"/>
        <v>0.71666666666666667</v>
      </c>
      <c r="J46">
        <v>53.722000000000001</v>
      </c>
      <c r="L46">
        <v>400.79399999999998</v>
      </c>
      <c r="AD46">
        <v>-681.67700000000002</v>
      </c>
    </row>
    <row r="47" spans="1:44" x14ac:dyDescent="0.2">
      <c r="A47" s="1">
        <v>43145.654398148145</v>
      </c>
      <c r="B47" s="2">
        <v>9.2361111412174096E-2</v>
      </c>
      <c r="C47" t="s">
        <v>2431</v>
      </c>
      <c r="E47">
        <v>44</v>
      </c>
      <c r="F47">
        <f t="shared" si="0"/>
        <v>0.73333333333333328</v>
      </c>
      <c r="K47">
        <v>9.9969999999999999</v>
      </c>
      <c r="L47">
        <v>399.49099999999999</v>
      </c>
    </row>
    <row r="48" spans="1:44" x14ac:dyDescent="0.2">
      <c r="A48" s="1">
        <v>43145.655092592591</v>
      </c>
      <c r="B48" s="2">
        <v>9.3055555858882102E-2</v>
      </c>
      <c r="C48" t="s">
        <v>2430</v>
      </c>
      <c r="E48">
        <v>45</v>
      </c>
      <c r="F48">
        <f t="shared" si="0"/>
        <v>0.75</v>
      </c>
    </row>
    <row r="49" spans="1:33" x14ac:dyDescent="0.2">
      <c r="A49" s="1">
        <v>43145.655787037038</v>
      </c>
      <c r="B49" s="2">
        <v>9.3750000305590206E-2</v>
      </c>
      <c r="C49" t="s">
        <v>2429</v>
      </c>
      <c r="E49">
        <v>46</v>
      </c>
      <c r="F49">
        <f t="shared" si="0"/>
        <v>0.76666666666666672</v>
      </c>
      <c r="J49">
        <v>53.661000000000001</v>
      </c>
      <c r="AD49">
        <v>-682.69600000000003</v>
      </c>
    </row>
    <row r="50" spans="1:33" x14ac:dyDescent="0.2">
      <c r="A50" s="1">
        <v>43145.656481481485</v>
      </c>
      <c r="B50" s="2">
        <v>9.4444444752298295E-2</v>
      </c>
      <c r="C50" t="s">
        <v>2428</v>
      </c>
      <c r="E50">
        <v>47</v>
      </c>
      <c r="F50">
        <f t="shared" si="0"/>
        <v>0.78333333333333333</v>
      </c>
      <c r="K50">
        <v>10.145</v>
      </c>
    </row>
    <row r="51" spans="1:33" x14ac:dyDescent="0.2">
      <c r="A51" s="1">
        <v>43145.657175925924</v>
      </c>
      <c r="B51" s="2">
        <v>9.5138889199006399E-2</v>
      </c>
      <c r="C51" t="s">
        <v>2427</v>
      </c>
      <c r="E51">
        <v>48</v>
      </c>
      <c r="F51">
        <f t="shared" si="0"/>
        <v>0.8</v>
      </c>
    </row>
    <row r="52" spans="1:33" x14ac:dyDescent="0.2">
      <c r="A52" s="1">
        <v>43145.657870370371</v>
      </c>
      <c r="B52" s="2">
        <v>9.5833333645714405E-2</v>
      </c>
      <c r="C52" t="s">
        <v>2426</v>
      </c>
      <c r="E52">
        <v>49</v>
      </c>
      <c r="F52">
        <f t="shared" si="0"/>
        <v>0.81666666666666665</v>
      </c>
      <c r="J52">
        <v>53.61</v>
      </c>
      <c r="L52">
        <v>401.166</v>
      </c>
    </row>
    <row r="53" spans="1:33" x14ac:dyDescent="0.2">
      <c r="A53" s="1">
        <v>43145.658564814818</v>
      </c>
      <c r="B53" s="2">
        <v>9.6527778092422495E-2</v>
      </c>
      <c r="C53" t="s">
        <v>2425</v>
      </c>
      <c r="E53">
        <v>50</v>
      </c>
      <c r="F53">
        <f t="shared" si="0"/>
        <v>0.83333333333333337</v>
      </c>
      <c r="AD53">
        <v>-683.86599999999999</v>
      </c>
      <c r="AG53">
        <v>43.558999999999997</v>
      </c>
    </row>
    <row r="54" spans="1:33" x14ac:dyDescent="0.2">
      <c r="A54" s="1">
        <v>43145.659259259257</v>
      </c>
      <c r="B54" s="2">
        <v>9.7222222539130598E-2</v>
      </c>
      <c r="C54" t="s">
        <v>2424</v>
      </c>
      <c r="E54">
        <v>51</v>
      </c>
      <c r="F54">
        <f t="shared" si="0"/>
        <v>0.85</v>
      </c>
      <c r="K54">
        <v>10.227</v>
      </c>
      <c r="AG54">
        <v>40.643000000000001</v>
      </c>
    </row>
    <row r="55" spans="1:33" x14ac:dyDescent="0.2">
      <c r="A55" s="1">
        <v>43145.659953703704</v>
      </c>
      <c r="B55" s="2">
        <v>9.7916666985838702E-2</v>
      </c>
      <c r="C55" t="s">
        <v>2423</v>
      </c>
      <c r="E55">
        <v>52</v>
      </c>
      <c r="F55">
        <f t="shared" si="0"/>
        <v>0.8666666666666667</v>
      </c>
      <c r="AG55">
        <v>39.551000000000002</v>
      </c>
    </row>
    <row r="56" spans="1:33" x14ac:dyDescent="0.2">
      <c r="A56" s="1">
        <v>43145.66064814815</v>
      </c>
      <c r="B56" s="2">
        <v>9.8611111432546805E-2</v>
      </c>
      <c r="C56" t="s">
        <v>2422</v>
      </c>
      <c r="E56">
        <v>53</v>
      </c>
      <c r="F56">
        <f t="shared" si="0"/>
        <v>0.8833333333333333</v>
      </c>
      <c r="J56">
        <v>53.542000000000002</v>
      </c>
    </row>
    <row r="57" spans="1:33" x14ac:dyDescent="0.2">
      <c r="A57" s="1">
        <v>43145.66134259259</v>
      </c>
      <c r="B57" s="2">
        <v>9.9305555879254798E-2</v>
      </c>
      <c r="C57" t="s">
        <v>2421</v>
      </c>
      <c r="E57">
        <v>54</v>
      </c>
      <c r="F57">
        <f t="shared" si="0"/>
        <v>0.9</v>
      </c>
      <c r="AG57">
        <v>42.165999999999997</v>
      </c>
    </row>
    <row r="58" spans="1:33" x14ac:dyDescent="0.2">
      <c r="A58" s="1">
        <v>43145.662037037036</v>
      </c>
      <c r="B58">
        <v>0.100000000325963</v>
      </c>
      <c r="C58" t="s">
        <v>2420</v>
      </c>
      <c r="E58">
        <v>55</v>
      </c>
      <c r="F58">
        <f t="shared" si="0"/>
        <v>0.91666666666666663</v>
      </c>
      <c r="AG58">
        <v>40.226999999999997</v>
      </c>
    </row>
    <row r="59" spans="1:33" x14ac:dyDescent="0.2">
      <c r="A59" s="1">
        <v>43145.662731481483</v>
      </c>
      <c r="B59">
        <v>0.100694444772671</v>
      </c>
      <c r="C59" t="s">
        <v>2419</v>
      </c>
      <c r="E59">
        <v>56</v>
      </c>
      <c r="F59">
        <f t="shared" si="0"/>
        <v>0.93333333333333335</v>
      </c>
      <c r="AD59">
        <v>-685.30899999999997</v>
      </c>
    </row>
    <row r="60" spans="1:33" x14ac:dyDescent="0.2">
      <c r="A60" s="1">
        <v>43145.663425925923</v>
      </c>
      <c r="B60">
        <v>0.101388889219379</v>
      </c>
      <c r="C60" t="s">
        <v>2418</v>
      </c>
      <c r="E60">
        <v>57</v>
      </c>
      <c r="F60">
        <f t="shared" si="0"/>
        <v>0.95</v>
      </c>
    </row>
    <row r="61" spans="1:33" x14ac:dyDescent="0.2">
      <c r="A61" s="1">
        <v>43145.664120370369</v>
      </c>
      <c r="B61">
        <v>0.102083333666087</v>
      </c>
      <c r="C61" t="s">
        <v>2417</v>
      </c>
      <c r="E61">
        <v>58</v>
      </c>
      <c r="F61">
        <f t="shared" si="0"/>
        <v>0.96666666666666667</v>
      </c>
    </row>
    <row r="62" spans="1:33" x14ac:dyDescent="0.2">
      <c r="A62" s="1">
        <v>43145.664814814816</v>
      </c>
      <c r="B62">
        <v>0.102777778112795</v>
      </c>
      <c r="C62" t="s">
        <v>2416</v>
      </c>
      <c r="E62">
        <v>59</v>
      </c>
      <c r="F62">
        <f t="shared" si="0"/>
        <v>0.98333333333333328</v>
      </c>
      <c r="J62">
        <v>53.485999999999997</v>
      </c>
    </row>
    <row r="63" spans="1:33" x14ac:dyDescent="0.2">
      <c r="A63" s="1">
        <v>43145.665509259263</v>
      </c>
      <c r="B63">
        <v>0.103472222559503</v>
      </c>
      <c r="C63" t="s">
        <v>2415</v>
      </c>
      <c r="E63">
        <v>60</v>
      </c>
      <c r="F63">
        <f t="shared" si="0"/>
        <v>1</v>
      </c>
    </row>
    <row r="64" spans="1:33" x14ac:dyDescent="0.2">
      <c r="A64" s="1">
        <v>43145.666203703702</v>
      </c>
      <c r="B64">
        <v>0.10416666700621099</v>
      </c>
      <c r="C64" t="s">
        <v>2414</v>
      </c>
      <c r="E64">
        <v>61</v>
      </c>
      <c r="F64">
        <f t="shared" si="0"/>
        <v>1.0166666666666666</v>
      </c>
    </row>
    <row r="65" spans="1:44" x14ac:dyDescent="0.2">
      <c r="A65" s="1">
        <v>43145.666898148149</v>
      </c>
      <c r="B65">
        <v>0.104861111452919</v>
      </c>
      <c r="C65" t="s">
        <v>2413</v>
      </c>
      <c r="D65">
        <v>1000.412</v>
      </c>
      <c r="E65">
        <v>62</v>
      </c>
      <c r="F65">
        <f t="shared" si="0"/>
        <v>1.0333333333333334</v>
      </c>
      <c r="G65">
        <v>6.3319999999999999</v>
      </c>
      <c r="H65">
        <v>0</v>
      </c>
      <c r="I65">
        <v>-1</v>
      </c>
      <c r="J65">
        <v>53.48</v>
      </c>
      <c r="K65">
        <v>10.125999999999999</v>
      </c>
      <c r="L65">
        <v>399.26100000000002</v>
      </c>
      <c r="M65">
        <v>0</v>
      </c>
      <c r="N65">
        <v>0</v>
      </c>
      <c r="O65">
        <v>0</v>
      </c>
      <c r="P65">
        <v>-5.1999999999999998E-2</v>
      </c>
      <c r="Q65">
        <v>14.48</v>
      </c>
      <c r="R65">
        <v>0.05</v>
      </c>
      <c r="S65">
        <v>0</v>
      </c>
      <c r="T65">
        <v>0</v>
      </c>
      <c r="U65">
        <v>0</v>
      </c>
      <c r="V65">
        <v>0</v>
      </c>
      <c r="W65">
        <v>2E-3</v>
      </c>
      <c r="X65">
        <v>0</v>
      </c>
      <c r="Y65">
        <v>0.41</v>
      </c>
      <c r="Z65">
        <v>0</v>
      </c>
      <c r="AA65">
        <v>0</v>
      </c>
      <c r="AB65">
        <v>0</v>
      </c>
      <c r="AC65">
        <v>0</v>
      </c>
      <c r="AD65">
        <v>-685.67499999999995</v>
      </c>
      <c r="AE65">
        <v>0</v>
      </c>
      <c r="AF65">
        <v>2.806</v>
      </c>
      <c r="AG65">
        <v>40.738999999999997</v>
      </c>
      <c r="AH65">
        <v>0</v>
      </c>
      <c r="AI65">
        <v>0</v>
      </c>
      <c r="AJ65">
        <v>0</v>
      </c>
      <c r="AK65">
        <v>0</v>
      </c>
      <c r="AL65">
        <v>6</v>
      </c>
      <c r="AM65">
        <v>52</v>
      </c>
      <c r="AN65">
        <v>3</v>
      </c>
      <c r="AO65">
        <v>0</v>
      </c>
      <c r="AP65">
        <v>3</v>
      </c>
      <c r="AQ65">
        <v>3</v>
      </c>
      <c r="AR65">
        <v>0</v>
      </c>
    </row>
    <row r="66" spans="1:44" x14ac:dyDescent="0.2">
      <c r="A66" s="1">
        <v>43145.667592592596</v>
      </c>
      <c r="B66">
        <v>0.10555555589962801</v>
      </c>
      <c r="C66" t="s">
        <v>2412</v>
      </c>
      <c r="E66">
        <v>63</v>
      </c>
      <c r="F66">
        <f t="shared" si="0"/>
        <v>1.05</v>
      </c>
      <c r="L66">
        <v>396.00700000000001</v>
      </c>
    </row>
    <row r="67" spans="1:44" x14ac:dyDescent="0.2">
      <c r="A67" s="1">
        <v>43145.668287037035</v>
      </c>
      <c r="B67">
        <v>0.106250000346336</v>
      </c>
      <c r="C67" t="s">
        <v>2411</v>
      </c>
      <c r="E67">
        <v>64</v>
      </c>
      <c r="F67">
        <f t="shared" ref="F67:F130" si="1">E67/60</f>
        <v>1.0666666666666667</v>
      </c>
      <c r="L67">
        <v>398.76100000000002</v>
      </c>
    </row>
    <row r="68" spans="1:44" x14ac:dyDescent="0.2">
      <c r="A68" s="1">
        <v>43145.668981481482</v>
      </c>
      <c r="B68">
        <v>0.10694444479304401</v>
      </c>
      <c r="C68" t="s">
        <v>2410</v>
      </c>
      <c r="E68">
        <v>65</v>
      </c>
      <c r="F68">
        <f t="shared" si="1"/>
        <v>1.0833333333333333</v>
      </c>
      <c r="J68">
        <v>53.439</v>
      </c>
    </row>
    <row r="69" spans="1:44" x14ac:dyDescent="0.2">
      <c r="A69" s="1">
        <v>43145.669675925928</v>
      </c>
      <c r="B69">
        <v>0.107638889239752</v>
      </c>
      <c r="C69" t="s">
        <v>2409</v>
      </c>
      <c r="E69">
        <v>66</v>
      </c>
      <c r="F69">
        <f t="shared" si="1"/>
        <v>1.1000000000000001</v>
      </c>
      <c r="K69">
        <v>10.042999999999999</v>
      </c>
    </row>
    <row r="70" spans="1:44" x14ac:dyDescent="0.2">
      <c r="A70" s="1">
        <v>43145.670370370368</v>
      </c>
      <c r="B70">
        <v>0.10833333368646</v>
      </c>
      <c r="C70" t="s">
        <v>2408</v>
      </c>
      <c r="E70">
        <v>67</v>
      </c>
      <c r="F70">
        <f t="shared" si="1"/>
        <v>1.1166666666666667</v>
      </c>
      <c r="AG70">
        <v>39.104999999999997</v>
      </c>
    </row>
    <row r="71" spans="1:44" x14ac:dyDescent="0.2">
      <c r="A71" s="1">
        <v>43145.671064814815</v>
      </c>
      <c r="B71">
        <v>0.109027778133168</v>
      </c>
      <c r="C71" t="s">
        <v>2407</v>
      </c>
      <c r="E71">
        <v>68</v>
      </c>
      <c r="F71">
        <f t="shared" si="1"/>
        <v>1.1333333333333333</v>
      </c>
      <c r="AG71">
        <v>42.4</v>
      </c>
    </row>
    <row r="72" spans="1:44" x14ac:dyDescent="0.2">
      <c r="A72" s="1">
        <v>43145.671759259261</v>
      </c>
      <c r="B72">
        <v>0.109722222579876</v>
      </c>
      <c r="C72" t="s">
        <v>2406</v>
      </c>
      <c r="E72">
        <v>69</v>
      </c>
      <c r="F72">
        <f t="shared" si="1"/>
        <v>1.1499999999999999</v>
      </c>
      <c r="AG72">
        <v>41.597000000000001</v>
      </c>
    </row>
    <row r="73" spans="1:44" x14ac:dyDescent="0.2">
      <c r="A73" s="1">
        <v>43145.672453703701</v>
      </c>
      <c r="B73">
        <v>0.110416667026584</v>
      </c>
      <c r="C73" t="s">
        <v>2405</v>
      </c>
      <c r="E73">
        <v>70</v>
      </c>
      <c r="F73">
        <f t="shared" si="1"/>
        <v>1.1666666666666667</v>
      </c>
      <c r="AG73">
        <v>38.042000000000002</v>
      </c>
    </row>
    <row r="74" spans="1:44" x14ac:dyDescent="0.2">
      <c r="A74" s="1">
        <v>43145.673148148147</v>
      </c>
      <c r="B74">
        <v>0.111111111473292</v>
      </c>
      <c r="C74" t="s">
        <v>2404</v>
      </c>
      <c r="E74">
        <v>71</v>
      </c>
      <c r="F74">
        <f t="shared" si="1"/>
        <v>1.1833333333333333</v>
      </c>
      <c r="J74">
        <v>53.383000000000003</v>
      </c>
    </row>
    <row r="75" spans="1:44" x14ac:dyDescent="0.2">
      <c r="A75" s="1">
        <v>43145.673842592594</v>
      </c>
      <c r="B75">
        <v>0.11180555591999999</v>
      </c>
      <c r="C75" t="s">
        <v>2403</v>
      </c>
      <c r="E75">
        <v>72</v>
      </c>
      <c r="F75">
        <f t="shared" si="1"/>
        <v>1.2</v>
      </c>
    </row>
    <row r="76" spans="1:44" x14ac:dyDescent="0.2">
      <c r="A76" s="1">
        <v>43145.674537037034</v>
      </c>
      <c r="B76">
        <v>0.112500000366708</v>
      </c>
      <c r="C76" t="s">
        <v>2402</v>
      </c>
      <c r="E76">
        <v>73</v>
      </c>
      <c r="F76">
        <f t="shared" si="1"/>
        <v>1.2166666666666666</v>
      </c>
      <c r="AG76">
        <v>41.680999999999997</v>
      </c>
    </row>
    <row r="77" spans="1:44" x14ac:dyDescent="0.2">
      <c r="A77" s="1">
        <v>43145.67523148148</v>
      </c>
      <c r="B77">
        <v>0.11319444481341601</v>
      </c>
      <c r="C77" t="s">
        <v>2401</v>
      </c>
      <c r="E77">
        <v>74</v>
      </c>
      <c r="F77">
        <f t="shared" si="1"/>
        <v>1.2333333333333334</v>
      </c>
    </row>
    <row r="78" spans="1:44" x14ac:dyDescent="0.2">
      <c r="A78" s="1">
        <v>43145.675925925927</v>
      </c>
      <c r="B78">
        <v>0.113888889260124</v>
      </c>
      <c r="C78" t="s">
        <v>2400</v>
      </c>
      <c r="E78">
        <v>75</v>
      </c>
      <c r="F78">
        <f t="shared" si="1"/>
        <v>1.25</v>
      </c>
      <c r="AG78">
        <v>38.470999999999997</v>
      </c>
    </row>
    <row r="79" spans="1:44" x14ac:dyDescent="0.2">
      <c r="A79" s="1">
        <v>43145.676620370374</v>
      </c>
      <c r="B79">
        <v>0.11458333370683201</v>
      </c>
      <c r="C79" t="s">
        <v>2399</v>
      </c>
      <c r="E79">
        <v>76</v>
      </c>
      <c r="F79">
        <f t="shared" si="1"/>
        <v>1.2666666666666666</v>
      </c>
      <c r="L79">
        <v>399.721</v>
      </c>
    </row>
    <row r="80" spans="1:44" x14ac:dyDescent="0.2">
      <c r="A80" s="1">
        <v>43145.677314814813</v>
      </c>
      <c r="B80">
        <v>0.115277778153541</v>
      </c>
      <c r="C80" t="s">
        <v>2398</v>
      </c>
      <c r="E80">
        <v>77</v>
      </c>
      <c r="F80">
        <f t="shared" si="1"/>
        <v>1.2833333333333334</v>
      </c>
      <c r="J80">
        <v>53.325000000000003</v>
      </c>
      <c r="L80">
        <v>401.036</v>
      </c>
    </row>
    <row r="81" spans="1:44" x14ac:dyDescent="0.2">
      <c r="A81" s="1">
        <v>43145.67800925926</v>
      </c>
      <c r="B81">
        <v>0.115972222600249</v>
      </c>
      <c r="C81" t="s">
        <v>2397</v>
      </c>
      <c r="E81">
        <v>78</v>
      </c>
      <c r="F81">
        <f t="shared" si="1"/>
        <v>1.3</v>
      </c>
    </row>
    <row r="82" spans="1:44" x14ac:dyDescent="0.2">
      <c r="A82" s="1">
        <v>43145.678703703707</v>
      </c>
      <c r="B82">
        <v>0.116666667046957</v>
      </c>
      <c r="C82" t="s">
        <v>2396</v>
      </c>
      <c r="E82">
        <v>79</v>
      </c>
      <c r="F82">
        <f t="shared" si="1"/>
        <v>1.3166666666666667</v>
      </c>
      <c r="AG82">
        <v>43.201000000000001</v>
      </c>
    </row>
    <row r="83" spans="1:44" x14ac:dyDescent="0.2">
      <c r="A83" s="1">
        <v>43145.679398148146</v>
      </c>
      <c r="B83">
        <v>0.117361111493665</v>
      </c>
      <c r="C83" t="s">
        <v>2395</v>
      </c>
      <c r="E83">
        <v>80</v>
      </c>
      <c r="F83">
        <f t="shared" si="1"/>
        <v>1.3333333333333333</v>
      </c>
      <c r="AG83">
        <v>42.518000000000001</v>
      </c>
    </row>
    <row r="84" spans="1:44" x14ac:dyDescent="0.2">
      <c r="A84" s="1">
        <v>43145.680092592593</v>
      </c>
      <c r="B84">
        <v>0.11805555594037299</v>
      </c>
      <c r="C84" t="s">
        <v>2394</v>
      </c>
      <c r="E84">
        <v>81</v>
      </c>
      <c r="F84">
        <f t="shared" si="1"/>
        <v>1.35</v>
      </c>
      <c r="L84">
        <v>400.65</v>
      </c>
      <c r="AG84">
        <v>37.831000000000003</v>
      </c>
    </row>
    <row r="85" spans="1:44" x14ac:dyDescent="0.2">
      <c r="A85" s="1">
        <v>43145.680787037039</v>
      </c>
      <c r="B85">
        <v>0.118750000387081</v>
      </c>
      <c r="C85" t="s">
        <v>2393</v>
      </c>
      <c r="E85">
        <v>82</v>
      </c>
      <c r="F85">
        <f t="shared" si="1"/>
        <v>1.3666666666666667</v>
      </c>
      <c r="L85">
        <v>398.37900000000002</v>
      </c>
      <c r="AG85">
        <v>38.923000000000002</v>
      </c>
    </row>
    <row r="86" spans="1:44" x14ac:dyDescent="0.2">
      <c r="A86" s="1">
        <v>43145.681481481479</v>
      </c>
      <c r="B86">
        <v>0.11944444483378901</v>
      </c>
      <c r="C86" t="s">
        <v>2392</v>
      </c>
      <c r="E86">
        <v>83</v>
      </c>
      <c r="F86">
        <f t="shared" si="1"/>
        <v>1.3833333333333333</v>
      </c>
      <c r="L86">
        <v>400.65199999999999</v>
      </c>
    </row>
    <row r="87" spans="1:44" x14ac:dyDescent="0.2">
      <c r="A87" s="1">
        <v>43145.682175925926</v>
      </c>
      <c r="B87">
        <v>0.120138889280497</v>
      </c>
      <c r="C87" t="s">
        <v>2391</v>
      </c>
      <c r="E87">
        <v>84</v>
      </c>
      <c r="F87">
        <f t="shared" si="1"/>
        <v>1.4</v>
      </c>
      <c r="AG87">
        <v>40.606000000000002</v>
      </c>
    </row>
    <row r="88" spans="1:44" x14ac:dyDescent="0.2">
      <c r="A88" s="1">
        <v>43145.682870370372</v>
      </c>
      <c r="B88">
        <v>0.12083333372720501</v>
      </c>
      <c r="C88" t="s">
        <v>2390</v>
      </c>
      <c r="E88">
        <v>85</v>
      </c>
      <c r="F88">
        <f t="shared" si="1"/>
        <v>1.4166666666666667</v>
      </c>
      <c r="J88">
        <v>53.274999999999999</v>
      </c>
      <c r="AD88">
        <v>-684.02200000000005</v>
      </c>
    </row>
    <row r="89" spans="1:44" x14ac:dyDescent="0.2">
      <c r="A89" s="1">
        <v>43145.683564814812</v>
      </c>
      <c r="B89">
        <v>0.121527778173913</v>
      </c>
      <c r="C89" t="s">
        <v>2389</v>
      </c>
      <c r="E89">
        <v>86</v>
      </c>
      <c r="F89">
        <f t="shared" si="1"/>
        <v>1.4333333333333333</v>
      </c>
    </row>
    <row r="90" spans="1:44" x14ac:dyDescent="0.2">
      <c r="A90" s="1">
        <v>43145.684259259258</v>
      </c>
      <c r="B90">
        <v>0.122222222620621</v>
      </c>
      <c r="C90" t="s">
        <v>2388</v>
      </c>
      <c r="E90">
        <v>87</v>
      </c>
      <c r="F90">
        <f t="shared" si="1"/>
        <v>1.45</v>
      </c>
      <c r="AG90">
        <v>41.220999999999997</v>
      </c>
    </row>
    <row r="91" spans="1:44" x14ac:dyDescent="0.2">
      <c r="A91" s="1">
        <v>43145.684953703705</v>
      </c>
      <c r="B91">
        <v>0.122916667067329</v>
      </c>
      <c r="C91" t="s">
        <v>2387</v>
      </c>
      <c r="E91">
        <v>88</v>
      </c>
      <c r="F91">
        <f t="shared" si="1"/>
        <v>1.4666666666666666</v>
      </c>
      <c r="AG91">
        <v>40.530999999999999</v>
      </c>
    </row>
    <row r="92" spans="1:44" x14ac:dyDescent="0.2">
      <c r="A92" s="1">
        <v>43145.685648148145</v>
      </c>
      <c r="B92">
        <v>0.123611111514037</v>
      </c>
      <c r="C92" t="s">
        <v>2386</v>
      </c>
      <c r="E92">
        <v>89</v>
      </c>
      <c r="F92">
        <f t="shared" si="1"/>
        <v>1.4833333333333334</v>
      </c>
    </row>
    <row r="93" spans="1:44" x14ac:dyDescent="0.2">
      <c r="A93" s="1">
        <v>43145.686342592591</v>
      </c>
      <c r="B93">
        <v>0.12430555596074599</v>
      </c>
      <c r="C93" t="s">
        <v>2385</v>
      </c>
      <c r="E93">
        <v>90</v>
      </c>
      <c r="F93">
        <f t="shared" si="1"/>
        <v>1.5</v>
      </c>
    </row>
    <row r="94" spans="1:44" x14ac:dyDescent="0.2">
      <c r="A94" s="1">
        <v>43145.687037037038</v>
      </c>
      <c r="B94">
        <v>0.12500000040745399</v>
      </c>
      <c r="C94" t="s">
        <v>2384</v>
      </c>
      <c r="E94">
        <v>91</v>
      </c>
      <c r="F94">
        <f t="shared" si="1"/>
        <v>1.5166666666666666</v>
      </c>
      <c r="AD94">
        <v>-682.69</v>
      </c>
    </row>
    <row r="95" spans="1:44" x14ac:dyDescent="0.2">
      <c r="A95" s="1">
        <v>43145.687731481485</v>
      </c>
      <c r="B95">
        <v>0.12569444485416201</v>
      </c>
      <c r="C95" t="s">
        <v>2383</v>
      </c>
      <c r="D95">
        <v>1000.412</v>
      </c>
      <c r="E95">
        <v>92</v>
      </c>
      <c r="F95">
        <f t="shared" si="1"/>
        <v>1.5333333333333334</v>
      </c>
      <c r="G95">
        <v>6.3220000000000001</v>
      </c>
      <c r="H95">
        <v>0</v>
      </c>
      <c r="I95">
        <v>-1</v>
      </c>
      <c r="J95">
        <v>53.222999999999999</v>
      </c>
      <c r="K95">
        <v>10.016999999999999</v>
      </c>
      <c r="L95">
        <v>401.327</v>
      </c>
      <c r="M95">
        <v>0</v>
      </c>
      <c r="N95">
        <v>0</v>
      </c>
      <c r="O95">
        <v>0</v>
      </c>
      <c r="P95">
        <v>-4.8000000000000001E-2</v>
      </c>
      <c r="Q95">
        <v>14.47</v>
      </c>
      <c r="R95">
        <v>0.05</v>
      </c>
      <c r="S95">
        <v>0</v>
      </c>
      <c r="T95">
        <v>0</v>
      </c>
      <c r="U95">
        <v>0</v>
      </c>
      <c r="V95">
        <v>0</v>
      </c>
      <c r="W95">
        <v>2E-3</v>
      </c>
      <c r="X95">
        <v>0</v>
      </c>
      <c r="Y95">
        <v>0.41</v>
      </c>
      <c r="Z95">
        <v>0</v>
      </c>
      <c r="AA95">
        <v>0</v>
      </c>
      <c r="AB95">
        <v>0</v>
      </c>
      <c r="AC95">
        <v>0</v>
      </c>
      <c r="AD95">
        <v>-682.69100000000003</v>
      </c>
      <c r="AE95">
        <v>0</v>
      </c>
      <c r="AF95">
        <v>1.2629999999999999</v>
      </c>
      <c r="AG95">
        <v>38.811999999999998</v>
      </c>
      <c r="AH95">
        <v>0</v>
      </c>
      <c r="AI95">
        <v>0</v>
      </c>
      <c r="AJ95">
        <v>0</v>
      </c>
      <c r="AK95">
        <v>0</v>
      </c>
      <c r="AL95">
        <v>6</v>
      </c>
      <c r="AM95">
        <v>52</v>
      </c>
      <c r="AN95">
        <v>3</v>
      </c>
      <c r="AO95">
        <v>0</v>
      </c>
      <c r="AP95">
        <v>3</v>
      </c>
      <c r="AQ95">
        <v>3</v>
      </c>
      <c r="AR95">
        <v>0</v>
      </c>
    </row>
    <row r="96" spans="1:44" x14ac:dyDescent="0.2">
      <c r="A96" s="1">
        <v>43145.688425925924</v>
      </c>
      <c r="B96">
        <v>0.12638888930087</v>
      </c>
      <c r="C96" t="s">
        <v>2382</v>
      </c>
      <c r="E96">
        <v>93</v>
      </c>
      <c r="F96">
        <f t="shared" si="1"/>
        <v>1.55</v>
      </c>
    </row>
    <row r="97" spans="1:33" x14ac:dyDescent="0.2">
      <c r="A97" s="1">
        <v>43145.689120370371</v>
      </c>
      <c r="B97">
        <v>0.12708333374757799</v>
      </c>
      <c r="C97" t="s">
        <v>2381</v>
      </c>
      <c r="E97">
        <v>94</v>
      </c>
      <c r="F97">
        <f t="shared" si="1"/>
        <v>1.5666666666666667</v>
      </c>
    </row>
    <row r="98" spans="1:33" x14ac:dyDescent="0.2">
      <c r="A98" s="1">
        <v>43145.689814814818</v>
      </c>
      <c r="B98">
        <v>0.12777777819428601</v>
      </c>
      <c r="C98" t="s">
        <v>2380</v>
      </c>
      <c r="E98">
        <v>95</v>
      </c>
      <c r="F98">
        <f t="shared" si="1"/>
        <v>1.5833333333333333</v>
      </c>
      <c r="AG98">
        <v>40.177999999999997</v>
      </c>
    </row>
    <row r="99" spans="1:33" x14ac:dyDescent="0.2">
      <c r="A99" s="1">
        <v>43145.690509259257</v>
      </c>
      <c r="B99">
        <v>0.128472222640994</v>
      </c>
      <c r="C99" t="s">
        <v>2379</v>
      </c>
      <c r="E99">
        <v>96</v>
      </c>
      <c r="F99">
        <f t="shared" si="1"/>
        <v>1.6</v>
      </c>
      <c r="AD99">
        <v>-681.80200000000002</v>
      </c>
      <c r="AG99">
        <v>42.920999999999999</v>
      </c>
    </row>
    <row r="100" spans="1:33" x14ac:dyDescent="0.2">
      <c r="A100" s="1">
        <v>43145.691203703704</v>
      </c>
      <c r="B100">
        <v>0.129166667087702</v>
      </c>
      <c r="C100" t="s">
        <v>2378</v>
      </c>
      <c r="E100">
        <v>97</v>
      </c>
      <c r="F100">
        <f t="shared" si="1"/>
        <v>1.6166666666666667</v>
      </c>
    </row>
    <row r="101" spans="1:33" x14ac:dyDescent="0.2">
      <c r="A101" s="1">
        <v>43145.69189814815</v>
      </c>
      <c r="B101">
        <v>0.12986111153440999</v>
      </c>
      <c r="C101" t="s">
        <v>2377</v>
      </c>
      <c r="E101">
        <v>98</v>
      </c>
      <c r="F101">
        <f t="shared" si="1"/>
        <v>1.6333333333333333</v>
      </c>
      <c r="J101">
        <v>53.170999999999999</v>
      </c>
    </row>
    <row r="102" spans="1:33" x14ac:dyDescent="0.2">
      <c r="A102" s="1">
        <v>43145.69259259259</v>
      </c>
      <c r="B102">
        <v>0.13055555598111801</v>
      </c>
      <c r="C102" t="s">
        <v>2376</v>
      </c>
      <c r="E102">
        <v>99</v>
      </c>
      <c r="F102">
        <f t="shared" si="1"/>
        <v>1.65</v>
      </c>
    </row>
    <row r="103" spans="1:33" x14ac:dyDescent="0.2">
      <c r="A103" s="1">
        <v>43145.693287037036</v>
      </c>
      <c r="B103">
        <v>0.131250000427826</v>
      </c>
      <c r="C103" t="s">
        <v>2375</v>
      </c>
      <c r="E103">
        <v>100</v>
      </c>
      <c r="F103">
        <f t="shared" si="1"/>
        <v>1.6666666666666667</v>
      </c>
    </row>
    <row r="104" spans="1:33" x14ac:dyDescent="0.2">
      <c r="A104" s="1">
        <v>43145.693981481483</v>
      </c>
      <c r="B104">
        <v>0.13194444487453399</v>
      </c>
      <c r="C104" t="s">
        <v>2374</v>
      </c>
      <c r="E104">
        <v>101</v>
      </c>
      <c r="F104">
        <f t="shared" si="1"/>
        <v>1.6833333333333333</v>
      </c>
      <c r="AG104">
        <v>42.936999999999998</v>
      </c>
    </row>
    <row r="105" spans="1:33" x14ac:dyDescent="0.2">
      <c r="A105" s="1">
        <v>43145.694675925923</v>
      </c>
      <c r="B105">
        <v>0.13263888932124199</v>
      </c>
      <c r="C105" t="s">
        <v>2373</v>
      </c>
      <c r="E105">
        <v>102</v>
      </c>
      <c r="F105">
        <f t="shared" si="1"/>
        <v>1.7</v>
      </c>
      <c r="AD105">
        <v>-680.601</v>
      </c>
      <c r="AG105">
        <v>41.424999999999997</v>
      </c>
    </row>
    <row r="106" spans="1:33" x14ac:dyDescent="0.2">
      <c r="A106" s="1">
        <v>43145.695370370369</v>
      </c>
      <c r="B106">
        <v>0.13333333376795101</v>
      </c>
      <c r="C106" t="s">
        <v>2372</v>
      </c>
      <c r="E106">
        <v>103</v>
      </c>
      <c r="F106">
        <f t="shared" si="1"/>
        <v>1.7166666666666666</v>
      </c>
    </row>
    <row r="107" spans="1:33" x14ac:dyDescent="0.2">
      <c r="A107" s="1">
        <v>43145.696064814816</v>
      </c>
      <c r="B107">
        <v>0.134027778214659</v>
      </c>
      <c r="C107" t="s">
        <v>2371</v>
      </c>
      <c r="E107">
        <v>104</v>
      </c>
      <c r="F107">
        <f t="shared" si="1"/>
        <v>1.7333333333333334</v>
      </c>
    </row>
    <row r="108" spans="1:33" x14ac:dyDescent="0.2">
      <c r="A108" s="1">
        <v>43145.696759259263</v>
      </c>
      <c r="B108">
        <v>0.13472222266136699</v>
      </c>
      <c r="C108" t="s">
        <v>2370</v>
      </c>
      <c r="E108">
        <v>105</v>
      </c>
      <c r="F108">
        <f t="shared" si="1"/>
        <v>1.75</v>
      </c>
      <c r="J108">
        <v>53.115000000000002</v>
      </c>
    </row>
    <row r="109" spans="1:33" x14ac:dyDescent="0.2">
      <c r="A109" s="1">
        <v>43145.697453703702</v>
      </c>
      <c r="B109">
        <v>0.13541666710807501</v>
      </c>
      <c r="C109" t="s">
        <v>2369</v>
      </c>
      <c r="E109">
        <v>106</v>
      </c>
      <c r="F109">
        <f t="shared" si="1"/>
        <v>1.7666666666666666</v>
      </c>
      <c r="AD109">
        <v>-679.48</v>
      </c>
      <c r="AG109">
        <v>39.115000000000002</v>
      </c>
    </row>
    <row r="110" spans="1:33" x14ac:dyDescent="0.2">
      <c r="A110" s="1">
        <v>43145.698148148149</v>
      </c>
      <c r="B110">
        <v>0.136111111554783</v>
      </c>
      <c r="C110" t="s">
        <v>2368</v>
      </c>
      <c r="E110">
        <v>107</v>
      </c>
      <c r="F110">
        <f t="shared" si="1"/>
        <v>1.7833333333333334</v>
      </c>
      <c r="AG110">
        <v>43.173999999999999</v>
      </c>
    </row>
    <row r="111" spans="1:33" x14ac:dyDescent="0.2">
      <c r="A111" s="1">
        <v>43145.698842592596</v>
      </c>
      <c r="B111">
        <v>0.136805556001491</v>
      </c>
      <c r="C111" t="s">
        <v>2367</v>
      </c>
      <c r="E111">
        <v>108</v>
      </c>
      <c r="F111">
        <f t="shared" si="1"/>
        <v>1.8</v>
      </c>
    </row>
    <row r="112" spans="1:33" x14ac:dyDescent="0.2">
      <c r="A112" s="1">
        <v>43145.699537037035</v>
      </c>
      <c r="B112">
        <v>0.13750000044819899</v>
      </c>
      <c r="C112" t="s">
        <v>2366</v>
      </c>
      <c r="E112">
        <v>109</v>
      </c>
      <c r="F112">
        <f t="shared" si="1"/>
        <v>1.8166666666666667</v>
      </c>
    </row>
    <row r="113" spans="1:44" x14ac:dyDescent="0.2">
      <c r="A113" s="1">
        <v>43145.700231481482</v>
      </c>
      <c r="B113">
        <v>0.13819444489490701</v>
      </c>
      <c r="C113" t="s">
        <v>2365</v>
      </c>
      <c r="E113">
        <v>110</v>
      </c>
      <c r="F113">
        <f t="shared" si="1"/>
        <v>1.8333333333333333</v>
      </c>
      <c r="AG113">
        <v>41.576999999999998</v>
      </c>
    </row>
    <row r="114" spans="1:44" x14ac:dyDescent="0.2">
      <c r="A114" s="1">
        <v>43145.700925925928</v>
      </c>
      <c r="B114">
        <v>0.138888889341615</v>
      </c>
      <c r="C114" t="s">
        <v>2364</v>
      </c>
      <c r="E114">
        <v>111</v>
      </c>
      <c r="F114">
        <f t="shared" si="1"/>
        <v>1.85</v>
      </c>
      <c r="AD114">
        <v>-678.3</v>
      </c>
    </row>
    <row r="115" spans="1:44" x14ac:dyDescent="0.2">
      <c r="A115" s="1">
        <v>43145.701620370368</v>
      </c>
      <c r="B115">
        <v>0.13958333378832299</v>
      </c>
      <c r="C115" t="s">
        <v>2363</v>
      </c>
      <c r="E115">
        <v>112</v>
      </c>
      <c r="F115">
        <f t="shared" si="1"/>
        <v>1.8666666666666667</v>
      </c>
      <c r="AG115">
        <v>41.781999999999996</v>
      </c>
    </row>
    <row r="116" spans="1:44" x14ac:dyDescent="0.2">
      <c r="A116" s="1">
        <v>43145.702314814815</v>
      </c>
      <c r="B116">
        <v>0.14027777823503099</v>
      </c>
      <c r="C116" t="s">
        <v>2362</v>
      </c>
      <c r="E116">
        <v>113</v>
      </c>
      <c r="F116">
        <f t="shared" si="1"/>
        <v>1.8833333333333333</v>
      </c>
      <c r="J116">
        <v>53.055</v>
      </c>
      <c r="K116">
        <v>10.013</v>
      </c>
    </row>
    <row r="117" spans="1:44" x14ac:dyDescent="0.2">
      <c r="A117" s="1">
        <v>43145.703009259261</v>
      </c>
      <c r="B117">
        <v>0.14097222268173901</v>
      </c>
      <c r="C117" t="s">
        <v>2361</v>
      </c>
      <c r="E117">
        <v>114</v>
      </c>
      <c r="F117">
        <f t="shared" si="1"/>
        <v>1.9</v>
      </c>
    </row>
    <row r="118" spans="1:44" x14ac:dyDescent="0.2">
      <c r="A118" s="1">
        <v>43145.703703703701</v>
      </c>
      <c r="B118">
        <v>0.141666667128447</v>
      </c>
      <c r="C118" t="s">
        <v>2360</v>
      </c>
      <c r="E118">
        <v>115</v>
      </c>
      <c r="F118">
        <f t="shared" si="1"/>
        <v>1.9166666666666667</v>
      </c>
      <c r="AD118">
        <v>-676.80600000000004</v>
      </c>
    </row>
    <row r="119" spans="1:44" x14ac:dyDescent="0.2">
      <c r="A119" s="1">
        <v>43145.704398148147</v>
      </c>
      <c r="B119">
        <v>0.14236111157515599</v>
      </c>
      <c r="C119" t="s">
        <v>2359</v>
      </c>
      <c r="E119">
        <v>116</v>
      </c>
      <c r="F119">
        <f t="shared" si="1"/>
        <v>1.9333333333333333</v>
      </c>
    </row>
    <row r="120" spans="1:44" x14ac:dyDescent="0.2">
      <c r="A120" s="1">
        <v>43145.705092592594</v>
      </c>
      <c r="B120">
        <v>0.14305555602186401</v>
      </c>
      <c r="C120" t="s">
        <v>2358</v>
      </c>
      <c r="E120">
        <v>117</v>
      </c>
      <c r="F120">
        <f t="shared" si="1"/>
        <v>1.95</v>
      </c>
    </row>
    <row r="121" spans="1:44" x14ac:dyDescent="0.2">
      <c r="A121" s="1">
        <v>43145.705787037034</v>
      </c>
      <c r="B121">
        <v>0.143750000468572</v>
      </c>
      <c r="C121" t="s">
        <v>2357</v>
      </c>
      <c r="E121">
        <v>118</v>
      </c>
      <c r="F121">
        <f t="shared" si="1"/>
        <v>1.9666666666666666</v>
      </c>
    </row>
    <row r="122" spans="1:44" x14ac:dyDescent="0.2">
      <c r="A122" s="1">
        <v>43145.70648148148</v>
      </c>
      <c r="B122">
        <v>0.14444444491528</v>
      </c>
      <c r="C122" t="s">
        <v>2356</v>
      </c>
      <c r="E122">
        <v>119</v>
      </c>
      <c r="F122">
        <f t="shared" si="1"/>
        <v>1.9833333333333334</v>
      </c>
      <c r="AD122">
        <v>-676.053</v>
      </c>
    </row>
    <row r="123" spans="1:44" x14ac:dyDescent="0.2">
      <c r="A123" s="1">
        <v>43145.707175925927</v>
      </c>
      <c r="B123">
        <v>0.14513888936198799</v>
      </c>
      <c r="C123" t="s">
        <v>2355</v>
      </c>
      <c r="E123">
        <v>120</v>
      </c>
      <c r="F123">
        <f t="shared" si="1"/>
        <v>2</v>
      </c>
      <c r="J123">
        <v>53</v>
      </c>
    </row>
    <row r="124" spans="1:44" x14ac:dyDescent="0.2">
      <c r="A124" s="1">
        <v>43145.707870370374</v>
      </c>
      <c r="B124">
        <v>0.14583333380869601</v>
      </c>
      <c r="C124" t="s">
        <v>2354</v>
      </c>
      <c r="E124">
        <v>121</v>
      </c>
      <c r="F124">
        <f t="shared" si="1"/>
        <v>2.0166666666666666</v>
      </c>
    </row>
    <row r="125" spans="1:44" x14ac:dyDescent="0.2">
      <c r="A125" s="1">
        <v>43145.708564814813</v>
      </c>
      <c r="B125">
        <v>0.146527778255404</v>
      </c>
      <c r="C125" t="s">
        <v>2353</v>
      </c>
      <c r="D125">
        <v>1000.412</v>
      </c>
      <c r="E125">
        <v>122</v>
      </c>
      <c r="F125">
        <f t="shared" si="1"/>
        <v>2.0333333333333332</v>
      </c>
      <c r="G125">
        <v>6.3159999999999998</v>
      </c>
      <c r="H125">
        <v>0</v>
      </c>
      <c r="I125">
        <v>-1</v>
      </c>
      <c r="J125">
        <v>52.993000000000002</v>
      </c>
      <c r="K125">
        <v>10.068</v>
      </c>
      <c r="L125">
        <v>400.56299999999999</v>
      </c>
      <c r="M125">
        <v>0</v>
      </c>
      <c r="N125">
        <v>0</v>
      </c>
      <c r="O125">
        <v>0</v>
      </c>
      <c r="P125">
        <v>-4.5999999999999999E-2</v>
      </c>
      <c r="Q125">
        <v>14.45</v>
      </c>
      <c r="R125">
        <v>0.05</v>
      </c>
      <c r="S125">
        <v>0</v>
      </c>
      <c r="T125">
        <v>0</v>
      </c>
      <c r="U125">
        <v>0</v>
      </c>
      <c r="V125">
        <v>0</v>
      </c>
      <c r="W125">
        <v>2E-3</v>
      </c>
      <c r="X125">
        <v>0</v>
      </c>
      <c r="Y125">
        <v>0.41</v>
      </c>
      <c r="Z125">
        <v>0</v>
      </c>
      <c r="AA125">
        <v>0</v>
      </c>
      <c r="AB125">
        <v>0</v>
      </c>
      <c r="AC125">
        <v>0</v>
      </c>
      <c r="AD125">
        <v>-675.67600000000004</v>
      </c>
      <c r="AE125">
        <v>0</v>
      </c>
      <c r="AF125">
        <v>2.1709999999999998</v>
      </c>
      <c r="AG125">
        <v>41.96</v>
      </c>
      <c r="AH125">
        <v>0</v>
      </c>
      <c r="AI125">
        <v>0</v>
      </c>
      <c r="AJ125">
        <v>0</v>
      </c>
      <c r="AK125">
        <v>0</v>
      </c>
      <c r="AL125">
        <v>6</v>
      </c>
      <c r="AM125">
        <v>52</v>
      </c>
      <c r="AN125">
        <v>3</v>
      </c>
      <c r="AO125">
        <v>0</v>
      </c>
      <c r="AP125">
        <v>3</v>
      </c>
      <c r="AQ125">
        <v>3</v>
      </c>
      <c r="AR125">
        <v>0</v>
      </c>
    </row>
    <row r="126" spans="1:44" x14ac:dyDescent="0.2">
      <c r="A126" s="1">
        <v>43145.70925925926</v>
      </c>
      <c r="B126">
        <v>0.14722222270211199</v>
      </c>
      <c r="C126" t="s">
        <v>2352</v>
      </c>
      <c r="E126">
        <v>123</v>
      </c>
      <c r="F126">
        <f t="shared" si="1"/>
        <v>2.0499999999999998</v>
      </c>
      <c r="AD126">
        <v>-674.68399999999997</v>
      </c>
    </row>
    <row r="127" spans="1:44" x14ac:dyDescent="0.2">
      <c r="A127" s="1">
        <v>43145.709953703707</v>
      </c>
      <c r="B127">
        <v>0.14791666714882001</v>
      </c>
      <c r="C127" t="s">
        <v>2351</v>
      </c>
      <c r="E127">
        <v>124</v>
      </c>
      <c r="F127">
        <f t="shared" si="1"/>
        <v>2.0666666666666669</v>
      </c>
    </row>
    <row r="128" spans="1:44" x14ac:dyDescent="0.2">
      <c r="A128" s="1">
        <v>43145.710648148146</v>
      </c>
      <c r="B128">
        <v>0.14861111159552801</v>
      </c>
      <c r="C128" t="s">
        <v>2350</v>
      </c>
      <c r="E128">
        <v>125</v>
      </c>
      <c r="F128">
        <f t="shared" si="1"/>
        <v>2.0833333333333335</v>
      </c>
    </row>
    <row r="129" spans="1:33" x14ac:dyDescent="0.2">
      <c r="A129" s="1">
        <v>43145.711342592593</v>
      </c>
      <c r="B129">
        <v>0.149305556042236</v>
      </c>
      <c r="C129" t="s">
        <v>2349</v>
      </c>
      <c r="E129">
        <v>126</v>
      </c>
      <c r="F129">
        <f t="shared" si="1"/>
        <v>2.1</v>
      </c>
    </row>
    <row r="130" spans="1:33" x14ac:dyDescent="0.2">
      <c r="A130" s="1">
        <v>43145.712037037039</v>
      </c>
      <c r="B130">
        <v>0.15000000048894399</v>
      </c>
      <c r="C130" t="s">
        <v>2348</v>
      </c>
      <c r="E130">
        <v>127</v>
      </c>
      <c r="F130">
        <f t="shared" si="1"/>
        <v>2.1166666666666667</v>
      </c>
      <c r="AD130">
        <v>-673.68100000000004</v>
      </c>
    </row>
    <row r="131" spans="1:33" x14ac:dyDescent="0.2">
      <c r="A131" s="1">
        <v>43145.712731481479</v>
      </c>
      <c r="B131">
        <v>0.15069444493565201</v>
      </c>
      <c r="C131" t="s">
        <v>2347</v>
      </c>
      <c r="E131">
        <v>128</v>
      </c>
      <c r="F131">
        <f t="shared" ref="F131:F194" si="2">E131/60</f>
        <v>2.1333333333333333</v>
      </c>
      <c r="J131">
        <v>52.942999999999998</v>
      </c>
    </row>
    <row r="132" spans="1:33" x14ac:dyDescent="0.2">
      <c r="A132" s="1">
        <v>43145.713425925926</v>
      </c>
      <c r="B132">
        <v>0.151388889382361</v>
      </c>
      <c r="C132" t="s">
        <v>2346</v>
      </c>
      <c r="E132">
        <v>129</v>
      </c>
      <c r="F132">
        <f t="shared" si="2"/>
        <v>2.15</v>
      </c>
    </row>
    <row r="133" spans="1:33" x14ac:dyDescent="0.2">
      <c r="A133" s="1">
        <v>43145.714120370372</v>
      </c>
      <c r="B133">
        <v>0.152083333829069</v>
      </c>
      <c r="C133" t="s">
        <v>2345</v>
      </c>
      <c r="E133">
        <v>130</v>
      </c>
      <c r="F133">
        <f t="shared" si="2"/>
        <v>2.1666666666666665</v>
      </c>
    </row>
    <row r="134" spans="1:33" x14ac:dyDescent="0.2">
      <c r="A134" s="1">
        <v>43145.714814814812</v>
      </c>
      <c r="B134">
        <v>0.15277777827577699</v>
      </c>
      <c r="C134" t="s">
        <v>2344</v>
      </c>
      <c r="E134">
        <v>131</v>
      </c>
      <c r="F134">
        <f t="shared" si="2"/>
        <v>2.1833333333333331</v>
      </c>
    </row>
    <row r="135" spans="1:33" x14ac:dyDescent="0.2">
      <c r="A135" s="1">
        <v>43145.715509259258</v>
      </c>
      <c r="B135">
        <v>0.15347222272248501</v>
      </c>
      <c r="C135" t="s">
        <v>2343</v>
      </c>
      <c r="E135">
        <v>132</v>
      </c>
      <c r="F135">
        <f t="shared" si="2"/>
        <v>2.2000000000000002</v>
      </c>
      <c r="AD135">
        <v>-672.68200000000002</v>
      </c>
    </row>
    <row r="136" spans="1:33" x14ac:dyDescent="0.2">
      <c r="A136" s="1">
        <v>43145.716203703705</v>
      </c>
      <c r="B136">
        <v>0.154166667169193</v>
      </c>
      <c r="C136" t="s">
        <v>2342</v>
      </c>
      <c r="E136">
        <v>133</v>
      </c>
      <c r="F136">
        <f t="shared" si="2"/>
        <v>2.2166666666666668</v>
      </c>
    </row>
    <row r="137" spans="1:33" x14ac:dyDescent="0.2">
      <c r="A137" s="1">
        <v>43145.716898148145</v>
      </c>
      <c r="B137">
        <v>0.15486111161590099</v>
      </c>
      <c r="C137" t="s">
        <v>2341</v>
      </c>
      <c r="E137">
        <v>134</v>
      </c>
      <c r="F137">
        <f t="shared" si="2"/>
        <v>2.2333333333333334</v>
      </c>
      <c r="AG137">
        <v>39.292000000000002</v>
      </c>
    </row>
    <row r="138" spans="1:33" x14ac:dyDescent="0.2">
      <c r="A138" s="1">
        <v>43145.717592592591</v>
      </c>
      <c r="B138">
        <v>0.15555555606260901</v>
      </c>
      <c r="C138" t="s">
        <v>2340</v>
      </c>
      <c r="E138">
        <v>135</v>
      </c>
      <c r="F138">
        <f t="shared" si="2"/>
        <v>2.25</v>
      </c>
    </row>
    <row r="139" spans="1:33" x14ac:dyDescent="0.2">
      <c r="A139" s="1">
        <v>43145.718287037038</v>
      </c>
      <c r="B139">
        <v>0.15625000050931701</v>
      </c>
      <c r="C139" t="s">
        <v>2339</v>
      </c>
      <c r="E139">
        <v>136</v>
      </c>
      <c r="F139">
        <f t="shared" si="2"/>
        <v>2.2666666666666666</v>
      </c>
      <c r="J139">
        <v>52.898000000000003</v>
      </c>
    </row>
    <row r="140" spans="1:33" x14ac:dyDescent="0.2">
      <c r="A140" s="1">
        <v>43145.718981481485</v>
      </c>
      <c r="B140">
        <v>0.156944444956025</v>
      </c>
      <c r="C140" t="s">
        <v>2338</v>
      </c>
      <c r="E140">
        <v>137</v>
      </c>
      <c r="F140">
        <f t="shared" si="2"/>
        <v>2.2833333333333332</v>
      </c>
      <c r="AD140">
        <v>-671.73500000000001</v>
      </c>
    </row>
    <row r="141" spans="1:33" x14ac:dyDescent="0.2">
      <c r="A141" s="1">
        <v>43145.719675925924</v>
      </c>
      <c r="B141">
        <v>0.15763888940273299</v>
      </c>
      <c r="C141" t="s">
        <v>2337</v>
      </c>
      <c r="E141">
        <v>138</v>
      </c>
      <c r="F141">
        <f t="shared" si="2"/>
        <v>2.2999999999999998</v>
      </c>
    </row>
    <row r="142" spans="1:33" x14ac:dyDescent="0.2">
      <c r="A142" s="1">
        <v>43145.720370370371</v>
      </c>
      <c r="B142">
        <v>0.15833333384944101</v>
      </c>
      <c r="C142" t="s">
        <v>2336</v>
      </c>
      <c r="E142">
        <v>139</v>
      </c>
      <c r="F142">
        <f t="shared" si="2"/>
        <v>2.3166666666666669</v>
      </c>
    </row>
    <row r="143" spans="1:33" x14ac:dyDescent="0.2">
      <c r="A143" s="1">
        <v>43145.721064814818</v>
      </c>
      <c r="B143">
        <v>0.159027778296149</v>
      </c>
      <c r="C143" t="s">
        <v>2335</v>
      </c>
      <c r="E143">
        <v>140</v>
      </c>
      <c r="F143">
        <f t="shared" si="2"/>
        <v>2.3333333333333335</v>
      </c>
    </row>
    <row r="144" spans="1:33" x14ac:dyDescent="0.2">
      <c r="A144" s="1">
        <v>43145.721759259257</v>
      </c>
      <c r="B144">
        <v>0.159722222742857</v>
      </c>
      <c r="C144" t="s">
        <v>2334</v>
      </c>
      <c r="E144">
        <v>141</v>
      </c>
      <c r="F144">
        <f t="shared" si="2"/>
        <v>2.35</v>
      </c>
    </row>
    <row r="145" spans="1:44" x14ac:dyDescent="0.2">
      <c r="A145" s="1">
        <v>43145.722453703704</v>
      </c>
      <c r="B145">
        <v>0.16041666718956499</v>
      </c>
      <c r="C145" t="s">
        <v>2333</v>
      </c>
      <c r="E145">
        <v>142</v>
      </c>
      <c r="F145">
        <f t="shared" si="2"/>
        <v>2.3666666666666667</v>
      </c>
      <c r="AD145">
        <v>-670.36900000000003</v>
      </c>
      <c r="AG145">
        <v>42.546999999999997</v>
      </c>
    </row>
    <row r="146" spans="1:44" x14ac:dyDescent="0.2">
      <c r="A146" s="1">
        <v>43145.72314814815</v>
      </c>
      <c r="B146">
        <v>0.16111111163627401</v>
      </c>
      <c r="C146" t="s">
        <v>2332</v>
      </c>
      <c r="E146">
        <v>143</v>
      </c>
      <c r="F146">
        <f t="shared" si="2"/>
        <v>2.3833333333333333</v>
      </c>
    </row>
    <row r="147" spans="1:44" x14ac:dyDescent="0.2">
      <c r="A147" s="1">
        <v>43145.72384259259</v>
      </c>
      <c r="B147">
        <v>0.161805556082982</v>
      </c>
      <c r="C147" t="s">
        <v>2331</v>
      </c>
      <c r="E147">
        <v>144</v>
      </c>
      <c r="F147">
        <f t="shared" si="2"/>
        <v>2.4</v>
      </c>
      <c r="AG147">
        <v>42.116</v>
      </c>
    </row>
    <row r="148" spans="1:44" x14ac:dyDescent="0.2">
      <c r="A148" s="1">
        <v>43145.724537037036</v>
      </c>
      <c r="B148">
        <v>0.16250000052968999</v>
      </c>
      <c r="C148" t="s">
        <v>2330</v>
      </c>
      <c r="E148">
        <v>145</v>
      </c>
      <c r="F148">
        <f t="shared" si="2"/>
        <v>2.4166666666666665</v>
      </c>
      <c r="AG148">
        <v>38.884999999999998</v>
      </c>
    </row>
    <row r="149" spans="1:44" x14ac:dyDescent="0.2">
      <c r="A149" s="1">
        <v>43145.725231481483</v>
      </c>
      <c r="B149">
        <v>0.16319444497639801</v>
      </c>
      <c r="C149" t="s">
        <v>2329</v>
      </c>
      <c r="E149">
        <v>146</v>
      </c>
      <c r="F149">
        <f t="shared" si="2"/>
        <v>2.4333333333333331</v>
      </c>
    </row>
    <row r="150" spans="1:44" x14ac:dyDescent="0.2">
      <c r="A150" s="1">
        <v>43145.725925925923</v>
      </c>
      <c r="B150">
        <v>0.163888889423106</v>
      </c>
      <c r="C150" t="s">
        <v>2328</v>
      </c>
      <c r="E150">
        <v>147</v>
      </c>
      <c r="F150">
        <f t="shared" si="2"/>
        <v>2.4500000000000002</v>
      </c>
      <c r="J150">
        <v>52.838999999999999</v>
      </c>
    </row>
    <row r="151" spans="1:44" x14ac:dyDescent="0.2">
      <c r="A151" s="1">
        <v>43145.726620370369</v>
      </c>
      <c r="B151">
        <v>0.164583333869814</v>
      </c>
      <c r="C151" t="s">
        <v>2327</v>
      </c>
      <c r="E151">
        <v>148</v>
      </c>
      <c r="F151">
        <f t="shared" si="2"/>
        <v>2.4666666666666668</v>
      </c>
    </row>
    <row r="152" spans="1:44" x14ac:dyDescent="0.2">
      <c r="A152" s="1">
        <v>43145.727314814816</v>
      </c>
      <c r="B152">
        <v>0.16527777831652199</v>
      </c>
      <c r="C152" t="s">
        <v>2326</v>
      </c>
      <c r="E152">
        <v>149</v>
      </c>
      <c r="F152">
        <f t="shared" si="2"/>
        <v>2.4833333333333334</v>
      </c>
      <c r="AD152">
        <v>-669.68</v>
      </c>
    </row>
    <row r="153" spans="1:44" x14ac:dyDescent="0.2">
      <c r="A153" s="1">
        <v>43145.728009259263</v>
      </c>
      <c r="B153">
        <v>0.16597222276323001</v>
      </c>
      <c r="C153" t="s">
        <v>2325</v>
      </c>
      <c r="E153">
        <v>150</v>
      </c>
      <c r="F153">
        <f t="shared" si="2"/>
        <v>2.5</v>
      </c>
    </row>
    <row r="154" spans="1:44" x14ac:dyDescent="0.2">
      <c r="A154" s="1">
        <v>43145.728703703702</v>
      </c>
      <c r="B154">
        <v>0.166666667209938</v>
      </c>
      <c r="C154" t="s">
        <v>2324</v>
      </c>
      <c r="E154">
        <v>151</v>
      </c>
      <c r="F154">
        <f t="shared" si="2"/>
        <v>2.5166666666666666</v>
      </c>
    </row>
    <row r="155" spans="1:44" x14ac:dyDescent="0.2">
      <c r="A155" s="1">
        <v>43145.729398148149</v>
      </c>
      <c r="B155">
        <v>0.16736111165664599</v>
      </c>
      <c r="C155" t="s">
        <v>2323</v>
      </c>
      <c r="D155">
        <v>1000.412</v>
      </c>
      <c r="E155">
        <v>152</v>
      </c>
      <c r="F155">
        <f t="shared" si="2"/>
        <v>2.5333333333333332</v>
      </c>
      <c r="G155">
        <v>6.3120000000000003</v>
      </c>
      <c r="H155">
        <v>0</v>
      </c>
      <c r="I155">
        <v>-1</v>
      </c>
      <c r="J155">
        <v>52.805</v>
      </c>
      <c r="K155">
        <v>10.028</v>
      </c>
      <c r="L155">
        <v>400.48200000000003</v>
      </c>
      <c r="M155">
        <v>0</v>
      </c>
      <c r="N155">
        <v>0</v>
      </c>
      <c r="O155">
        <v>0</v>
      </c>
      <c r="P155">
        <v>-3.5999999999999997E-2</v>
      </c>
      <c r="Q155">
        <v>14.43</v>
      </c>
      <c r="R155">
        <v>0.05</v>
      </c>
      <c r="S155">
        <v>0</v>
      </c>
      <c r="T155">
        <v>0</v>
      </c>
      <c r="U155">
        <v>0</v>
      </c>
      <c r="V155">
        <v>0</v>
      </c>
      <c r="W155">
        <v>2E-3</v>
      </c>
      <c r="X155">
        <v>0</v>
      </c>
      <c r="Y155">
        <v>0.41</v>
      </c>
      <c r="Z155">
        <v>0</v>
      </c>
      <c r="AA155">
        <v>0</v>
      </c>
      <c r="AB155">
        <v>0</v>
      </c>
      <c r="AC155">
        <v>0</v>
      </c>
      <c r="AD155">
        <v>-668.68399999999997</v>
      </c>
      <c r="AE155">
        <v>0</v>
      </c>
      <c r="AF155">
        <v>2.665</v>
      </c>
      <c r="AG155">
        <v>38.756</v>
      </c>
      <c r="AH155">
        <v>0</v>
      </c>
      <c r="AI155">
        <v>0</v>
      </c>
      <c r="AJ155">
        <v>0</v>
      </c>
      <c r="AK155">
        <v>0</v>
      </c>
      <c r="AL155">
        <v>6</v>
      </c>
      <c r="AM155">
        <v>52</v>
      </c>
      <c r="AN155">
        <v>3</v>
      </c>
      <c r="AO155">
        <v>0</v>
      </c>
      <c r="AP155">
        <v>3</v>
      </c>
      <c r="AQ155">
        <v>3</v>
      </c>
      <c r="AR155">
        <v>0</v>
      </c>
    </row>
    <row r="156" spans="1:44" x14ac:dyDescent="0.2">
      <c r="A156" s="1">
        <v>43145.730092592596</v>
      </c>
      <c r="B156">
        <v>0.16805555610335399</v>
      </c>
      <c r="C156" t="s">
        <v>2322</v>
      </c>
      <c r="E156">
        <v>153</v>
      </c>
      <c r="F156">
        <f t="shared" si="2"/>
        <v>2.5499999999999998</v>
      </c>
      <c r="AG156">
        <v>41.731999999999999</v>
      </c>
    </row>
    <row r="157" spans="1:44" x14ac:dyDescent="0.2">
      <c r="A157" s="1">
        <v>43145.730787037035</v>
      </c>
      <c r="B157">
        <v>0.16875000055006201</v>
      </c>
      <c r="C157" t="s">
        <v>2321</v>
      </c>
      <c r="E157">
        <v>154</v>
      </c>
      <c r="F157">
        <f t="shared" si="2"/>
        <v>2.5666666666666669</v>
      </c>
    </row>
    <row r="158" spans="1:44" x14ac:dyDescent="0.2">
      <c r="A158" s="1">
        <v>43145.731481481482</v>
      </c>
      <c r="B158">
        <v>0.16944444499677</v>
      </c>
      <c r="C158" t="s">
        <v>2320</v>
      </c>
      <c r="E158">
        <v>155</v>
      </c>
      <c r="F158">
        <f t="shared" si="2"/>
        <v>2.5833333333333335</v>
      </c>
      <c r="J158">
        <v>52.790999999999997</v>
      </c>
      <c r="AD158">
        <v>-668.48900000000003</v>
      </c>
      <c r="AG158">
        <v>38.259</v>
      </c>
    </row>
    <row r="159" spans="1:44" x14ac:dyDescent="0.2">
      <c r="A159" s="1">
        <v>43145.732175925928</v>
      </c>
      <c r="B159">
        <v>0.17013888944347899</v>
      </c>
      <c r="C159" t="s">
        <v>2319</v>
      </c>
      <c r="E159">
        <v>156</v>
      </c>
      <c r="F159">
        <f t="shared" si="2"/>
        <v>2.6</v>
      </c>
      <c r="AG159">
        <v>39.104999999999997</v>
      </c>
    </row>
    <row r="160" spans="1:44" x14ac:dyDescent="0.2">
      <c r="A160" s="1">
        <v>43145.732870370368</v>
      </c>
      <c r="B160">
        <v>0.17083333389018701</v>
      </c>
      <c r="C160" t="s">
        <v>2318</v>
      </c>
      <c r="E160">
        <v>157</v>
      </c>
      <c r="F160">
        <f t="shared" si="2"/>
        <v>2.6166666666666667</v>
      </c>
      <c r="AG160">
        <v>41.96</v>
      </c>
    </row>
    <row r="161" spans="1:33" x14ac:dyDescent="0.2">
      <c r="A161" s="1">
        <v>43145.733564814815</v>
      </c>
      <c r="B161">
        <v>0.171527778336895</v>
      </c>
      <c r="C161" t="s">
        <v>2317</v>
      </c>
      <c r="E161">
        <v>158</v>
      </c>
      <c r="F161">
        <f t="shared" si="2"/>
        <v>2.6333333333333333</v>
      </c>
    </row>
    <row r="162" spans="1:33" x14ac:dyDescent="0.2">
      <c r="A162" s="1">
        <v>43145.734259259261</v>
      </c>
      <c r="B162">
        <v>0.172222222783603</v>
      </c>
      <c r="C162" t="s">
        <v>2316</v>
      </c>
      <c r="E162">
        <v>159</v>
      </c>
      <c r="F162">
        <f t="shared" si="2"/>
        <v>2.65</v>
      </c>
      <c r="L162">
        <v>399.42500000000001</v>
      </c>
    </row>
    <row r="163" spans="1:33" x14ac:dyDescent="0.2">
      <c r="A163" s="1">
        <v>43145.734953703701</v>
      </c>
      <c r="B163">
        <v>0.17291666723031099</v>
      </c>
      <c r="C163" t="s">
        <v>2315</v>
      </c>
      <c r="E163">
        <v>160</v>
      </c>
      <c r="F163">
        <f t="shared" si="2"/>
        <v>2.6666666666666665</v>
      </c>
      <c r="L163">
        <v>400.96300000000002</v>
      </c>
    </row>
    <row r="164" spans="1:33" x14ac:dyDescent="0.2">
      <c r="A164" s="1">
        <v>43145.735648148147</v>
      </c>
      <c r="B164">
        <v>0.17361111167701901</v>
      </c>
      <c r="C164" t="s">
        <v>2314</v>
      </c>
      <c r="E164">
        <v>161</v>
      </c>
      <c r="F164">
        <f t="shared" si="2"/>
        <v>2.6833333333333331</v>
      </c>
    </row>
    <row r="165" spans="1:33" x14ac:dyDescent="0.2">
      <c r="A165" s="1">
        <v>43145.736342592594</v>
      </c>
      <c r="B165">
        <v>0.174305556123727</v>
      </c>
      <c r="C165" t="s">
        <v>2313</v>
      </c>
      <c r="E165">
        <v>162</v>
      </c>
      <c r="F165">
        <f t="shared" si="2"/>
        <v>2.7</v>
      </c>
      <c r="L165">
        <v>400.61200000000002</v>
      </c>
      <c r="AD165">
        <v>-667.029</v>
      </c>
    </row>
    <row r="166" spans="1:33" x14ac:dyDescent="0.2">
      <c r="A166" s="1">
        <v>43145.737037037034</v>
      </c>
      <c r="B166">
        <v>0.17500000057043499</v>
      </c>
      <c r="C166" t="s">
        <v>2312</v>
      </c>
      <c r="E166">
        <v>163</v>
      </c>
      <c r="F166">
        <f t="shared" si="2"/>
        <v>2.7166666666666668</v>
      </c>
      <c r="L166">
        <v>398.39600000000002</v>
      </c>
    </row>
    <row r="167" spans="1:33" x14ac:dyDescent="0.2">
      <c r="A167" s="1">
        <v>43145.73773148148</v>
      </c>
      <c r="B167">
        <v>0.17569444501714299</v>
      </c>
      <c r="C167" t="s">
        <v>2311</v>
      </c>
      <c r="E167">
        <v>164</v>
      </c>
      <c r="F167">
        <f t="shared" si="2"/>
        <v>2.7333333333333334</v>
      </c>
    </row>
    <row r="168" spans="1:33" x14ac:dyDescent="0.2">
      <c r="A168" s="1">
        <v>43145.738425925927</v>
      </c>
      <c r="B168">
        <v>0.17638888946385101</v>
      </c>
      <c r="C168" t="s">
        <v>2310</v>
      </c>
      <c r="E168">
        <v>165</v>
      </c>
      <c r="F168">
        <f t="shared" si="2"/>
        <v>2.75</v>
      </c>
    </row>
    <row r="169" spans="1:33" x14ac:dyDescent="0.2">
      <c r="A169" s="1">
        <v>43145.739120370374</v>
      </c>
      <c r="B169">
        <v>0.177083333910559</v>
      </c>
      <c r="C169" t="s">
        <v>2309</v>
      </c>
      <c r="E169">
        <v>166</v>
      </c>
      <c r="F169">
        <f t="shared" si="2"/>
        <v>2.7666666666666666</v>
      </c>
      <c r="AG169">
        <v>42.085999999999999</v>
      </c>
    </row>
    <row r="170" spans="1:33" x14ac:dyDescent="0.2">
      <c r="A170" s="1">
        <v>43145.739814814813</v>
      </c>
      <c r="B170">
        <v>0.17777777835726699</v>
      </c>
      <c r="C170" t="s">
        <v>2308</v>
      </c>
      <c r="E170">
        <v>167</v>
      </c>
      <c r="F170">
        <f t="shared" si="2"/>
        <v>2.7833333333333332</v>
      </c>
      <c r="J170">
        <v>52.728999999999999</v>
      </c>
      <c r="L170">
        <v>398.84899999999999</v>
      </c>
      <c r="AG170">
        <v>38.691000000000003</v>
      </c>
    </row>
    <row r="171" spans="1:33" x14ac:dyDescent="0.2">
      <c r="A171" s="1">
        <v>43145.74050925926</v>
      </c>
      <c r="B171">
        <v>0.17847222280397501</v>
      </c>
      <c r="C171" t="s">
        <v>2307</v>
      </c>
      <c r="E171">
        <v>168</v>
      </c>
      <c r="F171">
        <f t="shared" si="2"/>
        <v>2.8</v>
      </c>
      <c r="L171">
        <v>399.63499999999999</v>
      </c>
    </row>
    <row r="172" spans="1:33" x14ac:dyDescent="0.2">
      <c r="A172" s="1">
        <v>43145.741203703707</v>
      </c>
      <c r="B172">
        <v>0.179166667250684</v>
      </c>
      <c r="C172" t="s">
        <v>2306</v>
      </c>
      <c r="E172">
        <v>169</v>
      </c>
      <c r="F172">
        <f t="shared" si="2"/>
        <v>2.8166666666666669</v>
      </c>
      <c r="L172">
        <v>399.38499999999999</v>
      </c>
    </row>
    <row r="173" spans="1:33" x14ac:dyDescent="0.2">
      <c r="A173" s="1">
        <v>43145.741898148146</v>
      </c>
      <c r="B173">
        <v>0.179861111697392</v>
      </c>
      <c r="C173" t="s">
        <v>2305</v>
      </c>
      <c r="E173">
        <v>170</v>
      </c>
      <c r="F173">
        <f t="shared" si="2"/>
        <v>2.8333333333333335</v>
      </c>
      <c r="AG173">
        <v>43.094999999999999</v>
      </c>
    </row>
    <row r="174" spans="1:33" x14ac:dyDescent="0.2">
      <c r="A174" s="1">
        <v>43145.742592592593</v>
      </c>
      <c r="B174">
        <v>0.18055555614409999</v>
      </c>
      <c r="C174" t="s">
        <v>2304</v>
      </c>
      <c r="E174">
        <v>171</v>
      </c>
      <c r="F174">
        <f t="shared" si="2"/>
        <v>2.85</v>
      </c>
      <c r="AD174">
        <v>-666.16</v>
      </c>
      <c r="AG174">
        <v>40.53</v>
      </c>
    </row>
    <row r="175" spans="1:33" x14ac:dyDescent="0.2">
      <c r="A175" s="1">
        <v>43145.743287037039</v>
      </c>
      <c r="B175">
        <v>0.18125000059080801</v>
      </c>
      <c r="C175" t="s">
        <v>2303</v>
      </c>
      <c r="E175">
        <v>172</v>
      </c>
      <c r="F175">
        <f t="shared" si="2"/>
        <v>2.8666666666666667</v>
      </c>
    </row>
    <row r="176" spans="1:33" x14ac:dyDescent="0.2">
      <c r="A176" s="1">
        <v>43145.743981481479</v>
      </c>
      <c r="B176">
        <v>0.181944445037516</v>
      </c>
      <c r="C176" t="s">
        <v>2302</v>
      </c>
      <c r="E176">
        <v>173</v>
      </c>
      <c r="F176">
        <f t="shared" si="2"/>
        <v>2.8833333333333333</v>
      </c>
    </row>
    <row r="177" spans="1:44" x14ac:dyDescent="0.2">
      <c r="A177" s="1">
        <v>43145.744675925926</v>
      </c>
      <c r="B177">
        <v>0.18263888948422399</v>
      </c>
      <c r="C177" t="s">
        <v>2301</v>
      </c>
      <c r="E177">
        <v>174</v>
      </c>
      <c r="F177">
        <f t="shared" si="2"/>
        <v>2.9</v>
      </c>
      <c r="AG177">
        <v>41.832999999999998</v>
      </c>
    </row>
    <row r="178" spans="1:44" x14ac:dyDescent="0.2">
      <c r="A178" s="1">
        <v>43145.745370370372</v>
      </c>
      <c r="B178">
        <v>0.18333333393093201</v>
      </c>
      <c r="C178" t="s">
        <v>2300</v>
      </c>
      <c r="E178">
        <v>175</v>
      </c>
      <c r="F178">
        <f t="shared" si="2"/>
        <v>2.9166666666666665</v>
      </c>
      <c r="AG178">
        <v>39.021000000000001</v>
      </c>
    </row>
    <row r="179" spans="1:44" x14ac:dyDescent="0.2">
      <c r="A179" s="1">
        <v>43145.746064814812</v>
      </c>
      <c r="B179">
        <v>0.18402777837764001</v>
      </c>
      <c r="C179" t="s">
        <v>2299</v>
      </c>
      <c r="E179">
        <v>176</v>
      </c>
      <c r="F179">
        <f t="shared" si="2"/>
        <v>2.9333333333333331</v>
      </c>
      <c r="L179">
        <v>401.05</v>
      </c>
      <c r="AG179">
        <v>39.365000000000002</v>
      </c>
    </row>
    <row r="180" spans="1:44" x14ac:dyDescent="0.2">
      <c r="A180" s="1">
        <v>43145.746759259258</v>
      </c>
      <c r="B180">
        <v>0.184722222824348</v>
      </c>
      <c r="C180" t="s">
        <v>2298</v>
      </c>
      <c r="E180">
        <v>177</v>
      </c>
      <c r="F180">
        <f t="shared" si="2"/>
        <v>2.95</v>
      </c>
      <c r="J180">
        <v>52.674999999999997</v>
      </c>
      <c r="AG180">
        <v>43.109000000000002</v>
      </c>
    </row>
    <row r="181" spans="1:44" x14ac:dyDescent="0.2">
      <c r="A181" s="1">
        <v>43145.747453703705</v>
      </c>
      <c r="B181">
        <v>0.18541666727105599</v>
      </c>
      <c r="C181" t="s">
        <v>2297</v>
      </c>
      <c r="E181">
        <v>178</v>
      </c>
      <c r="F181">
        <f t="shared" si="2"/>
        <v>2.9666666666666668</v>
      </c>
      <c r="AG181">
        <v>42.78</v>
      </c>
    </row>
    <row r="182" spans="1:44" x14ac:dyDescent="0.2">
      <c r="A182" s="1">
        <v>43145.748148148145</v>
      </c>
      <c r="B182">
        <v>0.18611111171776401</v>
      </c>
      <c r="C182" t="s">
        <v>2296</v>
      </c>
      <c r="E182">
        <v>179</v>
      </c>
      <c r="F182">
        <f t="shared" si="2"/>
        <v>2.9833333333333334</v>
      </c>
      <c r="AG182">
        <v>41.070999999999998</v>
      </c>
    </row>
    <row r="183" spans="1:44" x14ac:dyDescent="0.2">
      <c r="A183" s="1">
        <v>43145.748842592591</v>
      </c>
      <c r="B183">
        <v>0.186805556164472</v>
      </c>
      <c r="C183" t="s">
        <v>2295</v>
      </c>
      <c r="E183">
        <v>180</v>
      </c>
      <c r="F183">
        <f t="shared" si="2"/>
        <v>3</v>
      </c>
      <c r="AG183">
        <v>42.293999999999997</v>
      </c>
    </row>
    <row r="184" spans="1:44" x14ac:dyDescent="0.2">
      <c r="A184" s="1">
        <v>43145.749537037038</v>
      </c>
      <c r="B184">
        <v>0.18750000061118</v>
      </c>
      <c r="C184" t="s">
        <v>2294</v>
      </c>
      <c r="E184">
        <v>181</v>
      </c>
      <c r="F184">
        <f t="shared" si="2"/>
        <v>3.0166666666666666</v>
      </c>
      <c r="L184">
        <v>400.28899999999999</v>
      </c>
      <c r="AG184">
        <v>38.674999999999997</v>
      </c>
    </row>
    <row r="185" spans="1:44" x14ac:dyDescent="0.2">
      <c r="A185" s="1">
        <v>43145.750231481485</v>
      </c>
      <c r="B185">
        <v>0.18819444505788899</v>
      </c>
      <c r="C185" t="s">
        <v>2293</v>
      </c>
      <c r="D185">
        <v>1000.412</v>
      </c>
      <c r="E185">
        <v>182</v>
      </c>
      <c r="F185">
        <f t="shared" si="2"/>
        <v>3.0333333333333332</v>
      </c>
      <c r="G185">
        <v>6.3120000000000003</v>
      </c>
      <c r="H185">
        <v>0</v>
      </c>
      <c r="I185">
        <v>-1</v>
      </c>
      <c r="J185">
        <v>52.656999999999996</v>
      </c>
      <c r="K185">
        <v>10.013999999999999</v>
      </c>
      <c r="L185">
        <v>399.76299999999998</v>
      </c>
      <c r="M185">
        <v>0</v>
      </c>
      <c r="N185">
        <v>0</v>
      </c>
      <c r="O185">
        <v>0</v>
      </c>
      <c r="P185">
        <v>-6.0999999999999999E-2</v>
      </c>
      <c r="Q185">
        <v>14.41</v>
      </c>
      <c r="R185">
        <v>0.04</v>
      </c>
      <c r="S185">
        <v>0</v>
      </c>
      <c r="T185">
        <v>0</v>
      </c>
      <c r="U185">
        <v>0</v>
      </c>
      <c r="V185">
        <v>0</v>
      </c>
      <c r="W185">
        <v>2E-3</v>
      </c>
      <c r="X185">
        <v>0</v>
      </c>
      <c r="Y185">
        <v>0.41</v>
      </c>
      <c r="Z185">
        <v>0</v>
      </c>
      <c r="AA185">
        <v>0</v>
      </c>
      <c r="AB185">
        <v>0</v>
      </c>
      <c r="AC185">
        <v>0</v>
      </c>
      <c r="AD185">
        <v>-665.68600000000004</v>
      </c>
      <c r="AE185">
        <v>0</v>
      </c>
      <c r="AF185">
        <v>3.391</v>
      </c>
      <c r="AG185">
        <v>37.834000000000003</v>
      </c>
      <c r="AH185">
        <v>0</v>
      </c>
      <c r="AI185">
        <v>0</v>
      </c>
      <c r="AJ185">
        <v>0</v>
      </c>
      <c r="AK185">
        <v>0</v>
      </c>
      <c r="AL185">
        <v>6</v>
      </c>
      <c r="AM185">
        <v>52</v>
      </c>
      <c r="AN185">
        <v>3</v>
      </c>
      <c r="AO185">
        <v>0</v>
      </c>
      <c r="AP185">
        <v>3</v>
      </c>
      <c r="AQ185">
        <v>3</v>
      </c>
      <c r="AR185">
        <v>0</v>
      </c>
    </row>
    <row r="186" spans="1:44" x14ac:dyDescent="0.2">
      <c r="A186" s="1">
        <v>43145.750925925924</v>
      </c>
      <c r="B186">
        <v>0.18888888950459701</v>
      </c>
      <c r="C186" t="s">
        <v>2292</v>
      </c>
      <c r="E186">
        <v>183</v>
      </c>
      <c r="F186">
        <f t="shared" si="2"/>
        <v>3.05</v>
      </c>
    </row>
    <row r="187" spans="1:44" x14ac:dyDescent="0.2">
      <c r="A187" s="1">
        <v>43145.751620370371</v>
      </c>
      <c r="B187">
        <v>0.189583333951305</v>
      </c>
      <c r="C187" t="s">
        <v>2291</v>
      </c>
      <c r="E187">
        <v>184</v>
      </c>
      <c r="F187">
        <f t="shared" si="2"/>
        <v>3.0666666666666669</v>
      </c>
      <c r="L187">
        <v>400.15800000000002</v>
      </c>
    </row>
    <row r="188" spans="1:44" x14ac:dyDescent="0.2">
      <c r="A188" s="1">
        <v>43145.752314814818</v>
      </c>
      <c r="B188">
        <v>0.19027777839801299</v>
      </c>
      <c r="C188" t="s">
        <v>2290</v>
      </c>
      <c r="E188">
        <v>185</v>
      </c>
      <c r="F188">
        <f t="shared" si="2"/>
        <v>3.0833333333333335</v>
      </c>
    </row>
    <row r="189" spans="1:44" x14ac:dyDescent="0.2">
      <c r="A189" s="1">
        <v>43145.753009259257</v>
      </c>
      <c r="B189">
        <v>0.19097222284472101</v>
      </c>
      <c r="C189" t="s">
        <v>2289</v>
      </c>
      <c r="E189">
        <v>186</v>
      </c>
      <c r="F189">
        <f t="shared" si="2"/>
        <v>3.1</v>
      </c>
      <c r="L189">
        <v>399.20600000000002</v>
      </c>
      <c r="AG189">
        <v>38.470999999999997</v>
      </c>
    </row>
    <row r="190" spans="1:44" x14ac:dyDescent="0.2">
      <c r="A190" s="1">
        <v>43145.753703703704</v>
      </c>
      <c r="B190">
        <v>0.191666667291429</v>
      </c>
      <c r="C190" t="s">
        <v>2288</v>
      </c>
      <c r="E190">
        <v>187</v>
      </c>
      <c r="F190">
        <f t="shared" si="2"/>
        <v>3.1166666666666667</v>
      </c>
      <c r="AG190">
        <v>42.189</v>
      </c>
    </row>
    <row r="191" spans="1:44" x14ac:dyDescent="0.2">
      <c r="A191" s="1">
        <v>43145.75439814815</v>
      </c>
      <c r="B191">
        <v>0.192361111738137</v>
      </c>
      <c r="C191" t="s">
        <v>2287</v>
      </c>
      <c r="E191">
        <v>188</v>
      </c>
      <c r="F191">
        <f t="shared" si="2"/>
        <v>3.1333333333333333</v>
      </c>
      <c r="K191">
        <v>10.013999999999999</v>
      </c>
      <c r="AD191">
        <v>-665.75199999999995</v>
      </c>
    </row>
    <row r="192" spans="1:44" x14ac:dyDescent="0.2">
      <c r="A192" s="1">
        <v>43145.75509259259</v>
      </c>
      <c r="B192">
        <v>0.19305555618484499</v>
      </c>
      <c r="C192" t="s">
        <v>2286</v>
      </c>
      <c r="E192">
        <v>189</v>
      </c>
      <c r="F192">
        <f t="shared" si="2"/>
        <v>3.15</v>
      </c>
      <c r="J192">
        <v>52.576000000000001</v>
      </c>
      <c r="K192">
        <v>10.316000000000001</v>
      </c>
      <c r="AD192">
        <v>-661.74900000000002</v>
      </c>
    </row>
    <row r="193" spans="1:33" x14ac:dyDescent="0.2">
      <c r="A193" s="1">
        <v>43145.755787037036</v>
      </c>
      <c r="B193">
        <v>0.19375000063155301</v>
      </c>
      <c r="C193" t="s">
        <v>2285</v>
      </c>
      <c r="E193">
        <v>190</v>
      </c>
      <c r="F193">
        <f t="shared" si="2"/>
        <v>3.1666666666666665</v>
      </c>
      <c r="AD193">
        <v>-655.69100000000003</v>
      </c>
      <c r="AG193">
        <v>43.481000000000002</v>
      </c>
    </row>
    <row r="194" spans="1:33" x14ac:dyDescent="0.2">
      <c r="A194" s="1">
        <v>43145.756481481483</v>
      </c>
      <c r="B194">
        <v>0.194444445078261</v>
      </c>
      <c r="C194" t="s">
        <v>2284</v>
      </c>
      <c r="E194">
        <v>191</v>
      </c>
      <c r="F194">
        <f t="shared" si="2"/>
        <v>3.1833333333333331</v>
      </c>
      <c r="AD194">
        <v>-654.60299999999995</v>
      </c>
      <c r="AG194">
        <v>39.264000000000003</v>
      </c>
    </row>
    <row r="195" spans="1:33" x14ac:dyDescent="0.2">
      <c r="A195" s="1">
        <v>43145.757175925923</v>
      </c>
      <c r="B195">
        <v>0.19513888952496899</v>
      </c>
      <c r="C195" t="s">
        <v>2283</v>
      </c>
      <c r="E195">
        <v>192</v>
      </c>
      <c r="F195">
        <f t="shared" ref="F195:F258" si="3">E195/60</f>
        <v>3.2</v>
      </c>
    </row>
    <row r="196" spans="1:33" x14ac:dyDescent="0.2">
      <c r="A196" s="1">
        <v>43145.757870370369</v>
      </c>
      <c r="B196">
        <v>0.19583333397167699</v>
      </c>
      <c r="C196" t="s">
        <v>2282</v>
      </c>
      <c r="E196">
        <v>193</v>
      </c>
      <c r="F196">
        <f t="shared" si="3"/>
        <v>3.2166666666666668</v>
      </c>
      <c r="K196">
        <v>10.14</v>
      </c>
    </row>
    <row r="197" spans="1:33" x14ac:dyDescent="0.2">
      <c r="A197" s="1">
        <v>43145.758564814816</v>
      </c>
      <c r="B197">
        <v>0.19652777841838501</v>
      </c>
      <c r="C197" t="s">
        <v>2281</v>
      </c>
      <c r="E197">
        <v>194</v>
      </c>
      <c r="F197">
        <f t="shared" si="3"/>
        <v>3.2333333333333334</v>
      </c>
      <c r="AG197">
        <v>41.003999999999998</v>
      </c>
    </row>
    <row r="198" spans="1:33" x14ac:dyDescent="0.2">
      <c r="A198" s="1">
        <v>43145.759259259263</v>
      </c>
      <c r="B198">
        <v>0.197222222865093</v>
      </c>
      <c r="C198" t="s">
        <v>2280</v>
      </c>
      <c r="E198">
        <v>195</v>
      </c>
      <c r="F198">
        <f t="shared" si="3"/>
        <v>3.25</v>
      </c>
      <c r="AG198">
        <v>38.820999999999998</v>
      </c>
    </row>
    <row r="199" spans="1:33" x14ac:dyDescent="0.2">
      <c r="A199" s="1">
        <v>43145.759953703702</v>
      </c>
      <c r="B199">
        <v>0.19791666731180199</v>
      </c>
      <c r="C199" t="s">
        <v>2279</v>
      </c>
      <c r="E199">
        <v>196</v>
      </c>
      <c r="F199">
        <f t="shared" si="3"/>
        <v>3.2666666666666666</v>
      </c>
      <c r="K199">
        <v>10.004</v>
      </c>
      <c r="AD199">
        <v>-656.58699999999999</v>
      </c>
    </row>
    <row r="200" spans="1:33" x14ac:dyDescent="0.2">
      <c r="A200" s="1">
        <v>43145.760648148149</v>
      </c>
      <c r="B200">
        <v>0.19861111175851001</v>
      </c>
      <c r="C200" t="s">
        <v>2278</v>
      </c>
      <c r="E200">
        <v>197</v>
      </c>
      <c r="F200">
        <f t="shared" si="3"/>
        <v>3.2833333333333332</v>
      </c>
      <c r="L200">
        <v>400.279</v>
      </c>
    </row>
    <row r="201" spans="1:33" x14ac:dyDescent="0.2">
      <c r="A201" s="1">
        <v>43145.761342592596</v>
      </c>
      <c r="B201">
        <v>0.199305556205218</v>
      </c>
      <c r="C201" t="s">
        <v>2277</v>
      </c>
      <c r="E201">
        <v>198</v>
      </c>
      <c r="F201">
        <f t="shared" si="3"/>
        <v>3.3</v>
      </c>
      <c r="AD201">
        <v>-657.69</v>
      </c>
    </row>
    <row r="202" spans="1:33" x14ac:dyDescent="0.2">
      <c r="A202" s="1">
        <v>43145.762037037035</v>
      </c>
      <c r="B202">
        <v>0.200000000651926</v>
      </c>
      <c r="C202" t="s">
        <v>2276</v>
      </c>
      <c r="E202">
        <v>199</v>
      </c>
      <c r="F202">
        <f t="shared" si="3"/>
        <v>3.3166666666666669</v>
      </c>
    </row>
    <row r="203" spans="1:33" x14ac:dyDescent="0.2">
      <c r="A203" s="1">
        <v>43145.762731481482</v>
      </c>
      <c r="B203">
        <v>0.20069444509863399</v>
      </c>
      <c r="C203" t="s">
        <v>2275</v>
      </c>
      <c r="E203">
        <v>200</v>
      </c>
      <c r="F203">
        <f t="shared" si="3"/>
        <v>3.3333333333333335</v>
      </c>
      <c r="K203">
        <v>9.766</v>
      </c>
      <c r="L203">
        <v>398.42399999999998</v>
      </c>
      <c r="AD203">
        <v>-659.255</v>
      </c>
    </row>
    <row r="204" spans="1:33" x14ac:dyDescent="0.2">
      <c r="A204" s="1">
        <v>43145.763425925928</v>
      </c>
      <c r="B204">
        <v>0.20138888954534201</v>
      </c>
      <c r="C204" t="s">
        <v>2274</v>
      </c>
      <c r="E204">
        <v>201</v>
      </c>
      <c r="F204">
        <f t="shared" si="3"/>
        <v>3.35</v>
      </c>
      <c r="L204">
        <v>400.93400000000003</v>
      </c>
    </row>
    <row r="205" spans="1:33" x14ac:dyDescent="0.2">
      <c r="A205" s="1">
        <v>43145.764120370368</v>
      </c>
      <c r="B205">
        <v>0.20208333399205</v>
      </c>
      <c r="C205" t="s">
        <v>2273</v>
      </c>
      <c r="E205">
        <v>202</v>
      </c>
      <c r="F205">
        <f t="shared" si="3"/>
        <v>3.3666666666666667</v>
      </c>
      <c r="AD205">
        <v>-660.27599999999995</v>
      </c>
      <c r="AG205">
        <v>40.308999999999997</v>
      </c>
    </row>
    <row r="206" spans="1:33" x14ac:dyDescent="0.2">
      <c r="A206" s="1">
        <v>43145.764814814815</v>
      </c>
      <c r="B206">
        <v>0.20277777843875799</v>
      </c>
      <c r="C206" t="s">
        <v>2272</v>
      </c>
      <c r="E206">
        <v>203</v>
      </c>
      <c r="F206">
        <f t="shared" si="3"/>
        <v>3.3833333333333333</v>
      </c>
    </row>
    <row r="207" spans="1:33" x14ac:dyDescent="0.2">
      <c r="A207" s="1">
        <v>43145.765509259261</v>
      </c>
      <c r="B207">
        <v>0.20347222288546599</v>
      </c>
      <c r="C207" t="s">
        <v>2271</v>
      </c>
      <c r="E207">
        <v>204</v>
      </c>
      <c r="F207">
        <f t="shared" si="3"/>
        <v>3.4</v>
      </c>
    </row>
    <row r="208" spans="1:33" x14ac:dyDescent="0.2">
      <c r="A208" s="1">
        <v>43145.766203703701</v>
      </c>
      <c r="B208">
        <v>0.20416666733217401</v>
      </c>
      <c r="C208" t="s">
        <v>2270</v>
      </c>
      <c r="E208">
        <v>205</v>
      </c>
      <c r="F208">
        <f t="shared" si="3"/>
        <v>3.4166666666666665</v>
      </c>
      <c r="L208">
        <v>399.46699999999998</v>
      </c>
      <c r="AD208">
        <v>-661.68899999999996</v>
      </c>
    </row>
    <row r="209" spans="1:44" x14ac:dyDescent="0.2">
      <c r="A209" s="1">
        <v>43145.766898148147</v>
      </c>
      <c r="B209">
        <v>0.204861111778882</v>
      </c>
      <c r="C209" t="s">
        <v>2269</v>
      </c>
      <c r="E209">
        <v>206</v>
      </c>
      <c r="F209">
        <f t="shared" si="3"/>
        <v>3.4333333333333331</v>
      </c>
      <c r="L209">
        <v>400.601</v>
      </c>
    </row>
    <row r="210" spans="1:44" x14ac:dyDescent="0.2">
      <c r="A210" s="1">
        <v>43145.767592592594</v>
      </c>
      <c r="B210">
        <v>0.20555555622558999</v>
      </c>
      <c r="C210" t="s">
        <v>2268</v>
      </c>
      <c r="E210">
        <v>207</v>
      </c>
      <c r="F210">
        <f t="shared" si="3"/>
        <v>3.45</v>
      </c>
      <c r="L210">
        <v>398.84800000000001</v>
      </c>
    </row>
    <row r="211" spans="1:44" x14ac:dyDescent="0.2">
      <c r="A211" s="1">
        <v>43145.768287037034</v>
      </c>
      <c r="B211">
        <v>0.20625000067229801</v>
      </c>
      <c r="C211" t="s">
        <v>2267</v>
      </c>
      <c r="E211">
        <v>208</v>
      </c>
      <c r="F211">
        <f t="shared" si="3"/>
        <v>3.4666666666666668</v>
      </c>
      <c r="AD211">
        <v>-662.68100000000004</v>
      </c>
    </row>
    <row r="212" spans="1:44" x14ac:dyDescent="0.2">
      <c r="A212" s="1">
        <v>43145.76898148148</v>
      </c>
      <c r="B212">
        <v>0.206944445119007</v>
      </c>
      <c r="C212" t="s">
        <v>2266</v>
      </c>
      <c r="E212">
        <v>209</v>
      </c>
      <c r="F212">
        <f t="shared" si="3"/>
        <v>3.4833333333333334</v>
      </c>
    </row>
    <row r="213" spans="1:44" x14ac:dyDescent="0.2">
      <c r="A213" s="1">
        <v>43145.769675925927</v>
      </c>
      <c r="B213">
        <v>0.207638889565715</v>
      </c>
      <c r="C213" t="s">
        <v>2265</v>
      </c>
      <c r="E213">
        <v>210</v>
      </c>
      <c r="F213">
        <f t="shared" si="3"/>
        <v>3.5</v>
      </c>
      <c r="L213">
        <v>400.87299999999999</v>
      </c>
    </row>
    <row r="214" spans="1:44" x14ac:dyDescent="0.2">
      <c r="A214" s="1">
        <v>43145.770370370374</v>
      </c>
      <c r="B214">
        <v>0.20833333401242299</v>
      </c>
      <c r="C214" t="s">
        <v>2264</v>
      </c>
      <c r="E214">
        <v>211</v>
      </c>
      <c r="F214">
        <f t="shared" si="3"/>
        <v>3.5166666666666666</v>
      </c>
      <c r="AD214">
        <v>-663.697</v>
      </c>
      <c r="AG214">
        <v>42.244</v>
      </c>
    </row>
    <row r="215" spans="1:44" x14ac:dyDescent="0.2">
      <c r="A215" s="1">
        <v>43145.771064814813</v>
      </c>
      <c r="B215">
        <v>0.20902777845913101</v>
      </c>
      <c r="C215" t="s">
        <v>2263</v>
      </c>
      <c r="D215">
        <v>1000.412</v>
      </c>
      <c r="E215">
        <v>212</v>
      </c>
      <c r="F215">
        <f t="shared" si="3"/>
        <v>3.5333333333333332</v>
      </c>
      <c r="G215">
        <v>6.3150000000000004</v>
      </c>
      <c r="H215">
        <v>0</v>
      </c>
      <c r="I215">
        <v>-1</v>
      </c>
      <c r="J215">
        <v>52.558999999999997</v>
      </c>
      <c r="K215">
        <v>9.91</v>
      </c>
      <c r="L215">
        <v>400.23099999999999</v>
      </c>
      <c r="M215">
        <v>0</v>
      </c>
      <c r="N215">
        <v>0</v>
      </c>
      <c r="O215">
        <v>0</v>
      </c>
      <c r="P215">
        <v>-7.3999999999999996E-2</v>
      </c>
      <c r="Q215">
        <v>14.39</v>
      </c>
      <c r="R215">
        <v>0.05</v>
      </c>
      <c r="S215">
        <v>0</v>
      </c>
      <c r="T215">
        <v>0</v>
      </c>
      <c r="U215">
        <v>0</v>
      </c>
      <c r="V215">
        <v>0</v>
      </c>
      <c r="W215">
        <v>2E-3</v>
      </c>
      <c r="X215">
        <v>0</v>
      </c>
      <c r="Y215">
        <v>0.41</v>
      </c>
      <c r="Z215">
        <v>0</v>
      </c>
      <c r="AA215">
        <v>0</v>
      </c>
      <c r="AB215">
        <v>0</v>
      </c>
      <c r="AC215">
        <v>0</v>
      </c>
      <c r="AD215">
        <v>-663.95500000000004</v>
      </c>
      <c r="AE215">
        <v>0</v>
      </c>
      <c r="AF215">
        <v>2.3570000000000002</v>
      </c>
      <c r="AG215">
        <v>37.765000000000001</v>
      </c>
      <c r="AH215">
        <v>0</v>
      </c>
      <c r="AI215">
        <v>0</v>
      </c>
      <c r="AJ215">
        <v>0</v>
      </c>
      <c r="AK215">
        <v>0</v>
      </c>
      <c r="AL215">
        <v>6</v>
      </c>
      <c r="AM215">
        <v>52</v>
      </c>
      <c r="AN215">
        <v>3</v>
      </c>
      <c r="AO215">
        <v>0</v>
      </c>
      <c r="AP215">
        <v>3</v>
      </c>
      <c r="AQ215">
        <v>3</v>
      </c>
      <c r="AR215">
        <v>0</v>
      </c>
    </row>
    <row r="216" spans="1:44" x14ac:dyDescent="0.2">
      <c r="A216" s="1">
        <v>43145.77175925926</v>
      </c>
      <c r="B216">
        <v>0.209722222905839</v>
      </c>
      <c r="C216" t="s">
        <v>2262</v>
      </c>
      <c r="E216">
        <v>213</v>
      </c>
      <c r="F216">
        <f t="shared" si="3"/>
        <v>3.55</v>
      </c>
    </row>
    <row r="217" spans="1:44" x14ac:dyDescent="0.2">
      <c r="A217" s="1">
        <v>43145.772453703707</v>
      </c>
      <c r="B217">
        <v>0.21041666735254699</v>
      </c>
      <c r="C217" t="s">
        <v>2261</v>
      </c>
      <c r="E217">
        <v>214</v>
      </c>
      <c r="F217">
        <f t="shared" si="3"/>
        <v>3.5666666666666669</v>
      </c>
    </row>
    <row r="218" spans="1:44" x14ac:dyDescent="0.2">
      <c r="A218" s="1">
        <v>43145.773148148146</v>
      </c>
      <c r="B218">
        <v>0.21111111179925501</v>
      </c>
      <c r="C218" t="s">
        <v>2260</v>
      </c>
      <c r="E218">
        <v>215</v>
      </c>
      <c r="F218">
        <f t="shared" si="3"/>
        <v>3.5833333333333335</v>
      </c>
    </row>
    <row r="219" spans="1:44" x14ac:dyDescent="0.2">
      <c r="A219" s="1">
        <v>43145.773842592593</v>
      </c>
      <c r="B219">
        <v>0.21180555624596301</v>
      </c>
      <c r="C219" t="s">
        <v>2259</v>
      </c>
      <c r="E219">
        <v>216</v>
      </c>
      <c r="F219">
        <f t="shared" si="3"/>
        <v>3.6</v>
      </c>
      <c r="AD219">
        <v>-665.41800000000001</v>
      </c>
      <c r="AG219">
        <v>36.094999999999999</v>
      </c>
    </row>
    <row r="220" spans="1:44" x14ac:dyDescent="0.2">
      <c r="A220" s="1">
        <v>43145.774537037039</v>
      </c>
      <c r="B220">
        <v>0.212500000692671</v>
      </c>
      <c r="C220" t="s">
        <v>2258</v>
      </c>
      <c r="E220">
        <v>217</v>
      </c>
      <c r="F220">
        <f t="shared" si="3"/>
        <v>3.6166666666666667</v>
      </c>
      <c r="L220">
        <v>400.05</v>
      </c>
    </row>
    <row r="221" spans="1:44" x14ac:dyDescent="0.2">
      <c r="A221" s="1">
        <v>43145.775231481479</v>
      </c>
      <c r="B221">
        <v>0.21319444513937899</v>
      </c>
      <c r="C221" t="s">
        <v>2257</v>
      </c>
      <c r="E221">
        <v>218</v>
      </c>
      <c r="F221">
        <f t="shared" si="3"/>
        <v>3.6333333333333333</v>
      </c>
      <c r="J221">
        <v>52.526000000000003</v>
      </c>
      <c r="L221">
        <v>399.34899999999999</v>
      </c>
      <c r="AG221">
        <v>37.978999999999999</v>
      </c>
    </row>
    <row r="222" spans="1:44" x14ac:dyDescent="0.2">
      <c r="A222" s="1">
        <v>43145.775925925926</v>
      </c>
      <c r="B222">
        <v>0.21388888958608701</v>
      </c>
      <c r="C222" t="s">
        <v>2256</v>
      </c>
      <c r="E222">
        <v>219</v>
      </c>
      <c r="F222">
        <f t="shared" si="3"/>
        <v>3.65</v>
      </c>
      <c r="L222">
        <v>399.58</v>
      </c>
      <c r="AG222">
        <v>39.115000000000002</v>
      </c>
    </row>
    <row r="223" spans="1:44" x14ac:dyDescent="0.2">
      <c r="A223" s="1">
        <v>43145.776620370372</v>
      </c>
      <c r="B223">
        <v>0.214583334032795</v>
      </c>
      <c r="C223" t="s">
        <v>2255</v>
      </c>
      <c r="E223">
        <v>220</v>
      </c>
      <c r="F223">
        <f t="shared" si="3"/>
        <v>3.6666666666666665</v>
      </c>
    </row>
    <row r="224" spans="1:44" x14ac:dyDescent="0.2">
      <c r="A224" s="1">
        <v>43145.777314814812</v>
      </c>
      <c r="B224">
        <v>0.215277778479503</v>
      </c>
      <c r="C224" t="s">
        <v>2254</v>
      </c>
      <c r="E224">
        <v>221</v>
      </c>
      <c r="F224">
        <f t="shared" si="3"/>
        <v>3.6833333333333331</v>
      </c>
      <c r="AD224">
        <v>-666.40599999999995</v>
      </c>
    </row>
    <row r="225" spans="1:30" x14ac:dyDescent="0.2">
      <c r="A225" s="1">
        <v>43145.778009259258</v>
      </c>
      <c r="B225">
        <v>0.21597222292621199</v>
      </c>
      <c r="C225" t="s">
        <v>2253</v>
      </c>
      <c r="E225">
        <v>222</v>
      </c>
      <c r="F225">
        <f t="shared" si="3"/>
        <v>3.7</v>
      </c>
    </row>
    <row r="226" spans="1:30" x14ac:dyDescent="0.2">
      <c r="A226" s="1">
        <v>43145.778703703705</v>
      </c>
      <c r="B226">
        <v>0.21666666737292001</v>
      </c>
      <c r="C226" t="s">
        <v>2252</v>
      </c>
      <c r="E226">
        <v>223</v>
      </c>
      <c r="F226">
        <f t="shared" si="3"/>
        <v>3.7166666666666668</v>
      </c>
    </row>
    <row r="227" spans="1:30" x14ac:dyDescent="0.2">
      <c r="A227" s="1">
        <v>43145.779398148145</v>
      </c>
      <c r="B227">
        <v>0.217361111819628</v>
      </c>
      <c r="C227" t="s">
        <v>2251</v>
      </c>
      <c r="E227">
        <v>224</v>
      </c>
      <c r="F227">
        <f t="shared" si="3"/>
        <v>3.7333333333333334</v>
      </c>
    </row>
    <row r="228" spans="1:30" x14ac:dyDescent="0.2">
      <c r="A228" s="1">
        <v>43145.780092592591</v>
      </c>
      <c r="B228">
        <v>0.21805555626633599</v>
      </c>
      <c r="C228" t="s">
        <v>2250</v>
      </c>
      <c r="E228">
        <v>225</v>
      </c>
      <c r="F228">
        <f t="shared" si="3"/>
        <v>3.75</v>
      </c>
      <c r="L228">
        <v>402.16399999999999</v>
      </c>
    </row>
    <row r="229" spans="1:30" x14ac:dyDescent="0.2">
      <c r="A229" s="1">
        <v>43145.780787037038</v>
      </c>
      <c r="B229">
        <v>0.21875000071304401</v>
      </c>
      <c r="C229" t="s">
        <v>2249</v>
      </c>
      <c r="E229">
        <v>226</v>
      </c>
      <c r="F229">
        <f t="shared" si="3"/>
        <v>3.7666666666666666</v>
      </c>
      <c r="L229">
        <v>399.096</v>
      </c>
      <c r="AD229">
        <v>-667.68399999999997</v>
      </c>
    </row>
    <row r="230" spans="1:30" x14ac:dyDescent="0.2">
      <c r="A230" s="1">
        <v>43145.781481481485</v>
      </c>
      <c r="B230">
        <v>0.21944444515975201</v>
      </c>
      <c r="C230" t="s">
        <v>2248</v>
      </c>
      <c r="E230">
        <v>227</v>
      </c>
      <c r="F230">
        <f t="shared" si="3"/>
        <v>3.7833333333333332</v>
      </c>
    </row>
    <row r="231" spans="1:30" x14ac:dyDescent="0.2">
      <c r="A231" s="1">
        <v>43145.782175925924</v>
      </c>
      <c r="B231">
        <v>0.22013888960646</v>
      </c>
      <c r="C231" t="s">
        <v>2247</v>
      </c>
      <c r="E231">
        <v>228</v>
      </c>
      <c r="F231">
        <f t="shared" si="3"/>
        <v>3.8</v>
      </c>
    </row>
    <row r="232" spans="1:30" x14ac:dyDescent="0.2">
      <c r="A232" s="1">
        <v>43145.782870370371</v>
      </c>
      <c r="B232">
        <v>0.22083333405316799</v>
      </c>
      <c r="C232" t="s">
        <v>2246</v>
      </c>
      <c r="E232">
        <v>229</v>
      </c>
      <c r="F232">
        <f t="shared" si="3"/>
        <v>3.8166666666666669</v>
      </c>
      <c r="J232">
        <v>52.470999999999997</v>
      </c>
      <c r="K232">
        <v>10.025</v>
      </c>
    </row>
    <row r="233" spans="1:30" x14ac:dyDescent="0.2">
      <c r="A233" s="1">
        <v>43145.783564814818</v>
      </c>
      <c r="B233">
        <v>0.22152777849987601</v>
      </c>
      <c r="C233" t="s">
        <v>2245</v>
      </c>
      <c r="E233">
        <v>230</v>
      </c>
      <c r="F233">
        <f t="shared" si="3"/>
        <v>3.8333333333333335</v>
      </c>
    </row>
    <row r="234" spans="1:30" x14ac:dyDescent="0.2">
      <c r="A234" s="1">
        <v>43145.784259259257</v>
      </c>
      <c r="B234">
        <v>0.222222222946584</v>
      </c>
      <c r="C234" t="s">
        <v>2244</v>
      </c>
      <c r="E234">
        <v>231</v>
      </c>
      <c r="F234">
        <f t="shared" si="3"/>
        <v>3.85</v>
      </c>
      <c r="AD234">
        <v>-668.697</v>
      </c>
    </row>
    <row r="235" spans="1:30" x14ac:dyDescent="0.2">
      <c r="A235" s="1">
        <v>43145.784953703704</v>
      </c>
      <c r="B235">
        <v>0.222916667393292</v>
      </c>
      <c r="C235" t="s">
        <v>2243</v>
      </c>
      <c r="E235">
        <v>232</v>
      </c>
      <c r="F235">
        <f t="shared" si="3"/>
        <v>3.8666666666666667</v>
      </c>
    </row>
    <row r="236" spans="1:30" x14ac:dyDescent="0.2">
      <c r="A236" s="1">
        <v>43145.78564814815</v>
      </c>
      <c r="B236">
        <v>0.22361111183999999</v>
      </c>
      <c r="C236" t="s">
        <v>2242</v>
      </c>
      <c r="E236">
        <v>233</v>
      </c>
      <c r="F236">
        <f t="shared" si="3"/>
        <v>3.8833333333333333</v>
      </c>
    </row>
    <row r="237" spans="1:30" x14ac:dyDescent="0.2">
      <c r="A237" s="1">
        <v>43145.78634259259</v>
      </c>
      <c r="B237">
        <v>0.22430555628670801</v>
      </c>
      <c r="C237" t="s">
        <v>2241</v>
      </c>
      <c r="E237">
        <v>234</v>
      </c>
      <c r="F237">
        <f t="shared" si="3"/>
        <v>3.9</v>
      </c>
      <c r="K237">
        <v>9.8729999999999993</v>
      </c>
    </row>
    <row r="238" spans="1:30" x14ac:dyDescent="0.2">
      <c r="A238" s="1">
        <v>43145.787037037036</v>
      </c>
      <c r="B238">
        <v>0.225000000733417</v>
      </c>
      <c r="C238" t="s">
        <v>2240</v>
      </c>
      <c r="E238">
        <v>235</v>
      </c>
      <c r="F238">
        <f t="shared" si="3"/>
        <v>3.9166666666666665</v>
      </c>
    </row>
    <row r="239" spans="1:30" x14ac:dyDescent="0.2">
      <c r="A239" s="1">
        <v>43145.787731481483</v>
      </c>
      <c r="B239">
        <v>0.22569444518012499</v>
      </c>
      <c r="C239" t="s">
        <v>2239</v>
      </c>
      <c r="E239">
        <v>236</v>
      </c>
      <c r="F239">
        <f t="shared" si="3"/>
        <v>3.9333333333333331</v>
      </c>
      <c r="AD239">
        <v>-670.32</v>
      </c>
    </row>
    <row r="240" spans="1:30" x14ac:dyDescent="0.2">
      <c r="A240" s="1">
        <v>43145.788425925923</v>
      </c>
      <c r="B240">
        <v>0.22638888962683301</v>
      </c>
      <c r="C240" t="s">
        <v>2238</v>
      </c>
      <c r="E240">
        <v>237</v>
      </c>
      <c r="F240">
        <f t="shared" si="3"/>
        <v>3.95</v>
      </c>
      <c r="L240">
        <v>395.06</v>
      </c>
    </row>
    <row r="241" spans="1:44" x14ac:dyDescent="0.2">
      <c r="A241" s="1">
        <v>43145.789120370369</v>
      </c>
      <c r="B241">
        <v>0.227083334073541</v>
      </c>
      <c r="C241" t="s">
        <v>2237</v>
      </c>
      <c r="E241">
        <v>238</v>
      </c>
      <c r="F241">
        <f t="shared" si="3"/>
        <v>3.9666666666666668</v>
      </c>
      <c r="L241">
        <v>401.69</v>
      </c>
    </row>
    <row r="242" spans="1:44" x14ac:dyDescent="0.2">
      <c r="A242" s="1">
        <v>43145.789814814816</v>
      </c>
      <c r="B242">
        <v>0.227777778520249</v>
      </c>
      <c r="C242" t="s">
        <v>2236</v>
      </c>
      <c r="E242">
        <v>239</v>
      </c>
      <c r="F242">
        <f t="shared" si="3"/>
        <v>3.9833333333333334</v>
      </c>
    </row>
    <row r="243" spans="1:44" x14ac:dyDescent="0.2">
      <c r="A243" s="1">
        <v>43145.790509259263</v>
      </c>
      <c r="B243">
        <v>0.22847222296695699</v>
      </c>
      <c r="C243" t="s">
        <v>2235</v>
      </c>
      <c r="E243">
        <v>240</v>
      </c>
      <c r="F243">
        <f t="shared" si="3"/>
        <v>4</v>
      </c>
      <c r="AD243">
        <v>-671.29200000000003</v>
      </c>
      <c r="AG243">
        <v>37.978999999999999</v>
      </c>
    </row>
    <row r="244" spans="1:44" x14ac:dyDescent="0.2">
      <c r="A244" s="1">
        <v>43145.791203703702</v>
      </c>
      <c r="B244">
        <v>0.22916666741366501</v>
      </c>
      <c r="C244" t="s">
        <v>2234</v>
      </c>
      <c r="E244">
        <v>241</v>
      </c>
      <c r="F244">
        <f t="shared" si="3"/>
        <v>4.0166666666666666</v>
      </c>
      <c r="AG244">
        <v>40.152000000000001</v>
      </c>
    </row>
    <row r="245" spans="1:44" x14ac:dyDescent="0.2">
      <c r="A245" s="1">
        <v>43145.791898148149</v>
      </c>
      <c r="B245">
        <v>0.229861111860373</v>
      </c>
      <c r="C245" t="s">
        <v>2233</v>
      </c>
      <c r="D245">
        <v>1000.412</v>
      </c>
      <c r="E245">
        <v>242</v>
      </c>
      <c r="F245">
        <f t="shared" si="3"/>
        <v>4.0333333333333332</v>
      </c>
      <c r="G245">
        <v>6.3259999999999996</v>
      </c>
      <c r="H245">
        <v>0</v>
      </c>
      <c r="I245">
        <v>-1</v>
      </c>
      <c r="J245">
        <v>52.447000000000003</v>
      </c>
      <c r="K245">
        <v>9.9329999999999998</v>
      </c>
      <c r="L245">
        <v>400.572</v>
      </c>
      <c r="M245">
        <v>0</v>
      </c>
      <c r="N245">
        <v>0</v>
      </c>
      <c r="O245">
        <v>0</v>
      </c>
      <c r="P245">
        <v>-4.4999999999999998E-2</v>
      </c>
      <c r="Q245">
        <v>14.38</v>
      </c>
      <c r="R245">
        <v>0.04</v>
      </c>
      <c r="S245">
        <v>0</v>
      </c>
      <c r="T245">
        <v>0</v>
      </c>
      <c r="U245">
        <v>0</v>
      </c>
      <c r="V245">
        <v>0</v>
      </c>
      <c r="W245">
        <v>2E-3</v>
      </c>
      <c r="X245">
        <v>0</v>
      </c>
      <c r="Y245">
        <v>0.41</v>
      </c>
      <c r="Z245">
        <v>0</v>
      </c>
      <c r="AA245">
        <v>0</v>
      </c>
      <c r="AB245">
        <v>0</v>
      </c>
      <c r="AC245">
        <v>0</v>
      </c>
      <c r="AD245">
        <v>-671.68299999999999</v>
      </c>
      <c r="AE245">
        <v>0</v>
      </c>
      <c r="AF245">
        <v>2.8109999999999999</v>
      </c>
      <c r="AG245">
        <v>39.167999999999999</v>
      </c>
      <c r="AH245">
        <v>0</v>
      </c>
      <c r="AI245">
        <v>0</v>
      </c>
      <c r="AJ245">
        <v>0</v>
      </c>
      <c r="AK245">
        <v>0</v>
      </c>
      <c r="AL245">
        <v>6</v>
      </c>
      <c r="AM245">
        <v>52</v>
      </c>
      <c r="AN245">
        <v>3</v>
      </c>
      <c r="AO245">
        <v>0</v>
      </c>
      <c r="AP245">
        <v>3</v>
      </c>
      <c r="AQ245">
        <v>3</v>
      </c>
      <c r="AR245">
        <v>0</v>
      </c>
    </row>
    <row r="246" spans="1:44" x14ac:dyDescent="0.2">
      <c r="A246" s="1">
        <v>43145.792592592596</v>
      </c>
      <c r="B246">
        <v>0.23055555630708099</v>
      </c>
      <c r="C246" t="s">
        <v>2232</v>
      </c>
      <c r="E246">
        <v>243</v>
      </c>
      <c r="F246">
        <f t="shared" si="3"/>
        <v>4.05</v>
      </c>
    </row>
    <row r="247" spans="1:44" x14ac:dyDescent="0.2">
      <c r="A247" s="1">
        <v>43145.793287037035</v>
      </c>
      <c r="B247">
        <v>0.23125000075378899</v>
      </c>
      <c r="C247" t="s">
        <v>2231</v>
      </c>
      <c r="E247">
        <v>244</v>
      </c>
      <c r="F247">
        <f t="shared" si="3"/>
        <v>4.0666666666666664</v>
      </c>
      <c r="AD247">
        <v>-672.34900000000005</v>
      </c>
    </row>
    <row r="248" spans="1:44" x14ac:dyDescent="0.2">
      <c r="A248" s="1">
        <v>43145.793981481482</v>
      </c>
      <c r="B248">
        <v>0.23194444520049701</v>
      </c>
      <c r="C248" t="s">
        <v>2230</v>
      </c>
      <c r="E248">
        <v>245</v>
      </c>
      <c r="F248">
        <f t="shared" si="3"/>
        <v>4.083333333333333</v>
      </c>
      <c r="L248">
        <v>399.69900000000001</v>
      </c>
      <c r="AG248">
        <v>39.115000000000002</v>
      </c>
    </row>
    <row r="249" spans="1:44" x14ac:dyDescent="0.2">
      <c r="A249" s="1">
        <v>43145.794675925928</v>
      </c>
      <c r="B249">
        <v>0.232638889647205</v>
      </c>
      <c r="C249" t="s">
        <v>2229</v>
      </c>
      <c r="E249">
        <v>246</v>
      </c>
      <c r="F249">
        <f t="shared" si="3"/>
        <v>4.0999999999999996</v>
      </c>
    </row>
    <row r="250" spans="1:44" x14ac:dyDescent="0.2">
      <c r="A250" s="1">
        <v>43145.795370370368</v>
      </c>
      <c r="B250">
        <v>0.23333333409391299</v>
      </c>
      <c r="C250" t="s">
        <v>2228</v>
      </c>
      <c r="E250">
        <v>247</v>
      </c>
      <c r="F250">
        <f t="shared" si="3"/>
        <v>4.1166666666666663</v>
      </c>
    </row>
    <row r="251" spans="1:44" x14ac:dyDescent="0.2">
      <c r="A251" s="1">
        <v>43145.796064814815</v>
      </c>
      <c r="B251">
        <v>0.23402777854062201</v>
      </c>
      <c r="C251" t="s">
        <v>2227</v>
      </c>
      <c r="E251">
        <v>248</v>
      </c>
      <c r="F251">
        <f t="shared" si="3"/>
        <v>4.1333333333333337</v>
      </c>
      <c r="AD251">
        <v>-673.67399999999998</v>
      </c>
    </row>
    <row r="252" spans="1:44" x14ac:dyDescent="0.2">
      <c r="A252" s="1">
        <v>43145.796759259261</v>
      </c>
      <c r="B252">
        <v>0.23472222298733</v>
      </c>
      <c r="C252" t="s">
        <v>2226</v>
      </c>
      <c r="E252">
        <v>249</v>
      </c>
      <c r="F252">
        <f t="shared" si="3"/>
        <v>4.1500000000000004</v>
      </c>
    </row>
    <row r="253" spans="1:44" x14ac:dyDescent="0.2">
      <c r="A253" s="1">
        <v>43145.797453703701</v>
      </c>
      <c r="B253">
        <v>0.235416667434038</v>
      </c>
      <c r="C253" t="s">
        <v>2225</v>
      </c>
      <c r="E253">
        <v>250</v>
      </c>
      <c r="F253">
        <f t="shared" si="3"/>
        <v>4.166666666666667</v>
      </c>
    </row>
    <row r="254" spans="1:44" x14ac:dyDescent="0.2">
      <c r="A254" s="1">
        <v>43145.798148148147</v>
      </c>
      <c r="B254">
        <v>0.23611111188074599</v>
      </c>
      <c r="C254" t="s">
        <v>2224</v>
      </c>
      <c r="E254">
        <v>251</v>
      </c>
      <c r="F254">
        <f t="shared" si="3"/>
        <v>4.1833333333333336</v>
      </c>
      <c r="J254">
        <v>52.412999999999997</v>
      </c>
    </row>
    <row r="255" spans="1:44" x14ac:dyDescent="0.2">
      <c r="A255" s="1">
        <v>43145.798842592594</v>
      </c>
      <c r="B255">
        <v>0.23680555632745401</v>
      </c>
      <c r="C255" t="s">
        <v>2223</v>
      </c>
      <c r="E255">
        <v>252</v>
      </c>
      <c r="F255">
        <f t="shared" si="3"/>
        <v>4.2</v>
      </c>
      <c r="AD255">
        <v>-674.66499999999996</v>
      </c>
    </row>
    <row r="256" spans="1:44" x14ac:dyDescent="0.2">
      <c r="A256" s="1">
        <v>43145.799537037034</v>
      </c>
      <c r="B256">
        <v>0.237500000774162</v>
      </c>
      <c r="C256" t="s">
        <v>2222</v>
      </c>
      <c r="E256">
        <v>253</v>
      </c>
      <c r="F256">
        <f t="shared" si="3"/>
        <v>4.2166666666666668</v>
      </c>
    </row>
    <row r="257" spans="1:33" x14ac:dyDescent="0.2">
      <c r="A257" s="1">
        <v>43145.80023148148</v>
      </c>
      <c r="B257">
        <v>0.23819444522086999</v>
      </c>
      <c r="C257" t="s">
        <v>2221</v>
      </c>
      <c r="E257">
        <v>254</v>
      </c>
      <c r="F257">
        <f t="shared" si="3"/>
        <v>4.2333333333333334</v>
      </c>
      <c r="AG257">
        <v>38.405000000000001</v>
      </c>
    </row>
    <row r="258" spans="1:33" x14ac:dyDescent="0.2">
      <c r="A258" s="1">
        <v>43145.800925925927</v>
      </c>
      <c r="B258">
        <v>0.23888888966757801</v>
      </c>
      <c r="C258" t="s">
        <v>2220</v>
      </c>
      <c r="E258">
        <v>255</v>
      </c>
      <c r="F258">
        <f t="shared" si="3"/>
        <v>4.25</v>
      </c>
      <c r="AD258">
        <v>-675.67899999999997</v>
      </c>
    </row>
    <row r="259" spans="1:33" x14ac:dyDescent="0.2">
      <c r="A259" s="1">
        <v>43145.801620370374</v>
      </c>
      <c r="B259">
        <v>0.23958333411428601</v>
      </c>
      <c r="C259" t="s">
        <v>2219</v>
      </c>
      <c r="E259">
        <v>256</v>
      </c>
      <c r="F259">
        <f t="shared" ref="F259:F322" si="4">E259/60</f>
        <v>4.2666666666666666</v>
      </c>
    </row>
    <row r="260" spans="1:33" x14ac:dyDescent="0.2">
      <c r="A260" s="1">
        <v>43145.802314814813</v>
      </c>
      <c r="B260">
        <v>0.240277778560994</v>
      </c>
      <c r="C260" t="s">
        <v>2218</v>
      </c>
      <c r="E260">
        <v>257</v>
      </c>
      <c r="F260">
        <f t="shared" si="4"/>
        <v>4.2833333333333332</v>
      </c>
    </row>
    <row r="261" spans="1:33" x14ac:dyDescent="0.2">
      <c r="A261" s="1">
        <v>43145.80300925926</v>
      </c>
      <c r="B261">
        <v>0.24097222300770199</v>
      </c>
      <c r="C261" t="s">
        <v>2217</v>
      </c>
      <c r="E261">
        <v>258</v>
      </c>
      <c r="F261">
        <f t="shared" si="4"/>
        <v>4.3</v>
      </c>
      <c r="K261">
        <v>9.9489999999999998</v>
      </c>
      <c r="AG261">
        <v>38.53</v>
      </c>
    </row>
    <row r="262" spans="1:33" x14ac:dyDescent="0.2">
      <c r="A262" s="1">
        <v>43145.803703703707</v>
      </c>
      <c r="B262">
        <v>0.24166666745441001</v>
      </c>
      <c r="C262" t="s">
        <v>2216</v>
      </c>
      <c r="E262">
        <v>259</v>
      </c>
      <c r="F262">
        <f t="shared" si="4"/>
        <v>4.3166666666666664</v>
      </c>
      <c r="AD262">
        <v>-676.678</v>
      </c>
    </row>
    <row r="263" spans="1:33" x14ac:dyDescent="0.2">
      <c r="A263" s="1">
        <v>43145.804398148146</v>
      </c>
      <c r="B263">
        <v>0.242361111901118</v>
      </c>
      <c r="C263" t="s">
        <v>2215</v>
      </c>
      <c r="E263">
        <v>260</v>
      </c>
      <c r="F263">
        <f t="shared" si="4"/>
        <v>4.333333333333333</v>
      </c>
    </row>
    <row r="264" spans="1:33" x14ac:dyDescent="0.2">
      <c r="A264" s="1">
        <v>43145.805092592593</v>
      </c>
      <c r="B264">
        <v>0.243055556347826</v>
      </c>
      <c r="C264" t="s">
        <v>2214</v>
      </c>
      <c r="E264">
        <v>261</v>
      </c>
      <c r="F264">
        <f t="shared" si="4"/>
        <v>4.3499999999999996</v>
      </c>
    </row>
    <row r="265" spans="1:33" x14ac:dyDescent="0.2">
      <c r="A265" s="1">
        <v>43145.805787037039</v>
      </c>
      <c r="B265">
        <v>0.24375000079453499</v>
      </c>
      <c r="C265" t="s">
        <v>2213</v>
      </c>
      <c r="E265">
        <v>262</v>
      </c>
      <c r="F265">
        <f t="shared" si="4"/>
        <v>4.3666666666666663</v>
      </c>
    </row>
    <row r="266" spans="1:33" x14ac:dyDescent="0.2">
      <c r="A266" s="1">
        <v>43145.806481481479</v>
      </c>
      <c r="B266">
        <v>0.24444444524124301</v>
      </c>
      <c r="C266" t="s">
        <v>2212</v>
      </c>
      <c r="E266">
        <v>263</v>
      </c>
      <c r="F266">
        <f t="shared" si="4"/>
        <v>4.3833333333333337</v>
      </c>
      <c r="AD266">
        <v>-677.74400000000003</v>
      </c>
    </row>
    <row r="267" spans="1:33" x14ac:dyDescent="0.2">
      <c r="A267" s="1">
        <v>43145.807175925926</v>
      </c>
      <c r="B267">
        <v>0.245138889687951</v>
      </c>
      <c r="C267" t="s">
        <v>2211</v>
      </c>
      <c r="E267">
        <v>264</v>
      </c>
      <c r="F267">
        <f t="shared" si="4"/>
        <v>4.4000000000000004</v>
      </c>
    </row>
    <row r="268" spans="1:33" x14ac:dyDescent="0.2">
      <c r="A268" s="1">
        <v>43145.807870370372</v>
      </c>
      <c r="B268">
        <v>0.24583333413465899</v>
      </c>
      <c r="C268" t="s">
        <v>2210</v>
      </c>
      <c r="E268">
        <v>265</v>
      </c>
      <c r="F268">
        <f t="shared" si="4"/>
        <v>4.416666666666667</v>
      </c>
      <c r="L268">
        <v>399.19600000000003</v>
      </c>
    </row>
    <row r="269" spans="1:33" x14ac:dyDescent="0.2">
      <c r="A269" s="1">
        <v>43145.808564814812</v>
      </c>
      <c r="B269">
        <v>0.24652777858136701</v>
      </c>
      <c r="C269" t="s">
        <v>2209</v>
      </c>
      <c r="E269">
        <v>266</v>
      </c>
      <c r="F269">
        <f t="shared" si="4"/>
        <v>4.4333333333333336</v>
      </c>
      <c r="L269">
        <v>397.57600000000002</v>
      </c>
      <c r="AD269">
        <v>-678.68899999999996</v>
      </c>
    </row>
    <row r="270" spans="1:33" x14ac:dyDescent="0.2">
      <c r="A270" s="1">
        <v>43145.809259259258</v>
      </c>
      <c r="B270">
        <v>0.24722222302807501</v>
      </c>
      <c r="C270" t="s">
        <v>2208</v>
      </c>
      <c r="E270">
        <v>267</v>
      </c>
      <c r="F270">
        <f t="shared" si="4"/>
        <v>4.45</v>
      </c>
      <c r="L270">
        <v>400.54700000000003</v>
      </c>
    </row>
    <row r="271" spans="1:33" x14ac:dyDescent="0.2">
      <c r="A271" s="1">
        <v>43145.809953703705</v>
      </c>
      <c r="B271">
        <v>0.247916667474783</v>
      </c>
      <c r="C271" t="s">
        <v>2207</v>
      </c>
      <c r="E271">
        <v>268</v>
      </c>
      <c r="F271">
        <f t="shared" si="4"/>
        <v>4.4666666666666668</v>
      </c>
    </row>
    <row r="272" spans="1:33" x14ac:dyDescent="0.2">
      <c r="A272" s="1">
        <v>43145.810648148145</v>
      </c>
      <c r="B272">
        <v>0.24861111192149099</v>
      </c>
      <c r="C272" t="s">
        <v>2206</v>
      </c>
      <c r="E272">
        <v>269</v>
      </c>
      <c r="F272">
        <f t="shared" si="4"/>
        <v>4.4833333333333334</v>
      </c>
      <c r="AD272">
        <v>-679.66600000000005</v>
      </c>
    </row>
    <row r="273" spans="1:44" x14ac:dyDescent="0.2">
      <c r="A273" s="1">
        <v>43145.811342592591</v>
      </c>
      <c r="B273">
        <v>0.24930555636819901</v>
      </c>
      <c r="C273" t="s">
        <v>2205</v>
      </c>
      <c r="E273">
        <v>270</v>
      </c>
      <c r="F273">
        <f t="shared" si="4"/>
        <v>4.5</v>
      </c>
    </row>
    <row r="274" spans="1:44" x14ac:dyDescent="0.2">
      <c r="A274" s="1">
        <v>43145.812037037038</v>
      </c>
      <c r="B274">
        <v>0.25000000081490698</v>
      </c>
      <c r="C274" t="s">
        <v>2204</v>
      </c>
      <c r="E274">
        <v>271</v>
      </c>
      <c r="F274">
        <f t="shared" si="4"/>
        <v>4.5166666666666666</v>
      </c>
      <c r="J274">
        <v>52.362000000000002</v>
      </c>
    </row>
    <row r="275" spans="1:44" x14ac:dyDescent="0.2">
      <c r="A275" s="1">
        <v>43145.812731481485</v>
      </c>
      <c r="B275">
        <v>0.250694445261615</v>
      </c>
      <c r="C275" t="s">
        <v>2203</v>
      </c>
      <c r="D275">
        <v>1000.412</v>
      </c>
      <c r="E275">
        <v>272</v>
      </c>
      <c r="F275">
        <f t="shared" si="4"/>
        <v>4.5333333333333332</v>
      </c>
      <c r="G275">
        <v>6.31</v>
      </c>
      <c r="H275">
        <v>0</v>
      </c>
      <c r="I275">
        <v>-1</v>
      </c>
      <c r="J275">
        <v>52.357999999999997</v>
      </c>
      <c r="K275">
        <v>9.9629999999999992</v>
      </c>
      <c r="L275">
        <v>400.21499999999997</v>
      </c>
      <c r="M275">
        <v>0</v>
      </c>
      <c r="N275">
        <v>0</v>
      </c>
      <c r="O275">
        <v>0</v>
      </c>
      <c r="P275">
        <v>-0.05</v>
      </c>
      <c r="Q275">
        <v>14.36</v>
      </c>
      <c r="R275">
        <v>0.04</v>
      </c>
      <c r="S275">
        <v>0</v>
      </c>
      <c r="T275">
        <v>0</v>
      </c>
      <c r="U275">
        <v>0</v>
      </c>
      <c r="V275">
        <v>0</v>
      </c>
      <c r="W275">
        <v>2E-3</v>
      </c>
      <c r="X275">
        <v>0</v>
      </c>
      <c r="Y275">
        <v>0.41</v>
      </c>
      <c r="Z275">
        <v>0</v>
      </c>
      <c r="AA275">
        <v>0</v>
      </c>
      <c r="AB275">
        <v>0</v>
      </c>
      <c r="AC275">
        <v>0</v>
      </c>
      <c r="AD275">
        <v>-680.65800000000002</v>
      </c>
      <c r="AE275">
        <v>0</v>
      </c>
      <c r="AF275">
        <v>2.4209999999999998</v>
      </c>
      <c r="AG275">
        <v>37.685000000000002</v>
      </c>
      <c r="AH275">
        <v>0</v>
      </c>
      <c r="AI275">
        <v>0</v>
      </c>
      <c r="AJ275">
        <v>0</v>
      </c>
      <c r="AK275">
        <v>0</v>
      </c>
      <c r="AL275">
        <v>6</v>
      </c>
      <c r="AM275">
        <v>52</v>
      </c>
      <c r="AN275">
        <v>3</v>
      </c>
      <c r="AO275">
        <v>0</v>
      </c>
      <c r="AP275">
        <v>3</v>
      </c>
      <c r="AQ275">
        <v>3</v>
      </c>
      <c r="AR275">
        <v>0</v>
      </c>
    </row>
    <row r="276" spans="1:44" x14ac:dyDescent="0.2">
      <c r="A276" s="1">
        <v>43145.813425925924</v>
      </c>
      <c r="B276">
        <v>0.25138888970832302</v>
      </c>
      <c r="C276" t="s">
        <v>2202</v>
      </c>
      <c r="E276">
        <v>273</v>
      </c>
      <c r="F276">
        <f t="shared" si="4"/>
        <v>4.55</v>
      </c>
      <c r="AD276">
        <v>-681.08600000000001</v>
      </c>
    </row>
    <row r="277" spans="1:44" x14ac:dyDescent="0.2">
      <c r="A277" s="1">
        <v>43145.814120370371</v>
      </c>
      <c r="B277">
        <v>0.25208333415503098</v>
      </c>
      <c r="C277" t="s">
        <v>2201</v>
      </c>
      <c r="E277">
        <v>274</v>
      </c>
      <c r="F277">
        <f t="shared" si="4"/>
        <v>4.5666666666666664</v>
      </c>
    </row>
    <row r="278" spans="1:44" x14ac:dyDescent="0.2">
      <c r="A278" s="1">
        <v>43145.814814814818</v>
      </c>
      <c r="B278">
        <v>0.25277777860174</v>
      </c>
      <c r="C278" t="s">
        <v>2200</v>
      </c>
      <c r="E278">
        <v>275</v>
      </c>
      <c r="F278">
        <f t="shared" si="4"/>
        <v>4.583333333333333</v>
      </c>
      <c r="G278">
        <v>6.306</v>
      </c>
    </row>
    <row r="279" spans="1:44" x14ac:dyDescent="0.2">
      <c r="A279" s="1">
        <v>43145.815509259257</v>
      </c>
      <c r="B279">
        <v>0.25347222304844802</v>
      </c>
      <c r="C279" t="s">
        <v>2199</v>
      </c>
      <c r="E279">
        <v>276</v>
      </c>
      <c r="F279">
        <f t="shared" si="4"/>
        <v>4.5999999999999996</v>
      </c>
      <c r="AD279">
        <v>-682.58799999999997</v>
      </c>
    </row>
    <row r="280" spans="1:44" x14ac:dyDescent="0.2">
      <c r="A280" s="1">
        <v>43145.816203703704</v>
      </c>
      <c r="B280">
        <v>0.25416666749515598</v>
      </c>
      <c r="C280" t="s">
        <v>2198</v>
      </c>
      <c r="E280">
        <v>277</v>
      </c>
      <c r="F280">
        <f t="shared" si="4"/>
        <v>4.6166666666666663</v>
      </c>
    </row>
    <row r="281" spans="1:44" x14ac:dyDescent="0.2">
      <c r="A281" s="1">
        <v>43145.81689814815</v>
      </c>
      <c r="B281">
        <v>0.254861111941864</v>
      </c>
      <c r="C281" t="s">
        <v>2197</v>
      </c>
      <c r="E281">
        <v>278</v>
      </c>
      <c r="F281">
        <f t="shared" si="4"/>
        <v>4.6333333333333337</v>
      </c>
    </row>
    <row r="282" spans="1:44" x14ac:dyDescent="0.2">
      <c r="A282" s="1">
        <v>43145.81759259259</v>
      </c>
      <c r="B282">
        <v>0.25555555638857202</v>
      </c>
      <c r="C282" t="s">
        <v>2196</v>
      </c>
      <c r="E282">
        <v>279</v>
      </c>
      <c r="F282">
        <f t="shared" si="4"/>
        <v>4.6500000000000004</v>
      </c>
    </row>
    <row r="283" spans="1:44" x14ac:dyDescent="0.2">
      <c r="A283" s="1">
        <v>43145.818287037036</v>
      </c>
      <c r="B283">
        <v>0.25625000083527999</v>
      </c>
      <c r="C283" t="s">
        <v>2195</v>
      </c>
      <c r="E283">
        <v>280</v>
      </c>
      <c r="F283">
        <f t="shared" si="4"/>
        <v>4.666666666666667</v>
      </c>
      <c r="AD283">
        <v>-683.66600000000005</v>
      </c>
    </row>
    <row r="284" spans="1:44" x14ac:dyDescent="0.2">
      <c r="A284" s="1">
        <v>43145.818981481483</v>
      </c>
      <c r="B284">
        <v>0.25694444528198801</v>
      </c>
      <c r="C284" t="s">
        <v>2194</v>
      </c>
      <c r="E284">
        <v>281</v>
      </c>
      <c r="F284">
        <f t="shared" si="4"/>
        <v>4.6833333333333336</v>
      </c>
    </row>
    <row r="285" spans="1:44" x14ac:dyDescent="0.2">
      <c r="A285" s="1">
        <v>43145.819675925923</v>
      </c>
      <c r="B285">
        <v>0.25763888972869597</v>
      </c>
      <c r="C285" t="s">
        <v>2193</v>
      </c>
      <c r="E285">
        <v>282</v>
      </c>
      <c r="F285">
        <f t="shared" si="4"/>
        <v>4.7</v>
      </c>
    </row>
    <row r="286" spans="1:44" x14ac:dyDescent="0.2">
      <c r="A286" s="1">
        <v>43145.820370370369</v>
      </c>
      <c r="B286">
        <v>0.25833333417540399</v>
      </c>
      <c r="C286" t="s">
        <v>2192</v>
      </c>
      <c r="E286">
        <v>283</v>
      </c>
      <c r="F286">
        <f t="shared" si="4"/>
        <v>4.7166666666666668</v>
      </c>
      <c r="AD286">
        <v>-684.63099999999997</v>
      </c>
    </row>
    <row r="287" spans="1:44" x14ac:dyDescent="0.2">
      <c r="A287" s="1">
        <v>43145.821064814816</v>
      </c>
      <c r="B287">
        <v>0.25902777862211201</v>
      </c>
      <c r="C287" t="s">
        <v>2191</v>
      </c>
      <c r="E287">
        <v>284</v>
      </c>
      <c r="F287">
        <f t="shared" si="4"/>
        <v>4.7333333333333334</v>
      </c>
    </row>
    <row r="288" spans="1:44" x14ac:dyDescent="0.2">
      <c r="A288" s="1">
        <v>43145.821759259263</v>
      </c>
      <c r="B288">
        <v>0.25972222306881998</v>
      </c>
      <c r="C288" t="s">
        <v>2190</v>
      </c>
      <c r="E288">
        <v>285</v>
      </c>
      <c r="F288">
        <f t="shared" si="4"/>
        <v>4.75</v>
      </c>
    </row>
    <row r="289" spans="1:33" x14ac:dyDescent="0.2">
      <c r="A289" s="1">
        <v>43145.822453703702</v>
      </c>
      <c r="B289">
        <v>0.260416667515528</v>
      </c>
      <c r="C289" t="s">
        <v>2189</v>
      </c>
      <c r="E289">
        <v>286</v>
      </c>
      <c r="F289">
        <f t="shared" si="4"/>
        <v>4.7666666666666666</v>
      </c>
      <c r="AD289">
        <v>-685.8</v>
      </c>
    </row>
    <row r="290" spans="1:33" x14ac:dyDescent="0.2">
      <c r="A290" s="1">
        <v>43145.823148148149</v>
      </c>
      <c r="B290">
        <v>0.26111111196223602</v>
      </c>
      <c r="C290" t="s">
        <v>2188</v>
      </c>
      <c r="E290">
        <v>287</v>
      </c>
      <c r="F290">
        <f t="shared" si="4"/>
        <v>4.7833333333333332</v>
      </c>
    </row>
    <row r="291" spans="1:33" x14ac:dyDescent="0.2">
      <c r="A291" s="1">
        <v>43145.823842592596</v>
      </c>
      <c r="B291">
        <v>0.26180555640894498</v>
      </c>
      <c r="C291" t="s">
        <v>2187</v>
      </c>
      <c r="E291">
        <v>288</v>
      </c>
      <c r="F291">
        <f t="shared" si="4"/>
        <v>4.8</v>
      </c>
      <c r="K291">
        <v>9.8849999999999998</v>
      </c>
    </row>
    <row r="292" spans="1:33" x14ac:dyDescent="0.2">
      <c r="A292" s="1">
        <v>43145.824537037035</v>
      </c>
      <c r="B292">
        <v>0.262500000855653</v>
      </c>
      <c r="C292" t="s">
        <v>2186</v>
      </c>
      <c r="E292">
        <v>289</v>
      </c>
      <c r="F292">
        <f t="shared" si="4"/>
        <v>4.8166666666666664</v>
      </c>
    </row>
    <row r="293" spans="1:33" x14ac:dyDescent="0.2">
      <c r="A293" s="1">
        <v>43145.825231481482</v>
      </c>
      <c r="B293">
        <v>0.26319444530236102</v>
      </c>
      <c r="C293" t="s">
        <v>2185</v>
      </c>
      <c r="E293">
        <v>290</v>
      </c>
      <c r="F293">
        <f t="shared" si="4"/>
        <v>4.833333333333333</v>
      </c>
      <c r="AD293">
        <v>-686.67399999999998</v>
      </c>
    </row>
    <row r="294" spans="1:33" x14ac:dyDescent="0.2">
      <c r="A294" s="1">
        <v>43145.825925925928</v>
      </c>
      <c r="B294">
        <v>0.26388888974906899</v>
      </c>
      <c r="C294" t="s">
        <v>2184</v>
      </c>
      <c r="E294">
        <v>291</v>
      </c>
      <c r="F294">
        <f t="shared" si="4"/>
        <v>4.8499999999999996</v>
      </c>
    </row>
    <row r="295" spans="1:33" x14ac:dyDescent="0.2">
      <c r="A295" s="1">
        <v>43145.826620370368</v>
      </c>
      <c r="B295">
        <v>0.26458333419577701</v>
      </c>
      <c r="C295" t="s">
        <v>2183</v>
      </c>
      <c r="E295">
        <v>292</v>
      </c>
      <c r="F295">
        <f t="shared" si="4"/>
        <v>4.8666666666666663</v>
      </c>
    </row>
    <row r="296" spans="1:33" x14ac:dyDescent="0.2">
      <c r="A296" s="1">
        <v>43145.827314814815</v>
      </c>
      <c r="B296">
        <v>0.26527777864248497</v>
      </c>
      <c r="C296" t="s">
        <v>2182</v>
      </c>
      <c r="E296">
        <v>293</v>
      </c>
      <c r="F296">
        <f t="shared" si="4"/>
        <v>4.8833333333333337</v>
      </c>
    </row>
    <row r="297" spans="1:33" x14ac:dyDescent="0.2">
      <c r="A297" s="1">
        <v>43145.828009259261</v>
      </c>
      <c r="B297">
        <v>0.26597222308919299</v>
      </c>
      <c r="C297" t="s">
        <v>2181</v>
      </c>
      <c r="E297">
        <v>294</v>
      </c>
      <c r="F297">
        <f t="shared" si="4"/>
        <v>4.9000000000000004</v>
      </c>
      <c r="AD297">
        <v>-687.90200000000004</v>
      </c>
    </row>
    <row r="298" spans="1:33" x14ac:dyDescent="0.2">
      <c r="A298" s="1">
        <v>43145.828703703701</v>
      </c>
      <c r="B298">
        <v>0.26666666753590101</v>
      </c>
      <c r="C298" t="s">
        <v>2180</v>
      </c>
      <c r="E298">
        <v>295</v>
      </c>
      <c r="F298">
        <f t="shared" si="4"/>
        <v>4.916666666666667</v>
      </c>
    </row>
    <row r="299" spans="1:33" x14ac:dyDescent="0.2">
      <c r="A299" s="1">
        <v>43145.829398148147</v>
      </c>
      <c r="B299">
        <v>0.26736111198260898</v>
      </c>
      <c r="C299" t="s">
        <v>2179</v>
      </c>
      <c r="E299">
        <v>296</v>
      </c>
      <c r="F299">
        <f t="shared" si="4"/>
        <v>4.9333333333333336</v>
      </c>
      <c r="G299">
        <v>6.2530000000000001</v>
      </c>
    </row>
    <row r="300" spans="1:33" x14ac:dyDescent="0.2">
      <c r="A300" s="1">
        <v>43145.830092592594</v>
      </c>
      <c r="B300">
        <v>0.268055556429317</v>
      </c>
      <c r="C300" t="s">
        <v>2178</v>
      </c>
      <c r="E300">
        <v>297</v>
      </c>
      <c r="F300">
        <f t="shared" si="4"/>
        <v>4.95</v>
      </c>
      <c r="L300">
        <v>401.31299999999999</v>
      </c>
    </row>
    <row r="301" spans="1:33" x14ac:dyDescent="0.2">
      <c r="A301" s="1">
        <v>43145.830787037034</v>
      </c>
      <c r="B301">
        <v>0.26875000087602502</v>
      </c>
      <c r="C301" t="s">
        <v>2177</v>
      </c>
      <c r="E301">
        <v>298</v>
      </c>
      <c r="F301">
        <f t="shared" si="4"/>
        <v>4.9666666666666668</v>
      </c>
      <c r="L301">
        <v>399.30500000000001</v>
      </c>
      <c r="AD301">
        <v>-689.38900000000001</v>
      </c>
    </row>
    <row r="302" spans="1:33" x14ac:dyDescent="0.2">
      <c r="A302" s="1">
        <v>43145.83148148148</v>
      </c>
      <c r="B302">
        <v>0.26944444532273298</v>
      </c>
      <c r="C302" t="s">
        <v>2176</v>
      </c>
      <c r="E302">
        <v>299</v>
      </c>
      <c r="F302">
        <f t="shared" si="4"/>
        <v>4.9833333333333334</v>
      </c>
      <c r="J302">
        <v>52.302999999999997</v>
      </c>
      <c r="L302">
        <v>401.67099999999999</v>
      </c>
    </row>
    <row r="303" spans="1:33" x14ac:dyDescent="0.2">
      <c r="A303" s="1">
        <v>43145.832175925927</v>
      </c>
      <c r="B303">
        <v>0.270138889769441</v>
      </c>
      <c r="C303" t="s">
        <v>2175</v>
      </c>
      <c r="E303">
        <v>300</v>
      </c>
      <c r="F303">
        <f t="shared" si="4"/>
        <v>5</v>
      </c>
    </row>
    <row r="304" spans="1:33" x14ac:dyDescent="0.2">
      <c r="A304" s="1">
        <v>43145.832870370374</v>
      </c>
      <c r="B304">
        <v>0.27083333421615002</v>
      </c>
      <c r="C304" t="s">
        <v>2174</v>
      </c>
      <c r="E304">
        <v>301</v>
      </c>
      <c r="F304">
        <f t="shared" si="4"/>
        <v>5.0166666666666666</v>
      </c>
      <c r="AG304">
        <v>36.563000000000002</v>
      </c>
    </row>
    <row r="305" spans="1:44" x14ac:dyDescent="0.2">
      <c r="A305" s="1">
        <v>43145.833564814813</v>
      </c>
      <c r="B305">
        <v>0.27152777866285799</v>
      </c>
      <c r="C305" t="s">
        <v>2173</v>
      </c>
      <c r="D305">
        <v>1000.412</v>
      </c>
      <c r="E305">
        <v>302</v>
      </c>
      <c r="F305">
        <f t="shared" si="4"/>
        <v>5.0333333333333332</v>
      </c>
      <c r="G305">
        <v>6.234</v>
      </c>
      <c r="H305">
        <v>0</v>
      </c>
      <c r="I305">
        <v>-1</v>
      </c>
      <c r="J305">
        <v>52.3</v>
      </c>
      <c r="K305">
        <v>9.9090000000000007</v>
      </c>
      <c r="L305">
        <v>400.10500000000002</v>
      </c>
      <c r="M305">
        <v>0</v>
      </c>
      <c r="N305">
        <v>0</v>
      </c>
      <c r="O305">
        <v>0</v>
      </c>
      <c r="P305">
        <v>-2.3E-2</v>
      </c>
      <c r="Q305">
        <v>14.35</v>
      </c>
      <c r="R305">
        <v>0.04</v>
      </c>
      <c r="S305">
        <v>0</v>
      </c>
      <c r="T305">
        <v>0</v>
      </c>
      <c r="U305">
        <v>0</v>
      </c>
      <c r="V305">
        <v>0</v>
      </c>
      <c r="W305">
        <v>2E-3</v>
      </c>
      <c r="X305">
        <v>0</v>
      </c>
      <c r="Y305">
        <v>0.41</v>
      </c>
      <c r="Z305">
        <v>0</v>
      </c>
      <c r="AA305">
        <v>0</v>
      </c>
      <c r="AB305">
        <v>0</v>
      </c>
      <c r="AC305">
        <v>0</v>
      </c>
      <c r="AD305">
        <v>-690.596</v>
      </c>
      <c r="AE305">
        <v>0</v>
      </c>
      <c r="AF305">
        <v>2.573</v>
      </c>
      <c r="AG305">
        <v>37.978999999999999</v>
      </c>
      <c r="AH305">
        <v>0</v>
      </c>
      <c r="AI305">
        <v>0</v>
      </c>
      <c r="AJ305">
        <v>0</v>
      </c>
      <c r="AK305">
        <v>0</v>
      </c>
      <c r="AL305">
        <v>6</v>
      </c>
      <c r="AM305">
        <v>52</v>
      </c>
      <c r="AN305">
        <v>3</v>
      </c>
      <c r="AO305">
        <v>0</v>
      </c>
      <c r="AP305">
        <v>3</v>
      </c>
      <c r="AQ305">
        <v>3</v>
      </c>
      <c r="AR305">
        <v>0</v>
      </c>
    </row>
    <row r="306" spans="1:44" x14ac:dyDescent="0.2">
      <c r="A306" s="1">
        <v>43145.83425925926</v>
      </c>
      <c r="B306">
        <v>0.27222222310956601</v>
      </c>
      <c r="C306" t="s">
        <v>2172</v>
      </c>
      <c r="E306">
        <v>303</v>
      </c>
      <c r="F306">
        <f t="shared" si="4"/>
        <v>5.05</v>
      </c>
    </row>
    <row r="307" spans="1:44" x14ac:dyDescent="0.2">
      <c r="A307" s="1">
        <v>43145.834953703707</v>
      </c>
      <c r="B307">
        <v>0.27291666755627397</v>
      </c>
      <c r="C307" t="s">
        <v>2171</v>
      </c>
      <c r="E307">
        <v>304</v>
      </c>
      <c r="F307">
        <f t="shared" si="4"/>
        <v>5.0666666666666664</v>
      </c>
      <c r="AG307">
        <v>37.265000000000001</v>
      </c>
    </row>
    <row r="308" spans="1:44" x14ac:dyDescent="0.2">
      <c r="A308" s="1">
        <v>43145.835648148146</v>
      </c>
      <c r="B308">
        <v>0.27361111200298199</v>
      </c>
      <c r="C308" t="s">
        <v>2170</v>
      </c>
      <c r="E308">
        <v>305</v>
      </c>
      <c r="F308">
        <f t="shared" si="4"/>
        <v>5.083333333333333</v>
      </c>
      <c r="AG308">
        <v>41.167000000000002</v>
      </c>
    </row>
    <row r="309" spans="1:44" x14ac:dyDescent="0.2">
      <c r="A309" s="1">
        <v>43145.836342592593</v>
      </c>
      <c r="B309">
        <v>0.27430555644969001</v>
      </c>
      <c r="C309" t="s">
        <v>2169</v>
      </c>
      <c r="E309">
        <v>306</v>
      </c>
      <c r="F309">
        <f t="shared" si="4"/>
        <v>5.0999999999999996</v>
      </c>
      <c r="L309">
        <v>400.13400000000001</v>
      </c>
      <c r="AD309">
        <v>-691.67</v>
      </c>
    </row>
    <row r="310" spans="1:44" x14ac:dyDescent="0.2">
      <c r="A310" s="1">
        <v>43145.837037037039</v>
      </c>
      <c r="B310">
        <v>0.27500000089639798</v>
      </c>
      <c r="C310" t="s">
        <v>2168</v>
      </c>
      <c r="E310">
        <v>307</v>
      </c>
      <c r="F310">
        <f t="shared" si="4"/>
        <v>5.1166666666666663</v>
      </c>
      <c r="AG310">
        <v>36.558999999999997</v>
      </c>
    </row>
    <row r="311" spans="1:44" x14ac:dyDescent="0.2">
      <c r="A311" s="1">
        <v>43145.837731481479</v>
      </c>
      <c r="B311">
        <v>0.275694445343106</v>
      </c>
      <c r="C311" t="s">
        <v>2167</v>
      </c>
      <c r="E311">
        <v>308</v>
      </c>
      <c r="F311">
        <f t="shared" si="4"/>
        <v>5.1333333333333337</v>
      </c>
      <c r="AG311">
        <v>40.308999999999997</v>
      </c>
    </row>
    <row r="312" spans="1:44" x14ac:dyDescent="0.2">
      <c r="A312" s="1">
        <v>43145.838425925926</v>
      </c>
      <c r="B312">
        <v>0.27638888978981402</v>
      </c>
      <c r="C312" t="s">
        <v>2166</v>
      </c>
      <c r="E312">
        <v>309</v>
      </c>
      <c r="F312">
        <f t="shared" si="4"/>
        <v>5.15</v>
      </c>
      <c r="AG312">
        <v>40.177999999999997</v>
      </c>
    </row>
    <row r="313" spans="1:44" x14ac:dyDescent="0.2">
      <c r="A313" s="1">
        <v>43145.839120370372</v>
      </c>
      <c r="B313">
        <v>0.27708333423652198</v>
      </c>
      <c r="C313" t="s">
        <v>2165</v>
      </c>
      <c r="E313">
        <v>310</v>
      </c>
      <c r="F313">
        <f t="shared" si="4"/>
        <v>5.166666666666667</v>
      </c>
      <c r="G313">
        <v>6.1989999999999998</v>
      </c>
    </row>
    <row r="314" spans="1:44" x14ac:dyDescent="0.2">
      <c r="A314" s="1">
        <v>43145.839814814812</v>
      </c>
      <c r="B314">
        <v>0.27777777868323</v>
      </c>
      <c r="C314" t="s">
        <v>2164</v>
      </c>
      <c r="E314">
        <v>311</v>
      </c>
      <c r="F314">
        <f t="shared" si="4"/>
        <v>5.1833333333333336</v>
      </c>
      <c r="L314">
        <v>401.16300000000001</v>
      </c>
      <c r="AD314">
        <v>-692.75300000000004</v>
      </c>
    </row>
    <row r="315" spans="1:44" x14ac:dyDescent="0.2">
      <c r="A315" s="1">
        <v>43145.840509259258</v>
      </c>
      <c r="B315">
        <v>0.27847222312993802</v>
      </c>
      <c r="C315" t="s">
        <v>2163</v>
      </c>
      <c r="E315">
        <v>312</v>
      </c>
      <c r="F315">
        <f t="shared" si="4"/>
        <v>5.2</v>
      </c>
      <c r="L315">
        <v>404.18900000000002</v>
      </c>
    </row>
    <row r="316" spans="1:44" x14ac:dyDescent="0.2">
      <c r="A316" s="1">
        <v>43145.841203703705</v>
      </c>
      <c r="B316">
        <v>0.27916666757664599</v>
      </c>
      <c r="C316" t="s">
        <v>2162</v>
      </c>
      <c r="E316">
        <v>313</v>
      </c>
      <c r="F316">
        <f t="shared" si="4"/>
        <v>5.2166666666666668</v>
      </c>
      <c r="L316">
        <v>399.76900000000001</v>
      </c>
    </row>
    <row r="317" spans="1:44" x14ac:dyDescent="0.2">
      <c r="A317" s="1">
        <v>43145.841898148145</v>
      </c>
      <c r="B317">
        <v>0.27986111202335501</v>
      </c>
      <c r="C317" t="s">
        <v>2161</v>
      </c>
      <c r="E317">
        <v>314</v>
      </c>
      <c r="F317">
        <f t="shared" si="4"/>
        <v>5.2333333333333334</v>
      </c>
    </row>
    <row r="318" spans="1:44" x14ac:dyDescent="0.2">
      <c r="A318" s="1">
        <v>43145.842592592591</v>
      </c>
      <c r="B318">
        <v>0.28055555647006297</v>
      </c>
      <c r="C318" t="s">
        <v>2160</v>
      </c>
      <c r="E318">
        <v>315</v>
      </c>
      <c r="F318">
        <f t="shared" si="4"/>
        <v>5.25</v>
      </c>
    </row>
    <row r="319" spans="1:44" x14ac:dyDescent="0.2">
      <c r="A319" s="1">
        <v>43145.843287037038</v>
      </c>
      <c r="B319">
        <v>0.28125000091677099</v>
      </c>
      <c r="C319" t="s">
        <v>2159</v>
      </c>
      <c r="E319">
        <v>316</v>
      </c>
      <c r="F319">
        <f t="shared" si="4"/>
        <v>5.2666666666666666</v>
      </c>
      <c r="L319">
        <v>401.709</v>
      </c>
      <c r="AD319">
        <v>-693.673</v>
      </c>
    </row>
    <row r="320" spans="1:44" x14ac:dyDescent="0.2">
      <c r="A320" s="1">
        <v>43145.843981481485</v>
      </c>
      <c r="B320">
        <v>0.28194444536347901</v>
      </c>
      <c r="C320" t="s">
        <v>2158</v>
      </c>
      <c r="E320">
        <v>317</v>
      </c>
      <c r="F320">
        <f t="shared" si="4"/>
        <v>5.2833333333333332</v>
      </c>
      <c r="L320">
        <v>401.4</v>
      </c>
    </row>
    <row r="321" spans="1:44" x14ac:dyDescent="0.2">
      <c r="A321" s="1">
        <v>43145.844675925924</v>
      </c>
      <c r="B321">
        <v>0.28263888981018698</v>
      </c>
      <c r="C321" t="s">
        <v>2157</v>
      </c>
      <c r="E321">
        <v>318</v>
      </c>
      <c r="F321">
        <f t="shared" si="4"/>
        <v>5.3</v>
      </c>
      <c r="L321">
        <v>400.14400000000001</v>
      </c>
      <c r="AG321">
        <v>37.476999999999997</v>
      </c>
    </row>
    <row r="322" spans="1:44" x14ac:dyDescent="0.2">
      <c r="A322" s="1">
        <v>43145.845370370371</v>
      </c>
      <c r="B322">
        <v>0.283333334256895</v>
      </c>
      <c r="C322" t="s">
        <v>2156</v>
      </c>
      <c r="E322">
        <v>319</v>
      </c>
      <c r="F322">
        <f t="shared" si="4"/>
        <v>5.3166666666666664</v>
      </c>
      <c r="AG322">
        <v>39.673999999999999</v>
      </c>
    </row>
    <row r="323" spans="1:44" x14ac:dyDescent="0.2">
      <c r="A323" s="1">
        <v>43145.846064814818</v>
      </c>
      <c r="B323">
        <v>0.28402777870360302</v>
      </c>
      <c r="C323" t="s">
        <v>2155</v>
      </c>
      <c r="E323">
        <v>320</v>
      </c>
      <c r="F323">
        <f t="shared" ref="F323:F386" si="5">E323/60</f>
        <v>5.333333333333333</v>
      </c>
      <c r="G323">
        <v>6.141</v>
      </c>
      <c r="AG323">
        <v>38.326000000000001</v>
      </c>
    </row>
    <row r="324" spans="1:44" x14ac:dyDescent="0.2">
      <c r="A324" s="1">
        <v>43145.846759259257</v>
      </c>
      <c r="B324">
        <v>0.28472222315031098</v>
      </c>
      <c r="C324" t="s">
        <v>2154</v>
      </c>
      <c r="E324">
        <v>321</v>
      </c>
      <c r="F324">
        <f t="shared" si="5"/>
        <v>5.35</v>
      </c>
    </row>
    <row r="325" spans="1:44" x14ac:dyDescent="0.2">
      <c r="A325" s="1">
        <v>43145.847453703704</v>
      </c>
      <c r="B325">
        <v>0.285416667597019</v>
      </c>
      <c r="C325" t="s">
        <v>2153</v>
      </c>
      <c r="E325">
        <v>322</v>
      </c>
      <c r="F325">
        <f t="shared" si="5"/>
        <v>5.3666666666666663</v>
      </c>
      <c r="L325">
        <v>401.02600000000001</v>
      </c>
      <c r="AG325">
        <v>38.552</v>
      </c>
    </row>
    <row r="326" spans="1:44" x14ac:dyDescent="0.2">
      <c r="A326" s="1">
        <v>43145.84814814815</v>
      </c>
      <c r="B326">
        <v>0.28611111204372702</v>
      </c>
      <c r="C326" t="s">
        <v>2152</v>
      </c>
      <c r="E326">
        <v>323</v>
      </c>
      <c r="F326">
        <f t="shared" si="5"/>
        <v>5.3833333333333337</v>
      </c>
      <c r="L326">
        <v>398.6</v>
      </c>
      <c r="AG326">
        <v>37.406999999999996</v>
      </c>
    </row>
    <row r="327" spans="1:44" x14ac:dyDescent="0.2">
      <c r="A327" s="1">
        <v>43145.84884259259</v>
      </c>
      <c r="B327">
        <v>0.28680555649043499</v>
      </c>
      <c r="C327" t="s">
        <v>2151</v>
      </c>
      <c r="E327">
        <v>324</v>
      </c>
      <c r="F327">
        <f t="shared" si="5"/>
        <v>5.4</v>
      </c>
      <c r="AD327">
        <v>-694.88099999999997</v>
      </c>
      <c r="AG327">
        <v>37.121000000000002</v>
      </c>
    </row>
    <row r="328" spans="1:44" x14ac:dyDescent="0.2">
      <c r="A328" s="1">
        <v>43145.849537037036</v>
      </c>
      <c r="B328">
        <v>0.28750000093714301</v>
      </c>
      <c r="C328" t="s">
        <v>2150</v>
      </c>
      <c r="E328">
        <v>325</v>
      </c>
      <c r="F328">
        <f t="shared" si="5"/>
        <v>5.416666666666667</v>
      </c>
      <c r="L328">
        <v>399.012</v>
      </c>
    </row>
    <row r="329" spans="1:44" x14ac:dyDescent="0.2">
      <c r="A329" s="1">
        <v>43145.850231481483</v>
      </c>
      <c r="B329">
        <v>0.28819444538385097</v>
      </c>
      <c r="C329" t="s">
        <v>2149</v>
      </c>
      <c r="E329">
        <v>326</v>
      </c>
      <c r="F329">
        <f t="shared" si="5"/>
        <v>5.4333333333333336</v>
      </c>
      <c r="L329">
        <v>399.95800000000003</v>
      </c>
    </row>
    <row r="330" spans="1:44" x14ac:dyDescent="0.2">
      <c r="A330" s="1">
        <v>43145.850925925923</v>
      </c>
      <c r="B330">
        <v>0.28888888983055899</v>
      </c>
      <c r="C330" t="s">
        <v>2148</v>
      </c>
      <c r="E330">
        <v>327</v>
      </c>
      <c r="F330">
        <f t="shared" si="5"/>
        <v>5.45</v>
      </c>
      <c r="G330">
        <v>6.0890000000000004</v>
      </c>
      <c r="L330">
        <v>401.11500000000001</v>
      </c>
    </row>
    <row r="331" spans="1:44" x14ac:dyDescent="0.2">
      <c r="A331" s="1">
        <v>43145.851620370369</v>
      </c>
      <c r="B331">
        <v>0.28958333427726801</v>
      </c>
      <c r="C331" t="s">
        <v>2147</v>
      </c>
      <c r="E331">
        <v>328</v>
      </c>
      <c r="F331">
        <f t="shared" si="5"/>
        <v>5.4666666666666668</v>
      </c>
      <c r="J331">
        <v>52.271999999999998</v>
      </c>
      <c r="L331">
        <v>400.67200000000003</v>
      </c>
    </row>
    <row r="332" spans="1:44" x14ac:dyDescent="0.2">
      <c r="A332" s="1">
        <v>43145.852314814816</v>
      </c>
      <c r="B332">
        <v>0.29027777872397598</v>
      </c>
      <c r="C332" t="s">
        <v>2146</v>
      </c>
      <c r="E332">
        <v>329</v>
      </c>
      <c r="F332">
        <f t="shared" si="5"/>
        <v>5.4833333333333334</v>
      </c>
      <c r="L332">
        <v>398.50799999999998</v>
      </c>
    </row>
    <row r="333" spans="1:44" x14ac:dyDescent="0.2">
      <c r="A333" s="1">
        <v>43145.853009259263</v>
      </c>
      <c r="B333">
        <v>0.290972223170684</v>
      </c>
      <c r="C333" t="s">
        <v>2145</v>
      </c>
      <c r="E333">
        <v>330</v>
      </c>
      <c r="F333">
        <f t="shared" si="5"/>
        <v>5.5</v>
      </c>
    </row>
    <row r="334" spans="1:44" x14ac:dyDescent="0.2">
      <c r="A334" s="1">
        <v>43145.853703703702</v>
      </c>
      <c r="B334">
        <v>0.29166666761739202</v>
      </c>
      <c r="C334" t="s">
        <v>2144</v>
      </c>
      <c r="E334">
        <v>331</v>
      </c>
      <c r="F334">
        <f t="shared" si="5"/>
        <v>5.5166666666666666</v>
      </c>
    </row>
    <row r="335" spans="1:44" x14ac:dyDescent="0.2">
      <c r="A335" s="1">
        <v>43145.854398148149</v>
      </c>
      <c r="B335">
        <v>0.29236111206409998</v>
      </c>
      <c r="C335" t="s">
        <v>2143</v>
      </c>
      <c r="D335">
        <v>1000.412</v>
      </c>
      <c r="E335">
        <v>332</v>
      </c>
      <c r="F335">
        <f t="shared" si="5"/>
        <v>5.5333333333333332</v>
      </c>
      <c r="G335">
        <v>6.0460000000000003</v>
      </c>
      <c r="H335">
        <v>0</v>
      </c>
      <c r="I335">
        <v>-1</v>
      </c>
      <c r="J335">
        <v>52.265999999999998</v>
      </c>
      <c r="K335">
        <v>9.7769999999999992</v>
      </c>
      <c r="L335">
        <v>399.61700000000002</v>
      </c>
      <c r="M335">
        <v>0</v>
      </c>
      <c r="N335">
        <v>0</v>
      </c>
      <c r="O335">
        <v>0</v>
      </c>
      <c r="P335">
        <v>-6.2E-2</v>
      </c>
      <c r="Q335">
        <v>14.33</v>
      </c>
      <c r="R335">
        <v>0.04</v>
      </c>
      <c r="S335">
        <v>0</v>
      </c>
      <c r="T335">
        <v>0</v>
      </c>
      <c r="U335">
        <v>0</v>
      </c>
      <c r="V335">
        <v>0</v>
      </c>
      <c r="W335">
        <v>2E-3</v>
      </c>
      <c r="X335">
        <v>0</v>
      </c>
      <c r="Y335">
        <v>0.41</v>
      </c>
      <c r="Z335">
        <v>0</v>
      </c>
      <c r="AA335">
        <v>0</v>
      </c>
      <c r="AB335">
        <v>0</v>
      </c>
      <c r="AC335">
        <v>0</v>
      </c>
      <c r="AD335">
        <v>-694.46500000000003</v>
      </c>
      <c r="AE335">
        <v>0</v>
      </c>
      <c r="AF335">
        <v>3.129</v>
      </c>
      <c r="AG335">
        <v>38.259</v>
      </c>
      <c r="AH335">
        <v>0</v>
      </c>
      <c r="AI335">
        <v>0</v>
      </c>
      <c r="AJ335">
        <v>0</v>
      </c>
      <c r="AK335">
        <v>0</v>
      </c>
      <c r="AL335">
        <v>6</v>
      </c>
      <c r="AM335">
        <v>52</v>
      </c>
      <c r="AN335">
        <v>3</v>
      </c>
      <c r="AO335">
        <v>0</v>
      </c>
      <c r="AP335">
        <v>3</v>
      </c>
      <c r="AQ335">
        <v>3</v>
      </c>
      <c r="AR335">
        <v>0</v>
      </c>
    </row>
    <row r="336" spans="1:44" x14ac:dyDescent="0.2">
      <c r="A336" s="1">
        <v>43145.855092592596</v>
      </c>
      <c r="B336">
        <v>0.293055556510808</v>
      </c>
      <c r="C336" t="s">
        <v>2142</v>
      </c>
      <c r="E336">
        <v>333</v>
      </c>
      <c r="F336">
        <f t="shared" si="5"/>
        <v>5.55</v>
      </c>
      <c r="G336">
        <v>6.0380000000000003</v>
      </c>
    </row>
    <row r="337" spans="1:41" x14ac:dyDescent="0.2">
      <c r="A337" s="1">
        <v>43145.855787037035</v>
      </c>
      <c r="B337">
        <v>0.29375000095751602</v>
      </c>
      <c r="C337" t="s">
        <v>2141</v>
      </c>
      <c r="E337">
        <v>334</v>
      </c>
      <c r="F337">
        <f t="shared" si="5"/>
        <v>5.5666666666666664</v>
      </c>
      <c r="K337">
        <v>9.7539999999999996</v>
      </c>
    </row>
    <row r="338" spans="1:41" x14ac:dyDescent="0.2">
      <c r="A338" s="1">
        <v>43145.856481481482</v>
      </c>
      <c r="B338">
        <v>0.29444444540422399</v>
      </c>
      <c r="C338" t="s">
        <v>2140</v>
      </c>
      <c r="E338">
        <v>335</v>
      </c>
      <c r="F338">
        <f t="shared" si="5"/>
        <v>5.583333333333333</v>
      </c>
      <c r="L338">
        <v>398.93299999999999</v>
      </c>
    </row>
    <row r="339" spans="1:41" x14ac:dyDescent="0.2">
      <c r="A339" s="1">
        <v>43145.857175925928</v>
      </c>
      <c r="B339">
        <v>0.29513888985093201</v>
      </c>
      <c r="C339" t="s">
        <v>2139</v>
      </c>
      <c r="E339">
        <v>336</v>
      </c>
      <c r="F339">
        <f t="shared" si="5"/>
        <v>5.6</v>
      </c>
    </row>
    <row r="340" spans="1:41" x14ac:dyDescent="0.2">
      <c r="A340" s="1">
        <v>43145.857870370368</v>
      </c>
      <c r="B340">
        <v>0.29583333429764003</v>
      </c>
      <c r="C340" t="s">
        <v>2138</v>
      </c>
      <c r="E340">
        <v>337</v>
      </c>
      <c r="F340">
        <f t="shared" si="5"/>
        <v>5.6166666666666663</v>
      </c>
      <c r="AO340" s="2">
        <v>1.0002083333332201E-2</v>
      </c>
    </row>
    <row r="341" spans="1:41" x14ac:dyDescent="0.2">
      <c r="A341" s="1">
        <v>43145.858564814815</v>
      </c>
      <c r="B341">
        <v>0.29652777874434799</v>
      </c>
      <c r="C341" t="s">
        <v>2137</v>
      </c>
      <c r="E341">
        <v>338</v>
      </c>
      <c r="F341">
        <f t="shared" si="5"/>
        <v>5.6333333333333337</v>
      </c>
      <c r="AG341">
        <v>38.332000000000001</v>
      </c>
      <c r="AO341" s="2">
        <v>6.0832291666664498E-2</v>
      </c>
    </row>
    <row r="342" spans="1:41" x14ac:dyDescent="0.2">
      <c r="A342" s="1">
        <v>43145.859259259261</v>
      </c>
      <c r="B342">
        <v>0.29722222319105601</v>
      </c>
      <c r="C342" t="s">
        <v>2136</v>
      </c>
      <c r="E342">
        <v>339</v>
      </c>
      <c r="F342">
        <f t="shared" si="5"/>
        <v>5.65</v>
      </c>
      <c r="G342">
        <v>5.9770000000000003</v>
      </c>
      <c r="H342">
        <v>0.11815833333333201</v>
      </c>
      <c r="L342">
        <v>400.19799999999998</v>
      </c>
      <c r="AD342">
        <v>-693.72199999999998</v>
      </c>
      <c r="AO342">
        <v>0.118134374999998</v>
      </c>
    </row>
    <row r="343" spans="1:41" x14ac:dyDescent="0.2">
      <c r="A343" s="1">
        <v>43145.859953703701</v>
      </c>
      <c r="B343">
        <v>0.29791666763776398</v>
      </c>
      <c r="C343" t="s">
        <v>2135</v>
      </c>
      <c r="E343">
        <v>340</v>
      </c>
      <c r="F343">
        <f t="shared" si="5"/>
        <v>5.666666666666667</v>
      </c>
      <c r="AO343">
        <v>0.18183750000000101</v>
      </c>
    </row>
    <row r="344" spans="1:41" x14ac:dyDescent="0.2">
      <c r="A344" s="1">
        <v>43145.860648148147</v>
      </c>
      <c r="B344">
        <v>0.298611112084473</v>
      </c>
      <c r="C344" t="s">
        <v>2134</v>
      </c>
      <c r="E344">
        <v>341</v>
      </c>
      <c r="F344">
        <f t="shared" si="5"/>
        <v>5.6833333333333336</v>
      </c>
      <c r="H344">
        <v>0.247081249999999</v>
      </c>
      <c r="X344">
        <v>0</v>
      </c>
      <c r="AO344">
        <v>0.24703229166666499</v>
      </c>
    </row>
    <row r="345" spans="1:41" x14ac:dyDescent="0.2">
      <c r="A345" s="1">
        <v>43145.861342592594</v>
      </c>
      <c r="B345">
        <v>0.29930555653118102</v>
      </c>
      <c r="C345" t="s">
        <v>2133</v>
      </c>
      <c r="E345">
        <v>342</v>
      </c>
      <c r="F345">
        <f t="shared" si="5"/>
        <v>5.7</v>
      </c>
      <c r="X345">
        <v>0</v>
      </c>
      <c r="AO345">
        <v>0.31875520833333099</v>
      </c>
    </row>
    <row r="346" spans="1:41" x14ac:dyDescent="0.2">
      <c r="A346" s="1">
        <v>43145.862037037034</v>
      </c>
      <c r="B346">
        <v>0.30000000097788898</v>
      </c>
      <c r="C346" t="s">
        <v>2132</v>
      </c>
      <c r="E346">
        <v>343</v>
      </c>
      <c r="F346">
        <f t="shared" si="5"/>
        <v>5.7166666666666668</v>
      </c>
      <c r="H346">
        <v>0.392044791666669</v>
      </c>
      <c r="X346">
        <v>0</v>
      </c>
      <c r="AO346">
        <v>0.39196875000000198</v>
      </c>
    </row>
    <row r="347" spans="1:41" x14ac:dyDescent="0.2">
      <c r="A347" s="1">
        <v>43145.86273148148</v>
      </c>
      <c r="B347">
        <v>0.300694445424597</v>
      </c>
      <c r="C347" t="s">
        <v>2131</v>
      </c>
      <c r="E347">
        <v>344</v>
      </c>
      <c r="F347">
        <f t="shared" si="5"/>
        <v>5.7333333333333334</v>
      </c>
      <c r="G347">
        <v>5.9139999999999997</v>
      </c>
      <c r="X347">
        <v>0</v>
      </c>
      <c r="AD347">
        <v>-692.66899999999998</v>
      </c>
      <c r="AO347">
        <v>0.46677395833333502</v>
      </c>
    </row>
    <row r="348" spans="1:41" x14ac:dyDescent="0.2">
      <c r="A348" s="1">
        <v>43145.863425925927</v>
      </c>
      <c r="B348">
        <v>0.30138888987130502</v>
      </c>
      <c r="C348" t="s">
        <v>2130</v>
      </c>
      <c r="E348">
        <v>345</v>
      </c>
      <c r="F348">
        <f t="shared" si="5"/>
        <v>5.75</v>
      </c>
      <c r="H348">
        <v>0.54341041666666701</v>
      </c>
      <c r="X348">
        <v>0</v>
      </c>
      <c r="AO348">
        <v>0.54330729166666702</v>
      </c>
    </row>
    <row r="349" spans="1:41" x14ac:dyDescent="0.2">
      <c r="A349" s="1">
        <v>43145.864120370374</v>
      </c>
      <c r="B349">
        <v>0.30208333431801299</v>
      </c>
      <c r="C349" t="s">
        <v>2129</v>
      </c>
      <c r="E349">
        <v>346</v>
      </c>
      <c r="F349">
        <f t="shared" si="5"/>
        <v>5.7666666666666666</v>
      </c>
      <c r="X349">
        <v>1.3069999999999999</v>
      </c>
      <c r="Y349">
        <v>0.44900000000000001</v>
      </c>
      <c r="AO349">
        <v>0.62651979166666905</v>
      </c>
    </row>
    <row r="350" spans="1:41" x14ac:dyDescent="0.2">
      <c r="A350" s="1">
        <v>43145.864814814813</v>
      </c>
      <c r="B350">
        <v>0.30277777876472101</v>
      </c>
      <c r="C350" t="s">
        <v>2128</v>
      </c>
      <c r="E350">
        <v>347</v>
      </c>
      <c r="F350">
        <f t="shared" si="5"/>
        <v>5.7833333333333332</v>
      </c>
      <c r="H350">
        <v>0.71154374999999903</v>
      </c>
      <c r="X350">
        <v>1.3340000000000001</v>
      </c>
      <c r="AG350">
        <v>37.264000000000003</v>
      </c>
      <c r="AO350">
        <v>0.71141145833333197</v>
      </c>
    </row>
    <row r="351" spans="1:41" x14ac:dyDescent="0.2">
      <c r="A351" s="1">
        <v>43145.86550925926</v>
      </c>
      <c r="B351">
        <v>0.30347222321142903</v>
      </c>
      <c r="C351" t="s">
        <v>2127</v>
      </c>
      <c r="E351">
        <v>348</v>
      </c>
      <c r="F351">
        <f t="shared" si="5"/>
        <v>5.8</v>
      </c>
      <c r="G351">
        <v>5.8579999999999997</v>
      </c>
      <c r="X351">
        <v>1.327</v>
      </c>
      <c r="AD351">
        <v>-691.14300000000003</v>
      </c>
      <c r="AO351">
        <v>0.803195833333335</v>
      </c>
    </row>
    <row r="352" spans="1:41" x14ac:dyDescent="0.2">
      <c r="A352" s="1">
        <v>43145.866203703707</v>
      </c>
      <c r="B352">
        <v>0.30416666765813699</v>
      </c>
      <c r="C352" t="s">
        <v>2126</v>
      </c>
      <c r="E352">
        <v>349</v>
      </c>
      <c r="F352">
        <f t="shared" si="5"/>
        <v>5.8166666666666664</v>
      </c>
      <c r="H352">
        <v>0.8969125</v>
      </c>
      <c r="X352">
        <v>1.373</v>
      </c>
      <c r="AO352">
        <v>0.89674895833333401</v>
      </c>
    </row>
    <row r="353" spans="1:44" x14ac:dyDescent="0.2">
      <c r="A353" s="1">
        <v>43145.866898148146</v>
      </c>
      <c r="B353">
        <v>0.30486111210484501</v>
      </c>
      <c r="C353" t="s">
        <v>2125</v>
      </c>
      <c r="E353">
        <v>350</v>
      </c>
      <c r="F353">
        <f t="shared" si="5"/>
        <v>5.833333333333333</v>
      </c>
      <c r="X353">
        <v>1.294</v>
      </c>
      <c r="AG353">
        <v>39.777000000000001</v>
      </c>
      <c r="AO353">
        <v>0.99218229166666505</v>
      </c>
    </row>
    <row r="354" spans="1:44" x14ac:dyDescent="0.2">
      <c r="A354" s="1">
        <v>43145.867592592593</v>
      </c>
      <c r="B354">
        <v>0.30555555655155298</v>
      </c>
      <c r="C354" t="s">
        <v>2124</v>
      </c>
      <c r="E354">
        <v>351</v>
      </c>
      <c r="F354">
        <f t="shared" si="5"/>
        <v>5.85</v>
      </c>
      <c r="H354">
        <v>1.0949</v>
      </c>
      <c r="X354">
        <v>1.36</v>
      </c>
      <c r="AD354">
        <v>-689.673</v>
      </c>
      <c r="AG354">
        <v>37.264000000000003</v>
      </c>
      <c r="AO354">
        <v>1.0947041666666699</v>
      </c>
    </row>
    <row r="355" spans="1:44" x14ac:dyDescent="0.2">
      <c r="A355" s="1">
        <v>43145.868287037039</v>
      </c>
      <c r="B355">
        <v>0.306250000998261</v>
      </c>
      <c r="C355" t="s">
        <v>2123</v>
      </c>
      <c r="E355">
        <v>352</v>
      </c>
      <c r="F355">
        <f t="shared" si="5"/>
        <v>5.8666666666666663</v>
      </c>
      <c r="G355">
        <v>5.7969999999999997</v>
      </c>
      <c r="H355">
        <v>1.1944114583333401</v>
      </c>
      <c r="L355">
        <v>402.76</v>
      </c>
      <c r="AO355">
        <v>1.1941999999999999</v>
      </c>
    </row>
    <row r="356" spans="1:44" x14ac:dyDescent="0.2">
      <c r="A356" s="1">
        <v>43145.868981481479</v>
      </c>
      <c r="B356">
        <v>0.30694444544496902</v>
      </c>
      <c r="C356" t="s">
        <v>2122</v>
      </c>
      <c r="E356">
        <v>353</v>
      </c>
      <c r="F356">
        <f t="shared" si="5"/>
        <v>5.8833333333333337</v>
      </c>
      <c r="H356">
        <v>1.3059270833333301</v>
      </c>
      <c r="K356">
        <v>9.9960000000000004</v>
      </c>
      <c r="L356">
        <v>400.57400000000001</v>
      </c>
      <c r="Y356">
        <v>0.55900000000000005</v>
      </c>
      <c r="AD356">
        <v>-687.78099999999995</v>
      </c>
      <c r="AO356">
        <v>1.30569791666667</v>
      </c>
    </row>
    <row r="357" spans="1:44" x14ac:dyDescent="0.2">
      <c r="A357" s="1">
        <v>43145.869675925926</v>
      </c>
      <c r="B357">
        <v>0.30763888989167798</v>
      </c>
      <c r="C357" t="s">
        <v>2121</v>
      </c>
      <c r="E357">
        <v>354</v>
      </c>
      <c r="F357">
        <f t="shared" si="5"/>
        <v>5.9</v>
      </c>
      <c r="H357">
        <v>1.4196791666666699</v>
      </c>
      <c r="J357">
        <v>52.18</v>
      </c>
      <c r="K357">
        <v>10.086</v>
      </c>
      <c r="X357">
        <v>1.2609999999999999</v>
      </c>
      <c r="AD357">
        <v>-685.25699999999995</v>
      </c>
      <c r="AO357">
        <v>1.41943229166667</v>
      </c>
    </row>
    <row r="358" spans="1:44" x14ac:dyDescent="0.2">
      <c r="A358" s="1">
        <v>43145.870370370372</v>
      </c>
      <c r="B358">
        <v>0.308333334338386</v>
      </c>
      <c r="C358" t="s">
        <v>2120</v>
      </c>
      <c r="E358">
        <v>355</v>
      </c>
      <c r="F358">
        <f t="shared" si="5"/>
        <v>5.916666666666667</v>
      </c>
      <c r="G358">
        <v>5.7409999999999997</v>
      </c>
      <c r="H358">
        <v>1.5506906250000001</v>
      </c>
      <c r="X358">
        <v>1.4990000000000001</v>
      </c>
      <c r="AD358">
        <v>-683.89300000000003</v>
      </c>
      <c r="AO358">
        <v>1.5504229166666601</v>
      </c>
    </row>
    <row r="359" spans="1:44" x14ac:dyDescent="0.2">
      <c r="A359" s="1">
        <v>43145.871064814812</v>
      </c>
      <c r="B359">
        <v>0.30902777878509402</v>
      </c>
      <c r="C359" t="s">
        <v>2119</v>
      </c>
      <c r="E359">
        <v>356</v>
      </c>
      <c r="F359">
        <f t="shared" si="5"/>
        <v>5.9333333333333336</v>
      </c>
      <c r="H359">
        <v>1.679059375</v>
      </c>
      <c r="X359">
        <v>1.6519999999999999</v>
      </c>
      <c r="AO359">
        <v>1.678771875</v>
      </c>
    </row>
    <row r="360" spans="1:44" x14ac:dyDescent="0.2">
      <c r="A360" s="1">
        <v>43145.871759259258</v>
      </c>
      <c r="B360">
        <v>0.30972222323180199</v>
      </c>
      <c r="C360" t="s">
        <v>2118</v>
      </c>
      <c r="D360">
        <v>1000.653</v>
      </c>
      <c r="E360">
        <v>357</v>
      </c>
      <c r="F360">
        <f t="shared" si="5"/>
        <v>5.95</v>
      </c>
      <c r="K360">
        <v>10.077999999999999</v>
      </c>
      <c r="AO360">
        <v>1.7134239583333299</v>
      </c>
    </row>
    <row r="361" spans="1:44" x14ac:dyDescent="0.2">
      <c r="A361" s="1">
        <v>43145.872453703705</v>
      </c>
      <c r="B361">
        <v>0.31041666767851001</v>
      </c>
      <c r="C361" t="s">
        <v>2117</v>
      </c>
      <c r="E361">
        <v>358</v>
      </c>
      <c r="F361">
        <f t="shared" si="5"/>
        <v>5.9666666666666668</v>
      </c>
      <c r="K361">
        <v>9.9909999999999997</v>
      </c>
      <c r="L361">
        <v>400.47300000000001</v>
      </c>
      <c r="Y361">
        <v>0.67700000000000005</v>
      </c>
      <c r="AG361">
        <v>38.241999999999997</v>
      </c>
      <c r="AO361">
        <v>1.64055729166667</v>
      </c>
    </row>
    <row r="362" spans="1:44" x14ac:dyDescent="0.2">
      <c r="A362" s="1">
        <v>43145.873148148145</v>
      </c>
      <c r="B362">
        <v>0.31111111212521803</v>
      </c>
      <c r="C362" t="s">
        <v>2116</v>
      </c>
      <c r="E362">
        <v>359</v>
      </c>
      <c r="F362">
        <f t="shared" si="5"/>
        <v>5.9833333333333334</v>
      </c>
      <c r="L362">
        <v>401.38799999999998</v>
      </c>
      <c r="AD362">
        <v>-685.66600000000005</v>
      </c>
      <c r="AG362">
        <v>40.738999999999997</v>
      </c>
      <c r="AO362">
        <v>1.77870104166667</v>
      </c>
    </row>
    <row r="363" spans="1:44" x14ac:dyDescent="0.2">
      <c r="A363" s="1">
        <v>43145.873842592591</v>
      </c>
      <c r="B363">
        <v>0.31180555657192599</v>
      </c>
      <c r="C363" t="s">
        <v>2115</v>
      </c>
      <c r="E363">
        <v>360</v>
      </c>
      <c r="F363">
        <f t="shared" si="5"/>
        <v>6</v>
      </c>
      <c r="L363">
        <v>399.76</v>
      </c>
      <c r="AD363">
        <v>-686.96100000000001</v>
      </c>
      <c r="AO363">
        <v>1.71554583333333</v>
      </c>
    </row>
    <row r="364" spans="1:44" x14ac:dyDescent="0.2">
      <c r="A364" s="1">
        <v>43145.874537037038</v>
      </c>
      <c r="B364">
        <v>0.31250000101863401</v>
      </c>
      <c r="C364" t="s">
        <v>2114</v>
      </c>
      <c r="E364">
        <v>361</v>
      </c>
      <c r="F364">
        <f t="shared" si="5"/>
        <v>6.0166666666666666</v>
      </c>
      <c r="H364">
        <v>1.69406041666667</v>
      </c>
      <c r="K364">
        <v>9.7739999999999991</v>
      </c>
      <c r="X364">
        <v>1.778</v>
      </c>
      <c r="AG364">
        <v>39.104999999999997</v>
      </c>
      <c r="AO364">
        <v>1.6938041666666701</v>
      </c>
    </row>
    <row r="365" spans="1:44" x14ac:dyDescent="0.2">
      <c r="A365" s="1">
        <v>43145.875231481485</v>
      </c>
      <c r="B365">
        <v>0.31319444546534198</v>
      </c>
      <c r="C365" t="s">
        <v>2113</v>
      </c>
      <c r="D365">
        <v>1000.787</v>
      </c>
      <c r="E365">
        <v>362</v>
      </c>
      <c r="F365">
        <f t="shared" si="5"/>
        <v>6.0333333333333332</v>
      </c>
      <c r="G365">
        <v>5.74</v>
      </c>
      <c r="H365">
        <v>1.7954010416666699</v>
      </c>
      <c r="I365">
        <v>-1</v>
      </c>
      <c r="J365">
        <v>52.228999999999999</v>
      </c>
      <c r="K365">
        <v>9.73</v>
      </c>
      <c r="L365">
        <v>400.35500000000002</v>
      </c>
      <c r="M365">
        <v>0</v>
      </c>
      <c r="N365">
        <v>0</v>
      </c>
      <c r="O365">
        <v>0</v>
      </c>
      <c r="P365">
        <v>-4.4999999999999998E-2</v>
      </c>
      <c r="Q365">
        <v>14.31</v>
      </c>
      <c r="R365">
        <v>0.04</v>
      </c>
      <c r="S365">
        <v>0</v>
      </c>
      <c r="T365">
        <v>0</v>
      </c>
      <c r="U365">
        <v>0</v>
      </c>
      <c r="V365">
        <v>0</v>
      </c>
      <c r="W365">
        <v>2E-3</v>
      </c>
      <c r="X365">
        <v>1.7909999999999999</v>
      </c>
      <c r="Y365">
        <v>0.78500000000000003</v>
      </c>
      <c r="Z365">
        <v>0</v>
      </c>
      <c r="AA365">
        <v>0</v>
      </c>
      <c r="AB365">
        <v>0</v>
      </c>
      <c r="AC365">
        <v>0</v>
      </c>
      <c r="AD365">
        <v>-689.13300000000004</v>
      </c>
      <c r="AE365">
        <v>0</v>
      </c>
      <c r="AF365">
        <v>3.081</v>
      </c>
      <c r="AG365">
        <v>38.046999999999997</v>
      </c>
      <c r="AH365">
        <v>0</v>
      </c>
      <c r="AI365">
        <v>0</v>
      </c>
      <c r="AJ365">
        <v>0</v>
      </c>
      <c r="AK365">
        <v>0</v>
      </c>
      <c r="AL365">
        <v>6</v>
      </c>
      <c r="AM365">
        <v>52</v>
      </c>
      <c r="AN365">
        <v>3</v>
      </c>
      <c r="AO365">
        <v>1.79513020833333</v>
      </c>
      <c r="AP365">
        <v>3</v>
      </c>
      <c r="AQ365">
        <v>3</v>
      </c>
      <c r="AR365">
        <v>0</v>
      </c>
    </row>
    <row r="366" spans="1:44" x14ac:dyDescent="0.2">
      <c r="A366" s="1">
        <v>43145.875925925924</v>
      </c>
      <c r="B366">
        <v>0.31388888991205</v>
      </c>
      <c r="C366" t="s">
        <v>2112</v>
      </c>
      <c r="E366">
        <v>363</v>
      </c>
      <c r="F366">
        <f t="shared" si="5"/>
        <v>6.05</v>
      </c>
      <c r="AD366">
        <v>-690.51300000000003</v>
      </c>
      <c r="AG366">
        <v>40.457000000000001</v>
      </c>
      <c r="AO366">
        <v>1.73127916666667</v>
      </c>
    </row>
    <row r="367" spans="1:44" x14ac:dyDescent="0.2">
      <c r="A367" s="1">
        <v>43145.876620370371</v>
      </c>
      <c r="B367">
        <v>0.31458333435875802</v>
      </c>
      <c r="C367" t="s">
        <v>2111</v>
      </c>
      <c r="E367">
        <v>364</v>
      </c>
      <c r="F367">
        <f t="shared" si="5"/>
        <v>6.0666666666666664</v>
      </c>
      <c r="H367">
        <v>1.6713229166666701</v>
      </c>
      <c r="J367">
        <v>52.234999999999999</v>
      </c>
      <c r="K367">
        <v>9.673</v>
      </c>
      <c r="AD367">
        <v>-691.88300000000004</v>
      </c>
      <c r="AG367">
        <v>40.831000000000003</v>
      </c>
      <c r="AO367">
        <v>1.66609062500001</v>
      </c>
    </row>
    <row r="368" spans="1:44" x14ac:dyDescent="0.2">
      <c r="A368" s="1">
        <v>43145.877314814818</v>
      </c>
      <c r="B368">
        <v>0.31527777880546598</v>
      </c>
      <c r="C368" t="s">
        <v>2110</v>
      </c>
      <c r="E368">
        <v>365</v>
      </c>
      <c r="F368">
        <f t="shared" si="5"/>
        <v>6.083333333333333</v>
      </c>
      <c r="AD368">
        <v>-693.03099999999995</v>
      </c>
      <c r="AG368">
        <v>37.97</v>
      </c>
      <c r="AO368">
        <v>1.6297666666666699</v>
      </c>
    </row>
    <row r="369" spans="1:41" x14ac:dyDescent="0.2">
      <c r="A369" s="1">
        <v>43145.878009259257</v>
      </c>
      <c r="B369">
        <v>0.315972223252174</v>
      </c>
      <c r="C369" t="s">
        <v>2109</v>
      </c>
      <c r="E369">
        <v>366</v>
      </c>
      <c r="F369">
        <f t="shared" si="5"/>
        <v>6.1</v>
      </c>
      <c r="H369">
        <v>1.76737083333334</v>
      </c>
      <c r="Y369">
        <v>0.89500000000000002</v>
      </c>
      <c r="AO369">
        <v>1.76713020833334</v>
      </c>
    </row>
    <row r="370" spans="1:41" x14ac:dyDescent="0.2">
      <c r="A370" s="1">
        <v>43145.878703703704</v>
      </c>
      <c r="B370">
        <v>0.31666666769888302</v>
      </c>
      <c r="C370" t="s">
        <v>2108</v>
      </c>
      <c r="E370">
        <v>367</v>
      </c>
      <c r="F370">
        <f t="shared" si="5"/>
        <v>6.1166666666666663</v>
      </c>
      <c r="H370">
        <v>1.9125937500000001</v>
      </c>
      <c r="K370">
        <v>9.59</v>
      </c>
      <c r="AD370">
        <v>-694.56700000000001</v>
      </c>
      <c r="AG370">
        <v>38.326000000000001</v>
      </c>
      <c r="AO370">
        <v>1.91232916666667</v>
      </c>
    </row>
    <row r="371" spans="1:41" x14ac:dyDescent="0.2">
      <c r="A371" s="1">
        <v>43145.87939814815</v>
      </c>
      <c r="B371">
        <v>0.31736111214559098</v>
      </c>
      <c r="C371" t="s">
        <v>2107</v>
      </c>
      <c r="E371">
        <v>368</v>
      </c>
      <c r="F371">
        <f t="shared" si="5"/>
        <v>6.1333333333333337</v>
      </c>
      <c r="AO371">
        <v>1.877603125</v>
      </c>
    </row>
    <row r="372" spans="1:41" x14ac:dyDescent="0.2">
      <c r="A372" s="1">
        <v>43145.88009259259</v>
      </c>
      <c r="B372">
        <v>0.318055556592299</v>
      </c>
      <c r="C372" t="s">
        <v>2106</v>
      </c>
      <c r="E372">
        <v>369</v>
      </c>
      <c r="F372">
        <f t="shared" si="5"/>
        <v>6.15</v>
      </c>
      <c r="L372">
        <v>396.36</v>
      </c>
      <c r="AD372">
        <v>-696.49099999999999</v>
      </c>
      <c r="AO372">
        <v>1.8324750000000001</v>
      </c>
    </row>
    <row r="373" spans="1:41" x14ac:dyDescent="0.2">
      <c r="A373" s="1">
        <v>43145.880787037036</v>
      </c>
      <c r="B373">
        <v>0.31875000103900702</v>
      </c>
      <c r="C373" t="s">
        <v>2105</v>
      </c>
      <c r="E373">
        <v>370</v>
      </c>
      <c r="F373">
        <f t="shared" si="5"/>
        <v>6.166666666666667</v>
      </c>
      <c r="L373">
        <v>399.79300000000001</v>
      </c>
      <c r="X373">
        <v>1.7649999999999999</v>
      </c>
      <c r="Y373">
        <v>1.0149999999999999</v>
      </c>
      <c r="AD373">
        <v>-697.654</v>
      </c>
      <c r="AG373">
        <v>39.825000000000003</v>
      </c>
      <c r="AO373">
        <v>1.8049843750000001</v>
      </c>
    </row>
    <row r="374" spans="1:41" x14ac:dyDescent="0.2">
      <c r="A374" s="1">
        <v>43145.881481481483</v>
      </c>
      <c r="B374">
        <v>0.31944444548571499</v>
      </c>
      <c r="C374" t="s">
        <v>2104</v>
      </c>
      <c r="E374">
        <v>371</v>
      </c>
      <c r="F374">
        <f t="shared" si="5"/>
        <v>6.1833333333333336</v>
      </c>
      <c r="L374">
        <v>399.53500000000003</v>
      </c>
      <c r="X374">
        <v>1.9710000000000001</v>
      </c>
      <c r="AO374">
        <v>1.9481718750000001</v>
      </c>
    </row>
    <row r="375" spans="1:41" x14ac:dyDescent="0.2">
      <c r="A375" s="1">
        <v>43145.882175925923</v>
      </c>
      <c r="B375">
        <v>0.32013888993242301</v>
      </c>
      <c r="C375" t="s">
        <v>2103</v>
      </c>
      <c r="E375">
        <v>372</v>
      </c>
      <c r="F375">
        <f t="shared" si="5"/>
        <v>6.2</v>
      </c>
      <c r="H375">
        <v>1.9279302083333301</v>
      </c>
      <c r="K375">
        <v>9.4410000000000007</v>
      </c>
      <c r="X375">
        <v>1.8640000000000001</v>
      </c>
      <c r="AD375">
        <v>-698.66800000000001</v>
      </c>
      <c r="AO375">
        <v>1.92769270833333</v>
      </c>
    </row>
    <row r="376" spans="1:41" x14ac:dyDescent="0.2">
      <c r="A376" s="1">
        <v>43145.882870370369</v>
      </c>
      <c r="B376">
        <v>0.32083333437913097</v>
      </c>
      <c r="C376" t="s">
        <v>2102</v>
      </c>
      <c r="E376">
        <v>373</v>
      </c>
      <c r="F376">
        <f t="shared" si="5"/>
        <v>6.2166666666666668</v>
      </c>
      <c r="H376">
        <v>2.0979968750000002</v>
      </c>
      <c r="X376">
        <v>2.0499999999999998</v>
      </c>
      <c r="AO376">
        <v>2.0977302083333398</v>
      </c>
    </row>
    <row r="377" spans="1:41" x14ac:dyDescent="0.2">
      <c r="A377" s="1">
        <v>43145.883564814816</v>
      </c>
      <c r="B377">
        <v>0.32152777882583899</v>
      </c>
      <c r="C377" t="s">
        <v>2101</v>
      </c>
      <c r="E377">
        <v>374</v>
      </c>
      <c r="F377">
        <f t="shared" si="5"/>
        <v>6.2333333333333334</v>
      </c>
      <c r="H377">
        <v>2.2464260416666701</v>
      </c>
      <c r="X377">
        <v>2.2290000000000001</v>
      </c>
      <c r="Y377">
        <v>1.1459999999999999</v>
      </c>
      <c r="AO377">
        <v>2.2461354166666698</v>
      </c>
    </row>
    <row r="378" spans="1:41" x14ac:dyDescent="0.2">
      <c r="A378" s="1">
        <v>43145.884259259263</v>
      </c>
      <c r="B378">
        <v>0.32222222327254701</v>
      </c>
      <c r="C378" t="s">
        <v>2100</v>
      </c>
      <c r="E378">
        <v>375</v>
      </c>
      <c r="F378">
        <f t="shared" si="5"/>
        <v>6.25</v>
      </c>
      <c r="H378">
        <v>2.2242895833333298</v>
      </c>
      <c r="AD378">
        <v>-698.86400000000003</v>
      </c>
      <c r="AO378">
        <v>2.2240104166666699</v>
      </c>
    </row>
    <row r="379" spans="1:41" x14ac:dyDescent="0.2">
      <c r="A379" s="1">
        <v>43145.884953703702</v>
      </c>
      <c r="B379">
        <v>0.32291666771925498</v>
      </c>
      <c r="C379" t="s">
        <v>2099</v>
      </c>
      <c r="E379">
        <v>376</v>
      </c>
      <c r="F379">
        <f t="shared" si="5"/>
        <v>6.2666666666666666</v>
      </c>
      <c r="H379">
        <v>2.02558333333333</v>
      </c>
      <c r="AD379">
        <v>-700.71900000000005</v>
      </c>
      <c r="AO379">
        <v>2.0253520833333298</v>
      </c>
    </row>
    <row r="380" spans="1:41" x14ac:dyDescent="0.2">
      <c r="A380" s="1">
        <v>43145.885648148149</v>
      </c>
      <c r="B380">
        <v>0.323611112165963</v>
      </c>
      <c r="C380" t="s">
        <v>2098</v>
      </c>
      <c r="E380">
        <v>377</v>
      </c>
      <c r="F380">
        <f t="shared" si="5"/>
        <v>6.2833333333333332</v>
      </c>
      <c r="H380">
        <v>2.1849270833333301</v>
      </c>
      <c r="X380">
        <v>2.1230000000000002</v>
      </c>
      <c r="Y380">
        <v>1.252</v>
      </c>
      <c r="AO380">
        <v>2.1846687500000002</v>
      </c>
    </row>
    <row r="381" spans="1:41" x14ac:dyDescent="0.2">
      <c r="A381" s="1">
        <v>43145.886342592596</v>
      </c>
      <c r="B381">
        <v>0.32430555661267102</v>
      </c>
      <c r="C381" t="s">
        <v>2097</v>
      </c>
      <c r="E381">
        <v>378</v>
      </c>
      <c r="F381">
        <f t="shared" si="5"/>
        <v>6.3</v>
      </c>
      <c r="H381">
        <v>2.3575979166666698</v>
      </c>
      <c r="X381">
        <v>2.302</v>
      </c>
      <c r="AO381">
        <v>2.3473104166666698</v>
      </c>
    </row>
    <row r="382" spans="1:41" x14ac:dyDescent="0.2">
      <c r="A382" s="1">
        <v>43145.887037037035</v>
      </c>
      <c r="B382">
        <v>0.32500000105937898</v>
      </c>
      <c r="C382" t="s">
        <v>2096</v>
      </c>
      <c r="E382">
        <v>379</v>
      </c>
      <c r="F382">
        <f t="shared" si="5"/>
        <v>6.3166666666666664</v>
      </c>
      <c r="AD382">
        <v>-701.65700000000004</v>
      </c>
      <c r="AO382">
        <v>2.3316604166666699</v>
      </c>
    </row>
    <row r="383" spans="1:41" x14ac:dyDescent="0.2">
      <c r="A383" s="1">
        <v>43145.887731481482</v>
      </c>
      <c r="B383">
        <v>0.325694445506088</v>
      </c>
      <c r="C383" t="s">
        <v>2095</v>
      </c>
      <c r="E383">
        <v>380</v>
      </c>
      <c r="F383">
        <f t="shared" si="5"/>
        <v>6.333333333333333</v>
      </c>
      <c r="Y383">
        <v>1.3680000000000001</v>
      </c>
      <c r="AO383">
        <v>2.3096822916666699</v>
      </c>
    </row>
    <row r="384" spans="1:41" x14ac:dyDescent="0.2">
      <c r="A384" s="1">
        <v>43145.888425925928</v>
      </c>
      <c r="B384">
        <v>0.32638888995279602</v>
      </c>
      <c r="C384" t="s">
        <v>2094</v>
      </c>
      <c r="E384">
        <v>381</v>
      </c>
      <c r="F384">
        <f t="shared" si="5"/>
        <v>6.35</v>
      </c>
      <c r="H384">
        <v>2.2922145833333398</v>
      </c>
      <c r="AD384">
        <v>-702.78700000000003</v>
      </c>
      <c r="AO384">
        <v>2.2919614583333399</v>
      </c>
    </row>
    <row r="385" spans="1:44" x14ac:dyDescent="0.2">
      <c r="A385" s="1">
        <v>43145.889120370368</v>
      </c>
      <c r="B385">
        <v>0.32708333439950399</v>
      </c>
      <c r="C385" t="s">
        <v>2093</v>
      </c>
      <c r="E385">
        <v>382</v>
      </c>
      <c r="F385">
        <f t="shared" si="5"/>
        <v>6.3666666666666663</v>
      </c>
      <c r="H385">
        <v>2.469365625</v>
      </c>
      <c r="X385">
        <v>2.4420000000000002</v>
      </c>
      <c r="AO385">
        <v>2.4690822916666701</v>
      </c>
    </row>
    <row r="386" spans="1:44" x14ac:dyDescent="0.2">
      <c r="A386" s="1">
        <v>43145.889814814815</v>
      </c>
      <c r="B386">
        <v>0.32777777884621201</v>
      </c>
      <c r="C386" t="s">
        <v>2092</v>
      </c>
      <c r="E386">
        <v>383</v>
      </c>
      <c r="F386">
        <f t="shared" si="5"/>
        <v>6.3833333333333337</v>
      </c>
      <c r="Y386">
        <v>1.488</v>
      </c>
      <c r="AD386">
        <v>-704.20399999999995</v>
      </c>
      <c r="AO386">
        <v>2.44062395833333</v>
      </c>
    </row>
    <row r="387" spans="1:44" x14ac:dyDescent="0.2">
      <c r="A387" s="1">
        <v>43145.890509259261</v>
      </c>
      <c r="B387">
        <v>0.32847222329291997</v>
      </c>
      <c r="C387" t="s">
        <v>2091</v>
      </c>
      <c r="E387">
        <v>384</v>
      </c>
      <c r="F387">
        <f t="shared" ref="F387:F450" si="6">E387/60</f>
        <v>6.4</v>
      </c>
      <c r="AD387">
        <v>-705.22</v>
      </c>
      <c r="AO387">
        <v>2.4360791666666701</v>
      </c>
    </row>
    <row r="388" spans="1:44" x14ac:dyDescent="0.2">
      <c r="A388" s="1">
        <v>43145.891203703701</v>
      </c>
      <c r="B388">
        <v>0.32916666773962799</v>
      </c>
      <c r="C388" t="s">
        <v>2090</v>
      </c>
      <c r="E388">
        <v>385</v>
      </c>
      <c r="F388">
        <f t="shared" si="6"/>
        <v>6.416666666666667</v>
      </c>
      <c r="AD388">
        <v>-706.39</v>
      </c>
      <c r="AO388">
        <v>2.40525416666667</v>
      </c>
    </row>
    <row r="389" spans="1:44" x14ac:dyDescent="0.2">
      <c r="A389" s="1">
        <v>43145.891898148147</v>
      </c>
      <c r="B389">
        <v>0.32986111218633601</v>
      </c>
      <c r="C389" t="s">
        <v>2089</v>
      </c>
      <c r="E389">
        <v>386</v>
      </c>
      <c r="F389">
        <f t="shared" si="6"/>
        <v>6.4333333333333336</v>
      </c>
      <c r="Y389">
        <v>1.6040000000000001</v>
      </c>
      <c r="AD389">
        <v>-707.41700000000003</v>
      </c>
      <c r="AO389">
        <v>2.38929270833333</v>
      </c>
    </row>
    <row r="390" spans="1:44" x14ac:dyDescent="0.2">
      <c r="A390" s="1">
        <v>43145.892592592594</v>
      </c>
      <c r="B390">
        <v>0.33055555663304398</v>
      </c>
      <c r="C390" t="s">
        <v>2088</v>
      </c>
      <c r="E390">
        <v>387</v>
      </c>
      <c r="F390">
        <f t="shared" si="6"/>
        <v>6.45</v>
      </c>
      <c r="L390">
        <v>400.09399999999999</v>
      </c>
      <c r="AD390">
        <v>-707.96</v>
      </c>
      <c r="AO390">
        <v>2.4492760416666699</v>
      </c>
    </row>
    <row r="391" spans="1:44" x14ac:dyDescent="0.2">
      <c r="A391" s="1">
        <v>43145.893287037034</v>
      </c>
      <c r="B391">
        <v>0.331250001079752</v>
      </c>
      <c r="C391" t="s">
        <v>2087</v>
      </c>
      <c r="D391">
        <v>1001.688</v>
      </c>
      <c r="E391">
        <v>388</v>
      </c>
      <c r="F391">
        <f t="shared" si="6"/>
        <v>6.4666666666666668</v>
      </c>
      <c r="L391">
        <v>398.00700000000001</v>
      </c>
      <c r="AD391">
        <v>-709.58199999999999</v>
      </c>
      <c r="AO391">
        <v>2.3513989583333399</v>
      </c>
    </row>
    <row r="392" spans="1:44" x14ac:dyDescent="0.2">
      <c r="A392" s="1">
        <v>43145.89398148148</v>
      </c>
      <c r="B392">
        <v>0.33194444552646002</v>
      </c>
      <c r="C392" t="s">
        <v>2086</v>
      </c>
      <c r="E392">
        <v>389</v>
      </c>
      <c r="F392">
        <f t="shared" si="6"/>
        <v>6.4833333333333334</v>
      </c>
      <c r="H392">
        <v>2.3230958333333298</v>
      </c>
      <c r="Y392">
        <v>1.7250000000000001</v>
      </c>
      <c r="AD392">
        <v>-710.51499999999999</v>
      </c>
      <c r="AO392">
        <v>2.3228854166666699</v>
      </c>
    </row>
    <row r="393" spans="1:44" x14ac:dyDescent="0.2">
      <c r="A393" s="1">
        <v>43145.894675925927</v>
      </c>
      <c r="B393">
        <v>0.33263888997316798</v>
      </c>
      <c r="C393" t="s">
        <v>2085</v>
      </c>
      <c r="E393">
        <v>390</v>
      </c>
      <c r="F393">
        <f t="shared" si="6"/>
        <v>6.5</v>
      </c>
      <c r="H393">
        <v>2.30931041666667</v>
      </c>
      <c r="AO393">
        <v>2.30910833333333</v>
      </c>
    </row>
    <row r="394" spans="1:44" x14ac:dyDescent="0.2">
      <c r="A394" s="1">
        <v>43145.895370370374</v>
      </c>
      <c r="B394">
        <v>0.333333334419876</v>
      </c>
      <c r="C394" t="s">
        <v>2084</v>
      </c>
      <c r="E394">
        <v>391</v>
      </c>
      <c r="F394">
        <f t="shared" si="6"/>
        <v>6.5166666666666666</v>
      </c>
      <c r="H394">
        <v>2.45513854166667</v>
      </c>
      <c r="AD394">
        <v>-711.72500000000002</v>
      </c>
      <c r="AO394">
        <v>2.45491145833333</v>
      </c>
    </row>
    <row r="395" spans="1:44" x14ac:dyDescent="0.2">
      <c r="A395" s="1">
        <v>43145.896064814813</v>
      </c>
      <c r="B395">
        <v>0.33402777886658402</v>
      </c>
      <c r="C395" t="s">
        <v>2083</v>
      </c>
      <c r="D395">
        <v>1001.845</v>
      </c>
      <c r="E395">
        <v>392</v>
      </c>
      <c r="F395">
        <f t="shared" si="6"/>
        <v>6.5333333333333332</v>
      </c>
      <c r="G395">
        <v>5.7960000000000003</v>
      </c>
      <c r="H395">
        <v>2.41155416666667</v>
      </c>
      <c r="I395">
        <v>-1</v>
      </c>
      <c r="J395">
        <v>52.231000000000002</v>
      </c>
      <c r="K395">
        <v>9.4239999999999995</v>
      </c>
      <c r="L395">
        <v>396.57100000000003</v>
      </c>
      <c r="M395">
        <v>0</v>
      </c>
      <c r="N395">
        <v>0</v>
      </c>
      <c r="O395">
        <v>0</v>
      </c>
      <c r="P395">
        <v>-6.0999999999999999E-2</v>
      </c>
      <c r="Q395">
        <v>14.29</v>
      </c>
      <c r="R395">
        <v>0.04</v>
      </c>
      <c r="S395">
        <v>0</v>
      </c>
      <c r="T395">
        <v>0</v>
      </c>
      <c r="U395">
        <v>0</v>
      </c>
      <c r="V395">
        <v>0</v>
      </c>
      <c r="W395">
        <v>2E-3</v>
      </c>
      <c r="X395">
        <v>2.4350000000000001</v>
      </c>
      <c r="Y395">
        <v>1.843</v>
      </c>
      <c r="Z395">
        <v>0</v>
      </c>
      <c r="AA395">
        <v>0</v>
      </c>
      <c r="AB395">
        <v>0</v>
      </c>
      <c r="AC395">
        <v>0</v>
      </c>
      <c r="AD395">
        <v>-712.66</v>
      </c>
      <c r="AE395">
        <v>0</v>
      </c>
      <c r="AF395">
        <v>3.24</v>
      </c>
      <c r="AG395">
        <v>37.406999999999996</v>
      </c>
      <c r="AH395">
        <v>0</v>
      </c>
      <c r="AI395">
        <v>0</v>
      </c>
      <c r="AJ395">
        <v>0</v>
      </c>
      <c r="AK395">
        <v>0</v>
      </c>
      <c r="AL395">
        <v>6</v>
      </c>
      <c r="AM395">
        <v>52</v>
      </c>
      <c r="AN395">
        <v>3</v>
      </c>
      <c r="AO395">
        <v>2.41134166666667</v>
      </c>
      <c r="AP395">
        <v>3</v>
      </c>
      <c r="AQ395">
        <v>3</v>
      </c>
      <c r="AR395">
        <v>0</v>
      </c>
    </row>
    <row r="396" spans="1:44" x14ac:dyDescent="0.2">
      <c r="A396" s="1">
        <v>43145.89675925926</v>
      </c>
      <c r="B396">
        <v>0.33472222331329199</v>
      </c>
      <c r="C396" t="s">
        <v>2082</v>
      </c>
      <c r="E396">
        <v>393</v>
      </c>
      <c r="F396">
        <f t="shared" si="6"/>
        <v>6.55</v>
      </c>
      <c r="G396">
        <v>5.8280000000000003</v>
      </c>
      <c r="H396">
        <v>2.2748177083333401</v>
      </c>
      <c r="X396">
        <v>2.2690000000000001</v>
      </c>
      <c r="AD396">
        <v>-714.19799999999998</v>
      </c>
      <c r="AO396">
        <v>2.25963854166667</v>
      </c>
    </row>
    <row r="397" spans="1:44" x14ac:dyDescent="0.2">
      <c r="A397" s="1">
        <v>43145.897453703707</v>
      </c>
      <c r="B397">
        <v>0.33541666776000101</v>
      </c>
      <c r="C397" t="s">
        <v>2081</v>
      </c>
      <c r="E397">
        <v>394</v>
      </c>
      <c r="F397">
        <f t="shared" si="6"/>
        <v>6.5666666666666664</v>
      </c>
      <c r="AD397">
        <v>-715.02</v>
      </c>
      <c r="AG397">
        <v>36.905000000000001</v>
      </c>
      <c r="AO397">
        <v>2.2611718750000001</v>
      </c>
    </row>
    <row r="398" spans="1:44" x14ac:dyDescent="0.2">
      <c r="A398" s="1">
        <v>43145.898148148146</v>
      </c>
      <c r="B398">
        <v>0.33611111220670897</v>
      </c>
      <c r="C398" t="s">
        <v>2080</v>
      </c>
      <c r="E398">
        <v>395</v>
      </c>
      <c r="F398">
        <f t="shared" si="6"/>
        <v>6.583333333333333</v>
      </c>
      <c r="Y398">
        <v>1.958</v>
      </c>
      <c r="AG398">
        <v>38.470999999999997</v>
      </c>
      <c r="AO398">
        <v>2.2624708333333401</v>
      </c>
    </row>
    <row r="399" spans="1:44" x14ac:dyDescent="0.2">
      <c r="A399" s="1">
        <v>43145.898842592593</v>
      </c>
      <c r="B399">
        <v>0.33680555665341699</v>
      </c>
      <c r="C399" t="s">
        <v>2079</v>
      </c>
      <c r="E399">
        <v>396</v>
      </c>
      <c r="F399">
        <f t="shared" si="6"/>
        <v>6.6</v>
      </c>
      <c r="L399">
        <v>397.51</v>
      </c>
      <c r="AD399">
        <v>-716.77</v>
      </c>
      <c r="AG399">
        <v>38.046999999999997</v>
      </c>
      <c r="AO399">
        <v>2.2635010416666699</v>
      </c>
    </row>
    <row r="400" spans="1:44" x14ac:dyDescent="0.2">
      <c r="A400" s="1">
        <v>43145.899537037039</v>
      </c>
      <c r="B400">
        <v>0.33750000110012501</v>
      </c>
      <c r="C400" t="s">
        <v>2078</v>
      </c>
      <c r="E400">
        <v>397</v>
      </c>
      <c r="F400">
        <f t="shared" si="6"/>
        <v>6.6166666666666663</v>
      </c>
      <c r="L400">
        <v>399.77499999999998</v>
      </c>
      <c r="AO400">
        <v>2.2394500000000099</v>
      </c>
    </row>
    <row r="401" spans="1:41" x14ac:dyDescent="0.2">
      <c r="A401" s="1">
        <v>43145.900231481479</v>
      </c>
      <c r="B401">
        <v>0.33819444554683298</v>
      </c>
      <c r="C401" t="s">
        <v>2077</v>
      </c>
      <c r="E401">
        <v>398</v>
      </c>
      <c r="F401">
        <f t="shared" si="6"/>
        <v>6.6333333333333337</v>
      </c>
      <c r="Y401">
        <v>2.0720000000000001</v>
      </c>
      <c r="AD401">
        <v>-718.54</v>
      </c>
      <c r="AO401">
        <v>2.2630479166666699</v>
      </c>
    </row>
    <row r="402" spans="1:41" x14ac:dyDescent="0.2">
      <c r="A402" s="1">
        <v>43145.900925925926</v>
      </c>
      <c r="B402">
        <v>0.338888889993541</v>
      </c>
      <c r="C402" t="s">
        <v>2076</v>
      </c>
      <c r="E402">
        <v>399</v>
      </c>
      <c r="F402">
        <f t="shared" si="6"/>
        <v>6.65</v>
      </c>
      <c r="AO402">
        <v>2.2623093750000098</v>
      </c>
    </row>
    <row r="403" spans="1:41" x14ac:dyDescent="0.2">
      <c r="A403" s="1">
        <v>43145.901620370372</v>
      </c>
      <c r="B403">
        <v>0.33958333444024902</v>
      </c>
      <c r="C403" t="s">
        <v>2075</v>
      </c>
      <c r="E403">
        <v>400</v>
      </c>
      <c r="F403">
        <f t="shared" si="6"/>
        <v>6.666666666666667</v>
      </c>
      <c r="AD403">
        <v>-719.63400000000001</v>
      </c>
      <c r="AO403">
        <v>2.2663833333333399</v>
      </c>
    </row>
    <row r="404" spans="1:41" x14ac:dyDescent="0.2">
      <c r="A404" s="1">
        <v>43145.902314814812</v>
      </c>
      <c r="B404">
        <v>0.34027777888695698</v>
      </c>
      <c r="C404" t="s">
        <v>2074</v>
      </c>
      <c r="E404">
        <v>401</v>
      </c>
      <c r="F404">
        <f t="shared" si="6"/>
        <v>6.6833333333333336</v>
      </c>
      <c r="Y404">
        <v>2.1869999999999998</v>
      </c>
      <c r="AO404">
        <v>2.2647572916666801</v>
      </c>
    </row>
    <row r="405" spans="1:41" x14ac:dyDescent="0.2">
      <c r="A405" s="1">
        <v>43145.903009259258</v>
      </c>
      <c r="B405">
        <v>0.340972223333665</v>
      </c>
      <c r="C405" t="s">
        <v>2073</v>
      </c>
      <c r="E405">
        <v>402</v>
      </c>
      <c r="F405">
        <f t="shared" si="6"/>
        <v>6.7</v>
      </c>
      <c r="AD405">
        <v>-720.73800000000006</v>
      </c>
      <c r="AO405">
        <v>2.26656145833334</v>
      </c>
    </row>
    <row r="406" spans="1:41" x14ac:dyDescent="0.2">
      <c r="A406" s="1">
        <v>43145.903703703705</v>
      </c>
      <c r="B406">
        <v>0.34166666778037302</v>
      </c>
      <c r="C406" t="s">
        <v>2072</v>
      </c>
      <c r="E406">
        <v>403</v>
      </c>
      <c r="F406">
        <f t="shared" si="6"/>
        <v>6.7166666666666668</v>
      </c>
      <c r="H406">
        <v>2.33336979166668</v>
      </c>
      <c r="X406">
        <v>2.282</v>
      </c>
      <c r="AO406">
        <v>2.3332187500000101</v>
      </c>
    </row>
    <row r="407" spans="1:41" x14ac:dyDescent="0.2">
      <c r="A407" s="1">
        <v>43145.904398148145</v>
      </c>
      <c r="B407">
        <v>0.34236111222708099</v>
      </c>
      <c r="C407" t="s">
        <v>2071</v>
      </c>
      <c r="E407">
        <v>404</v>
      </c>
      <c r="F407">
        <f t="shared" si="6"/>
        <v>6.7333333333333334</v>
      </c>
      <c r="H407">
        <v>2.50330416666668</v>
      </c>
      <c r="L407">
        <v>396.81099999999998</v>
      </c>
      <c r="X407">
        <v>2.4809999999999999</v>
      </c>
      <c r="Y407">
        <v>2.2999999999999998</v>
      </c>
      <c r="AO407">
        <v>2.5031218750000099</v>
      </c>
    </row>
    <row r="408" spans="1:41" x14ac:dyDescent="0.2">
      <c r="A408" s="1">
        <v>43145.905092592591</v>
      </c>
      <c r="B408">
        <v>0.34305555667378901</v>
      </c>
      <c r="C408" t="s">
        <v>2070</v>
      </c>
      <c r="E408">
        <v>405</v>
      </c>
      <c r="F408">
        <f t="shared" si="6"/>
        <v>6.75</v>
      </c>
      <c r="K408">
        <v>9.5660000000000007</v>
      </c>
      <c r="L408">
        <v>400.149</v>
      </c>
      <c r="X408">
        <v>2.5209999999999999</v>
      </c>
      <c r="AO408">
        <v>2.5407177083333399</v>
      </c>
    </row>
    <row r="409" spans="1:41" x14ac:dyDescent="0.2">
      <c r="A409" s="1">
        <v>43145.905787037038</v>
      </c>
      <c r="B409">
        <v>0.34375000112049697</v>
      </c>
      <c r="C409" t="s">
        <v>2069</v>
      </c>
      <c r="E409">
        <v>406</v>
      </c>
      <c r="F409">
        <f t="shared" si="6"/>
        <v>6.7666666666666666</v>
      </c>
      <c r="AO409">
        <v>2.5153854166666698</v>
      </c>
    </row>
    <row r="410" spans="1:41" x14ac:dyDescent="0.2">
      <c r="A410" s="1">
        <v>43145.906481481485</v>
      </c>
      <c r="B410">
        <v>0.34444444556720599</v>
      </c>
      <c r="C410" t="s">
        <v>2068</v>
      </c>
      <c r="E410">
        <v>407</v>
      </c>
      <c r="F410">
        <f t="shared" si="6"/>
        <v>6.7833333333333332</v>
      </c>
      <c r="Y410">
        <v>2.4260000000000002</v>
      </c>
      <c r="AD410">
        <v>-721.44299999999998</v>
      </c>
      <c r="AO410">
        <v>2.52028020833334</v>
      </c>
    </row>
    <row r="411" spans="1:41" x14ac:dyDescent="0.2">
      <c r="A411" s="1">
        <v>43145.907175925924</v>
      </c>
      <c r="B411">
        <v>0.34513889001391401</v>
      </c>
      <c r="C411" t="s">
        <v>2067</v>
      </c>
      <c r="E411">
        <v>408</v>
      </c>
      <c r="F411">
        <f t="shared" si="6"/>
        <v>6.8</v>
      </c>
      <c r="AO411">
        <v>2.52000104166668</v>
      </c>
    </row>
    <row r="412" spans="1:41" x14ac:dyDescent="0.2">
      <c r="A412" s="1">
        <v>43145.907870370371</v>
      </c>
      <c r="B412">
        <v>0.34583333446062198</v>
      </c>
      <c r="C412" t="s">
        <v>2066</v>
      </c>
      <c r="E412">
        <v>409</v>
      </c>
      <c r="F412">
        <f t="shared" si="6"/>
        <v>6.8166666666666664</v>
      </c>
      <c r="AO412">
        <v>2.5294531250000101</v>
      </c>
    </row>
    <row r="413" spans="1:41" x14ac:dyDescent="0.2">
      <c r="A413" s="1">
        <v>43145.908564814818</v>
      </c>
      <c r="B413">
        <v>0.34652777890733</v>
      </c>
      <c r="C413" t="s">
        <v>2065</v>
      </c>
      <c r="E413">
        <v>410</v>
      </c>
      <c r="F413">
        <f t="shared" si="6"/>
        <v>6.833333333333333</v>
      </c>
      <c r="Y413">
        <v>2.5510000000000002</v>
      </c>
      <c r="AD413">
        <v>-722.83600000000001</v>
      </c>
      <c r="AO413">
        <v>2.5435968750000102</v>
      </c>
    </row>
    <row r="414" spans="1:41" x14ac:dyDescent="0.2">
      <c r="A414" s="1">
        <v>43145.909259259257</v>
      </c>
      <c r="B414">
        <v>0.34722222335403802</v>
      </c>
      <c r="C414" t="s">
        <v>2064</v>
      </c>
      <c r="E414">
        <v>411</v>
      </c>
      <c r="F414">
        <f t="shared" si="6"/>
        <v>6.85</v>
      </c>
      <c r="AO414">
        <v>2.5571239583333498</v>
      </c>
    </row>
    <row r="415" spans="1:41" x14ac:dyDescent="0.2">
      <c r="A415" s="1">
        <v>43145.909953703704</v>
      </c>
      <c r="B415">
        <v>0.34791666780074598</v>
      </c>
      <c r="C415" t="s">
        <v>2063</v>
      </c>
      <c r="E415">
        <v>412</v>
      </c>
      <c r="F415">
        <f t="shared" si="6"/>
        <v>6.8666666666666663</v>
      </c>
      <c r="AO415">
        <v>2.5702708333333502</v>
      </c>
    </row>
    <row r="416" spans="1:41" x14ac:dyDescent="0.2">
      <c r="A416" s="1">
        <v>43145.91064814815</v>
      </c>
      <c r="B416">
        <v>0.348611112247454</v>
      </c>
      <c r="C416" t="s">
        <v>2062</v>
      </c>
      <c r="E416">
        <v>413</v>
      </c>
      <c r="F416">
        <f t="shared" si="6"/>
        <v>6.8833333333333337</v>
      </c>
      <c r="Y416">
        <v>2.677</v>
      </c>
      <c r="AD416">
        <v>-724.17700000000002</v>
      </c>
      <c r="AO416">
        <v>2.5884968750000201</v>
      </c>
    </row>
    <row r="417" spans="1:44" x14ac:dyDescent="0.2">
      <c r="A417" s="1">
        <v>43145.91134259259</v>
      </c>
      <c r="B417">
        <v>0.34930555669416202</v>
      </c>
      <c r="C417" t="s">
        <v>2061</v>
      </c>
      <c r="D417">
        <v>1002.718</v>
      </c>
      <c r="E417">
        <v>414</v>
      </c>
      <c r="F417">
        <f t="shared" si="6"/>
        <v>6.9</v>
      </c>
      <c r="K417">
        <v>9.4749999999999996</v>
      </c>
      <c r="AO417">
        <v>2.5864083333333499</v>
      </c>
    </row>
    <row r="418" spans="1:44" x14ac:dyDescent="0.2">
      <c r="A418" s="1">
        <v>43145.912037037036</v>
      </c>
      <c r="B418">
        <v>0.35000000114086999</v>
      </c>
      <c r="C418" t="s">
        <v>2060</v>
      </c>
      <c r="E418">
        <v>415</v>
      </c>
      <c r="F418">
        <f t="shared" si="6"/>
        <v>6.916666666666667</v>
      </c>
      <c r="H418">
        <v>2.6042697916666802</v>
      </c>
      <c r="AO418">
        <v>2.5991104166666901</v>
      </c>
    </row>
    <row r="419" spans="1:44" x14ac:dyDescent="0.2">
      <c r="A419" s="1">
        <v>43145.912731481483</v>
      </c>
      <c r="B419">
        <v>0.35069444558757801</v>
      </c>
      <c r="C419" t="s">
        <v>2059</v>
      </c>
      <c r="E419">
        <v>416</v>
      </c>
      <c r="F419">
        <f t="shared" si="6"/>
        <v>6.9333333333333336</v>
      </c>
      <c r="Y419">
        <v>2.8039999999999998</v>
      </c>
      <c r="AD419">
        <v>-725.65200000000004</v>
      </c>
      <c r="AO419">
        <v>2.4527000000000201</v>
      </c>
    </row>
    <row r="420" spans="1:44" x14ac:dyDescent="0.2">
      <c r="A420" s="1">
        <v>43145.913425925923</v>
      </c>
      <c r="B420">
        <v>0.35138889003428597</v>
      </c>
      <c r="C420" t="s">
        <v>2058</v>
      </c>
      <c r="E420">
        <v>417</v>
      </c>
      <c r="F420">
        <f t="shared" si="6"/>
        <v>6.95</v>
      </c>
      <c r="AO420">
        <v>2.5645208333333498</v>
      </c>
    </row>
    <row r="421" spans="1:44" x14ac:dyDescent="0.2">
      <c r="A421" s="1">
        <v>43145.914120370369</v>
      </c>
      <c r="B421">
        <v>0.35208333448099399</v>
      </c>
      <c r="C421" t="s">
        <v>2057</v>
      </c>
      <c r="E421">
        <v>418</v>
      </c>
      <c r="F421">
        <f t="shared" si="6"/>
        <v>6.9666666666666668</v>
      </c>
      <c r="AO421">
        <v>2.65651145833335</v>
      </c>
    </row>
    <row r="422" spans="1:44" x14ac:dyDescent="0.2">
      <c r="A422" s="1">
        <v>43145.914814814816</v>
      </c>
      <c r="B422">
        <v>0.35277777892770201</v>
      </c>
      <c r="C422" t="s">
        <v>2056</v>
      </c>
      <c r="E422">
        <v>419</v>
      </c>
      <c r="F422">
        <f t="shared" si="6"/>
        <v>6.9833333333333334</v>
      </c>
      <c r="Y422">
        <v>2.9319999999999999</v>
      </c>
      <c r="AO422">
        <v>2.6538177083333601</v>
      </c>
    </row>
    <row r="423" spans="1:44" x14ac:dyDescent="0.2">
      <c r="A423" s="1">
        <v>43145.915509259263</v>
      </c>
      <c r="B423">
        <v>0.35347222337441098</v>
      </c>
      <c r="C423" t="s">
        <v>2055</v>
      </c>
      <c r="E423">
        <v>420</v>
      </c>
      <c r="F423">
        <f t="shared" si="6"/>
        <v>7</v>
      </c>
      <c r="X423">
        <v>2.6080000000000001</v>
      </c>
      <c r="AD423">
        <v>-726.64499999999998</v>
      </c>
      <c r="AO423">
        <v>2.65767395833335</v>
      </c>
    </row>
    <row r="424" spans="1:44" x14ac:dyDescent="0.2">
      <c r="A424" s="1">
        <v>43145.916203703702</v>
      </c>
      <c r="B424">
        <v>0.354166667821119</v>
      </c>
      <c r="C424" t="s">
        <v>2054</v>
      </c>
      <c r="E424">
        <v>421</v>
      </c>
      <c r="F424">
        <f t="shared" si="6"/>
        <v>7.0166666666666666</v>
      </c>
      <c r="G424">
        <v>5.8849999999999998</v>
      </c>
      <c r="AO424">
        <v>2.5191489583333602</v>
      </c>
    </row>
    <row r="425" spans="1:44" x14ac:dyDescent="0.2">
      <c r="A425" s="1">
        <v>43145.916898148149</v>
      </c>
      <c r="B425">
        <v>0.35486111226782702</v>
      </c>
      <c r="C425" t="s">
        <v>2053</v>
      </c>
      <c r="D425">
        <v>1003.066</v>
      </c>
      <c r="E425">
        <v>422</v>
      </c>
      <c r="F425">
        <f t="shared" si="6"/>
        <v>7.0333333333333332</v>
      </c>
      <c r="G425">
        <v>5.8840000000000003</v>
      </c>
      <c r="H425">
        <v>2.5396593750000198</v>
      </c>
      <c r="I425">
        <v>-1</v>
      </c>
      <c r="J425">
        <v>52.2</v>
      </c>
      <c r="K425">
        <v>9.375</v>
      </c>
      <c r="L425">
        <v>400.52199999999999</v>
      </c>
      <c r="M425">
        <v>0</v>
      </c>
      <c r="N425">
        <v>0</v>
      </c>
      <c r="O425">
        <v>0</v>
      </c>
      <c r="P425">
        <v>-3.7999999999999999E-2</v>
      </c>
      <c r="Q425">
        <v>14.28</v>
      </c>
      <c r="R425">
        <v>0.04</v>
      </c>
      <c r="S425">
        <v>0</v>
      </c>
      <c r="T425">
        <v>0</v>
      </c>
      <c r="U425">
        <v>0</v>
      </c>
      <c r="V425">
        <v>0</v>
      </c>
      <c r="W425">
        <v>2E-3</v>
      </c>
      <c r="X425">
        <v>2.5209999999999999</v>
      </c>
      <c r="Y425">
        <v>3.0640000000000001</v>
      </c>
      <c r="Z425">
        <v>0</v>
      </c>
      <c r="AA425">
        <v>0</v>
      </c>
      <c r="AB425">
        <v>0</v>
      </c>
      <c r="AC425">
        <v>0</v>
      </c>
      <c r="AD425">
        <v>-727.65200000000004</v>
      </c>
      <c r="AE425">
        <v>0</v>
      </c>
      <c r="AF425">
        <v>2.2370000000000001</v>
      </c>
      <c r="AG425">
        <v>36.979999999999997</v>
      </c>
      <c r="AH425">
        <v>0</v>
      </c>
      <c r="AI425">
        <v>0</v>
      </c>
      <c r="AJ425">
        <v>0</v>
      </c>
      <c r="AK425">
        <v>0</v>
      </c>
      <c r="AL425">
        <v>6</v>
      </c>
      <c r="AM425">
        <v>52</v>
      </c>
      <c r="AN425">
        <v>3</v>
      </c>
      <c r="AO425">
        <v>2.53953854166669</v>
      </c>
      <c r="AP425">
        <v>3</v>
      </c>
      <c r="AQ425">
        <v>3</v>
      </c>
      <c r="AR425">
        <v>0</v>
      </c>
    </row>
    <row r="426" spans="1:44" x14ac:dyDescent="0.2">
      <c r="A426" s="1">
        <v>43145.917592592596</v>
      </c>
      <c r="B426">
        <v>0.35555555671453498</v>
      </c>
      <c r="C426" t="s">
        <v>2052</v>
      </c>
      <c r="E426">
        <v>423</v>
      </c>
      <c r="F426">
        <f t="shared" si="6"/>
        <v>7.05</v>
      </c>
      <c r="H426">
        <v>2.71638125000002</v>
      </c>
      <c r="AG426">
        <v>37.762</v>
      </c>
      <c r="AO426">
        <v>2.7162270833333499</v>
      </c>
    </row>
    <row r="427" spans="1:44" x14ac:dyDescent="0.2">
      <c r="A427" s="1">
        <v>43145.918287037035</v>
      </c>
      <c r="B427">
        <v>0.356250001161243</v>
      </c>
      <c r="C427" t="s">
        <v>2051</v>
      </c>
      <c r="E427">
        <v>424</v>
      </c>
      <c r="F427">
        <f t="shared" si="6"/>
        <v>7.0666666666666664</v>
      </c>
      <c r="AG427">
        <v>37.051000000000002</v>
      </c>
      <c r="AO427">
        <v>2.5784104166666899</v>
      </c>
    </row>
    <row r="428" spans="1:44" x14ac:dyDescent="0.2">
      <c r="A428" s="1">
        <v>43145.918981481482</v>
      </c>
      <c r="B428">
        <v>0.35694444560795102</v>
      </c>
      <c r="C428" t="s">
        <v>2050</v>
      </c>
      <c r="E428">
        <v>425</v>
      </c>
      <c r="F428">
        <f t="shared" si="6"/>
        <v>7.083333333333333</v>
      </c>
      <c r="K428">
        <v>9.3409999999999993</v>
      </c>
      <c r="Y428">
        <v>3.1930000000000001</v>
      </c>
      <c r="AO428">
        <v>2.5988864583333502</v>
      </c>
    </row>
    <row r="429" spans="1:44" x14ac:dyDescent="0.2">
      <c r="A429" s="1">
        <v>43145.919675925928</v>
      </c>
      <c r="B429">
        <v>0.35763889005465899</v>
      </c>
      <c r="C429" t="s">
        <v>2049</v>
      </c>
      <c r="E429">
        <v>426</v>
      </c>
      <c r="F429">
        <f t="shared" si="6"/>
        <v>7.1</v>
      </c>
      <c r="AD429">
        <v>-728.65099999999995</v>
      </c>
      <c r="AG429">
        <v>37.121000000000002</v>
      </c>
      <c r="AO429">
        <v>2.6293833333333501</v>
      </c>
    </row>
    <row r="430" spans="1:44" x14ac:dyDescent="0.2">
      <c r="A430" s="1">
        <v>43145.920370370368</v>
      </c>
      <c r="B430">
        <v>0.35833333450136701</v>
      </c>
      <c r="C430" t="s">
        <v>2048</v>
      </c>
      <c r="E430">
        <v>427</v>
      </c>
      <c r="F430">
        <f t="shared" si="6"/>
        <v>7.1166666666666663</v>
      </c>
      <c r="AG430">
        <v>38.786000000000001</v>
      </c>
      <c r="AO430">
        <v>2.6504791666666798</v>
      </c>
    </row>
    <row r="431" spans="1:44" x14ac:dyDescent="0.2">
      <c r="A431" s="1">
        <v>43145.921064814815</v>
      </c>
      <c r="B431">
        <v>0.35902777894807503</v>
      </c>
      <c r="C431" t="s">
        <v>2047</v>
      </c>
      <c r="E431">
        <v>428</v>
      </c>
      <c r="F431">
        <f t="shared" si="6"/>
        <v>7.1333333333333337</v>
      </c>
      <c r="Y431">
        <v>3.3260000000000001</v>
      </c>
      <c r="AO431">
        <v>2.6608739583333398</v>
      </c>
    </row>
    <row r="432" spans="1:44" x14ac:dyDescent="0.2">
      <c r="A432" s="1">
        <v>43145.921759259261</v>
      </c>
      <c r="B432">
        <v>0.35972222339478299</v>
      </c>
      <c r="C432" t="s">
        <v>2046</v>
      </c>
      <c r="E432">
        <v>429</v>
      </c>
      <c r="F432">
        <f t="shared" si="6"/>
        <v>7.15</v>
      </c>
      <c r="L432">
        <v>399.62799999999999</v>
      </c>
      <c r="AO432">
        <v>2.6862322916666801</v>
      </c>
    </row>
    <row r="433" spans="1:41" x14ac:dyDescent="0.2">
      <c r="A433" s="1">
        <v>43145.922453703701</v>
      </c>
      <c r="B433">
        <v>0.36041666784149101</v>
      </c>
      <c r="C433" t="s">
        <v>2045</v>
      </c>
      <c r="E433">
        <v>430</v>
      </c>
      <c r="F433">
        <f t="shared" si="6"/>
        <v>7.166666666666667</v>
      </c>
      <c r="H433">
        <v>2.7025677083333401</v>
      </c>
      <c r="L433">
        <v>401.18400000000003</v>
      </c>
      <c r="X433">
        <v>2.621</v>
      </c>
      <c r="AO433">
        <v>2.7024395833333399</v>
      </c>
    </row>
    <row r="434" spans="1:41" x14ac:dyDescent="0.2">
      <c r="A434" s="1">
        <v>43145.923148148147</v>
      </c>
      <c r="B434">
        <v>0.36111111228819898</v>
      </c>
      <c r="C434" t="s">
        <v>2044</v>
      </c>
      <c r="E434">
        <v>431</v>
      </c>
      <c r="F434">
        <f t="shared" si="6"/>
        <v>7.1833333333333336</v>
      </c>
      <c r="H434">
        <v>2.81489479166668</v>
      </c>
      <c r="X434">
        <v>2.8460000000000001</v>
      </c>
      <c r="Y434">
        <v>3.4630000000000001</v>
      </c>
      <c r="AD434">
        <v>-729.65099999999995</v>
      </c>
      <c r="AO434">
        <v>2.82474687500001</v>
      </c>
    </row>
    <row r="435" spans="1:41" x14ac:dyDescent="0.2">
      <c r="A435" s="1">
        <v>43145.923842592594</v>
      </c>
      <c r="B435">
        <v>0.361805556734907</v>
      </c>
      <c r="C435" t="s">
        <v>2043</v>
      </c>
      <c r="E435">
        <v>432</v>
      </c>
      <c r="F435">
        <f t="shared" si="6"/>
        <v>7.2</v>
      </c>
      <c r="L435">
        <v>398.64699999999999</v>
      </c>
      <c r="X435">
        <v>2.8130000000000002</v>
      </c>
      <c r="AO435">
        <v>2.7868520833333501</v>
      </c>
    </row>
    <row r="436" spans="1:41" x14ac:dyDescent="0.2">
      <c r="A436" s="1">
        <v>43145.924537037034</v>
      </c>
      <c r="B436">
        <v>0.36250000118161602</v>
      </c>
      <c r="C436" t="s">
        <v>2042</v>
      </c>
      <c r="E436">
        <v>433</v>
      </c>
      <c r="F436">
        <f t="shared" si="6"/>
        <v>7.2166666666666668</v>
      </c>
      <c r="X436">
        <v>2.7069999999999999</v>
      </c>
      <c r="AO436">
        <v>2.77135729166669</v>
      </c>
    </row>
    <row r="437" spans="1:41" x14ac:dyDescent="0.2">
      <c r="A437" s="1">
        <v>43145.92523148148</v>
      </c>
      <c r="B437">
        <v>0.36319444562832398</v>
      </c>
      <c r="C437" t="s">
        <v>2041</v>
      </c>
      <c r="E437">
        <v>434</v>
      </c>
      <c r="F437">
        <f t="shared" si="6"/>
        <v>7.2333333333333334</v>
      </c>
      <c r="L437">
        <v>401.38200000000001</v>
      </c>
      <c r="X437">
        <v>2.714</v>
      </c>
      <c r="Y437">
        <v>3.601</v>
      </c>
      <c r="AD437">
        <v>-730.66499999999996</v>
      </c>
      <c r="AO437">
        <v>2.8019416666666799</v>
      </c>
    </row>
    <row r="438" spans="1:41" x14ac:dyDescent="0.2">
      <c r="A438" s="1">
        <v>43145.925925925927</v>
      </c>
      <c r="B438">
        <v>0.363888890075032</v>
      </c>
      <c r="C438" t="s">
        <v>2040</v>
      </c>
      <c r="E438">
        <v>435</v>
      </c>
      <c r="F438">
        <f t="shared" si="6"/>
        <v>7.25</v>
      </c>
      <c r="X438">
        <v>2.88</v>
      </c>
      <c r="AO438">
        <v>2.8794822916666898</v>
      </c>
    </row>
    <row r="439" spans="1:41" x14ac:dyDescent="0.2">
      <c r="A439" s="1">
        <v>43145.926620370374</v>
      </c>
      <c r="B439">
        <v>0.36458333452174002</v>
      </c>
      <c r="C439" t="s">
        <v>2039</v>
      </c>
      <c r="E439">
        <v>436</v>
      </c>
      <c r="F439">
        <f t="shared" si="6"/>
        <v>7.2666666666666666</v>
      </c>
      <c r="AO439">
        <v>2.8599750000000199</v>
      </c>
    </row>
    <row r="440" spans="1:41" x14ac:dyDescent="0.2">
      <c r="A440" s="1">
        <v>43145.927314814813</v>
      </c>
      <c r="B440">
        <v>0.36527777896844799</v>
      </c>
      <c r="C440" t="s">
        <v>2038</v>
      </c>
      <c r="D440">
        <v>1003.7430000000001</v>
      </c>
      <c r="E440">
        <v>437</v>
      </c>
      <c r="F440">
        <f t="shared" si="6"/>
        <v>7.2833333333333332</v>
      </c>
      <c r="L440">
        <v>401.49200000000002</v>
      </c>
      <c r="Y440">
        <v>3.7410000000000001</v>
      </c>
      <c r="AO440">
        <v>2.85012395833335</v>
      </c>
    </row>
    <row r="441" spans="1:41" x14ac:dyDescent="0.2">
      <c r="A441" s="1">
        <v>43145.92800925926</v>
      </c>
      <c r="B441">
        <v>0.36597222341515601</v>
      </c>
      <c r="C441" t="s">
        <v>2037</v>
      </c>
      <c r="E441">
        <v>438</v>
      </c>
      <c r="F441">
        <f t="shared" si="6"/>
        <v>7.3</v>
      </c>
      <c r="H441">
        <v>2.8356708333333498</v>
      </c>
      <c r="L441">
        <v>398.76499999999999</v>
      </c>
      <c r="AO441">
        <v>2.8355416666666802</v>
      </c>
    </row>
    <row r="442" spans="1:41" x14ac:dyDescent="0.2">
      <c r="A442" s="1">
        <v>43145.928703703707</v>
      </c>
      <c r="B442">
        <v>0.36666666786186403</v>
      </c>
      <c r="C442" t="s">
        <v>2036</v>
      </c>
      <c r="E442">
        <v>439</v>
      </c>
      <c r="F442">
        <f t="shared" si="6"/>
        <v>7.3166666666666664</v>
      </c>
      <c r="H442">
        <v>2.8979000000000199</v>
      </c>
      <c r="AO442">
        <v>2.89776145833335</v>
      </c>
    </row>
    <row r="443" spans="1:41" x14ac:dyDescent="0.2">
      <c r="A443" s="1">
        <v>43145.929398148146</v>
      </c>
      <c r="B443">
        <v>0.36736111230857199</v>
      </c>
      <c r="C443" t="s">
        <v>2035</v>
      </c>
      <c r="E443">
        <v>440</v>
      </c>
      <c r="F443">
        <f t="shared" si="6"/>
        <v>7.333333333333333</v>
      </c>
      <c r="Y443">
        <v>3.8849999999999998</v>
      </c>
      <c r="AD443">
        <v>-732.10900000000004</v>
      </c>
      <c r="AO443">
        <v>2.8579218750000099</v>
      </c>
    </row>
    <row r="444" spans="1:41" x14ac:dyDescent="0.2">
      <c r="A444" s="1">
        <v>43145.930092592593</v>
      </c>
      <c r="B444">
        <v>0.36805555675528001</v>
      </c>
      <c r="C444" t="s">
        <v>2034</v>
      </c>
      <c r="E444">
        <v>441</v>
      </c>
      <c r="F444">
        <f t="shared" si="6"/>
        <v>7.35</v>
      </c>
      <c r="AO444">
        <v>2.8188979166666699</v>
      </c>
    </row>
    <row r="445" spans="1:41" x14ac:dyDescent="0.2">
      <c r="A445" s="1">
        <v>43145.930787037039</v>
      </c>
      <c r="B445">
        <v>0.36875000120198798</v>
      </c>
      <c r="C445" t="s">
        <v>2033</v>
      </c>
      <c r="E445">
        <v>442</v>
      </c>
      <c r="F445">
        <f t="shared" si="6"/>
        <v>7.3666666666666663</v>
      </c>
      <c r="AO445">
        <v>3.0101041666666699</v>
      </c>
    </row>
    <row r="446" spans="1:41" x14ac:dyDescent="0.2">
      <c r="A446" s="1">
        <v>43145.931481481479</v>
      </c>
      <c r="B446">
        <v>0.369444445648696</v>
      </c>
      <c r="C446" t="s">
        <v>2032</v>
      </c>
      <c r="E446">
        <v>443</v>
      </c>
      <c r="F446">
        <f t="shared" si="6"/>
        <v>7.3833333333333337</v>
      </c>
      <c r="L446">
        <v>397.86099999999999</v>
      </c>
      <c r="X446">
        <v>2.9060000000000001</v>
      </c>
      <c r="Y446">
        <v>4.032</v>
      </c>
      <c r="AO446">
        <v>2.8671437499999999</v>
      </c>
    </row>
    <row r="447" spans="1:41" x14ac:dyDescent="0.2">
      <c r="A447" s="1">
        <v>43145.932175925926</v>
      </c>
      <c r="B447">
        <v>0.37013889009540402</v>
      </c>
      <c r="C447" t="s">
        <v>2031</v>
      </c>
      <c r="E447">
        <v>444</v>
      </c>
      <c r="F447">
        <f t="shared" si="6"/>
        <v>7.4</v>
      </c>
      <c r="L447">
        <v>403.01100000000002</v>
      </c>
      <c r="AO447">
        <v>3.0338645833333402</v>
      </c>
    </row>
    <row r="448" spans="1:41" x14ac:dyDescent="0.2">
      <c r="A448" s="1">
        <v>43145.932870370372</v>
      </c>
      <c r="B448">
        <v>0.37083333454211198</v>
      </c>
      <c r="C448" t="s">
        <v>2030</v>
      </c>
      <c r="E448">
        <v>445</v>
      </c>
      <c r="F448">
        <f t="shared" si="6"/>
        <v>7.416666666666667</v>
      </c>
      <c r="H448">
        <v>2.92553958333334</v>
      </c>
      <c r="L448">
        <v>399.517</v>
      </c>
      <c r="AD448">
        <v>-733.61599999999999</v>
      </c>
      <c r="AO448">
        <v>2.9254156250000101</v>
      </c>
    </row>
    <row r="449" spans="1:44" x14ac:dyDescent="0.2">
      <c r="A449" s="1">
        <v>43145.933564814812</v>
      </c>
      <c r="B449">
        <v>0.371527778988821</v>
      </c>
      <c r="C449" t="s">
        <v>2029</v>
      </c>
      <c r="E449">
        <v>446</v>
      </c>
      <c r="F449">
        <f t="shared" si="6"/>
        <v>7.4333333333333336</v>
      </c>
      <c r="H449">
        <v>3.0576781250000198</v>
      </c>
      <c r="L449">
        <v>399.25099999999998</v>
      </c>
      <c r="Y449">
        <v>4.181</v>
      </c>
      <c r="AO449">
        <v>3.05753020833335</v>
      </c>
    </row>
    <row r="450" spans="1:44" x14ac:dyDescent="0.2">
      <c r="A450" s="1">
        <v>43145.934259259258</v>
      </c>
      <c r="B450">
        <v>0.37222222343552902</v>
      </c>
      <c r="C450" t="s">
        <v>2028</v>
      </c>
      <c r="E450">
        <v>447</v>
      </c>
      <c r="F450">
        <f t="shared" si="6"/>
        <v>7.45</v>
      </c>
      <c r="L450">
        <v>399.75400000000002</v>
      </c>
      <c r="AO450">
        <v>2.9939656250000199</v>
      </c>
    </row>
    <row r="451" spans="1:44" x14ac:dyDescent="0.2">
      <c r="A451" s="1">
        <v>43145.934953703705</v>
      </c>
      <c r="B451">
        <v>0.37291666788223699</v>
      </c>
      <c r="C451" t="s">
        <v>2027</v>
      </c>
      <c r="E451">
        <v>448</v>
      </c>
      <c r="F451">
        <f t="shared" ref="F451:F514" si="7">E451/60</f>
        <v>7.4666666666666668</v>
      </c>
      <c r="L451">
        <v>401.15800000000002</v>
      </c>
      <c r="Y451">
        <v>4.2830000000000004</v>
      </c>
      <c r="AO451">
        <v>3.09651145833335</v>
      </c>
    </row>
    <row r="452" spans="1:44" x14ac:dyDescent="0.2">
      <c r="A452" s="1">
        <v>43145.935648148145</v>
      </c>
      <c r="B452">
        <v>0.37361111232894501</v>
      </c>
      <c r="C452" t="s">
        <v>2026</v>
      </c>
      <c r="E452">
        <v>449</v>
      </c>
      <c r="F452">
        <f t="shared" si="7"/>
        <v>7.4833333333333334</v>
      </c>
      <c r="L452">
        <v>399.80799999999999</v>
      </c>
      <c r="AO452">
        <v>3.0575281250000201</v>
      </c>
    </row>
    <row r="453" spans="1:44" x14ac:dyDescent="0.2">
      <c r="A453" s="1">
        <v>43145.936342592591</v>
      </c>
      <c r="B453">
        <v>0.37430555677565303</v>
      </c>
      <c r="C453" t="s">
        <v>2025</v>
      </c>
      <c r="E453">
        <v>450</v>
      </c>
      <c r="F453">
        <f t="shared" si="7"/>
        <v>7.5</v>
      </c>
      <c r="L453">
        <v>401.52600000000001</v>
      </c>
      <c r="Y453">
        <v>4.3840000000000003</v>
      </c>
      <c r="AO453">
        <v>3.0833479166666899</v>
      </c>
    </row>
    <row r="454" spans="1:44" x14ac:dyDescent="0.2">
      <c r="A454" s="1">
        <v>43145.937037037038</v>
      </c>
      <c r="B454">
        <v>0.37500000122236099</v>
      </c>
      <c r="C454" t="s">
        <v>2024</v>
      </c>
      <c r="E454">
        <v>451</v>
      </c>
      <c r="F454">
        <f t="shared" si="7"/>
        <v>7.5166666666666666</v>
      </c>
      <c r="J454">
        <v>52.170999999999999</v>
      </c>
      <c r="AD454">
        <v>-734.61099999999999</v>
      </c>
      <c r="AO454">
        <v>3.11439895833335</v>
      </c>
    </row>
    <row r="455" spans="1:44" x14ac:dyDescent="0.2">
      <c r="A455" s="1">
        <v>43145.937731481485</v>
      </c>
      <c r="B455">
        <v>0.37569444566906901</v>
      </c>
      <c r="C455" t="s">
        <v>2023</v>
      </c>
      <c r="D455">
        <v>1004.489</v>
      </c>
      <c r="E455">
        <v>452</v>
      </c>
      <c r="F455">
        <f t="shared" si="7"/>
        <v>7.5333333333333332</v>
      </c>
      <c r="G455">
        <v>5.8719999999999999</v>
      </c>
      <c r="H455">
        <v>3.0872677083333602</v>
      </c>
      <c r="I455">
        <v>-1</v>
      </c>
      <c r="J455">
        <v>52.167999999999999</v>
      </c>
      <c r="K455">
        <v>9.3439999999999994</v>
      </c>
      <c r="L455">
        <v>400.42099999999999</v>
      </c>
      <c r="M455">
        <v>0</v>
      </c>
      <c r="N455">
        <v>0</v>
      </c>
      <c r="O455">
        <v>0</v>
      </c>
      <c r="P455">
        <v>-4.4999999999999998E-2</v>
      </c>
      <c r="Q455">
        <v>14.26</v>
      </c>
      <c r="R455">
        <v>0.04</v>
      </c>
      <c r="S455">
        <v>0</v>
      </c>
      <c r="T455">
        <v>0</v>
      </c>
      <c r="U455">
        <v>0</v>
      </c>
      <c r="V455">
        <v>0</v>
      </c>
      <c r="W455">
        <v>2E-3</v>
      </c>
      <c r="X455">
        <v>3.1120000000000001</v>
      </c>
      <c r="Y455">
        <v>4.4870000000000001</v>
      </c>
      <c r="Z455">
        <v>0</v>
      </c>
      <c r="AA455">
        <v>0</v>
      </c>
      <c r="AB455">
        <v>0</v>
      </c>
      <c r="AC455">
        <v>0</v>
      </c>
      <c r="AD455">
        <v>-734.72500000000002</v>
      </c>
      <c r="AE455">
        <v>0</v>
      </c>
      <c r="AF455">
        <v>3.0659999999999998</v>
      </c>
      <c r="AG455">
        <v>39.207999999999998</v>
      </c>
      <c r="AH455">
        <v>0</v>
      </c>
      <c r="AI455">
        <v>0</v>
      </c>
      <c r="AJ455">
        <v>0</v>
      </c>
      <c r="AK455">
        <v>0</v>
      </c>
      <c r="AL455">
        <v>6</v>
      </c>
      <c r="AM455">
        <v>52</v>
      </c>
      <c r="AN455">
        <v>3</v>
      </c>
      <c r="AO455">
        <v>3.0871343750000202</v>
      </c>
      <c r="AP455">
        <v>3</v>
      </c>
      <c r="AQ455">
        <v>3</v>
      </c>
      <c r="AR455">
        <v>0</v>
      </c>
    </row>
    <row r="456" spans="1:44" x14ac:dyDescent="0.2">
      <c r="A456" s="1">
        <v>43145.938425925924</v>
      </c>
      <c r="B456">
        <v>0.37638889011577698</v>
      </c>
      <c r="C456" t="s">
        <v>2022</v>
      </c>
      <c r="E456">
        <v>453</v>
      </c>
      <c r="F456">
        <f t="shared" si="7"/>
        <v>7.55</v>
      </c>
      <c r="AO456">
        <v>3.19821562500002</v>
      </c>
    </row>
    <row r="457" spans="1:44" x14ac:dyDescent="0.2">
      <c r="A457" s="1">
        <v>43145.939120370371</v>
      </c>
      <c r="B457">
        <v>0.377083334562485</v>
      </c>
      <c r="C457" t="s">
        <v>2021</v>
      </c>
      <c r="E457">
        <v>454</v>
      </c>
      <c r="F457">
        <f t="shared" si="7"/>
        <v>7.5666666666666664</v>
      </c>
      <c r="H457">
        <v>3.0612531250000399</v>
      </c>
      <c r="Y457">
        <v>4.5919999999999996</v>
      </c>
      <c r="AO457">
        <v>3.0611322916666999</v>
      </c>
    </row>
    <row r="458" spans="1:44" x14ac:dyDescent="0.2">
      <c r="A458" s="1">
        <v>43145.939814814818</v>
      </c>
      <c r="B458">
        <v>0.37777777900919302</v>
      </c>
      <c r="C458" t="s">
        <v>2020</v>
      </c>
      <c r="E458">
        <v>455</v>
      </c>
      <c r="F458">
        <f t="shared" si="7"/>
        <v>7.583333333333333</v>
      </c>
      <c r="L458">
        <v>399.47199999999998</v>
      </c>
      <c r="AO458">
        <v>3.2277312500000401</v>
      </c>
    </row>
    <row r="459" spans="1:44" x14ac:dyDescent="0.2">
      <c r="A459" s="1">
        <v>43145.940509259257</v>
      </c>
      <c r="B459">
        <v>0.37847222345590098</v>
      </c>
      <c r="C459" t="s">
        <v>2019</v>
      </c>
      <c r="E459">
        <v>456</v>
      </c>
      <c r="F459">
        <f t="shared" si="7"/>
        <v>7.6</v>
      </c>
      <c r="Y459">
        <v>4.6980000000000004</v>
      </c>
      <c r="AD459">
        <v>-735.64700000000005</v>
      </c>
      <c r="AO459">
        <v>3.1236302083333798</v>
      </c>
    </row>
    <row r="460" spans="1:44" x14ac:dyDescent="0.2">
      <c r="A460" s="1">
        <v>43145.941203703704</v>
      </c>
      <c r="B460">
        <v>0.379166667902609</v>
      </c>
      <c r="C460" t="s">
        <v>2018</v>
      </c>
      <c r="D460">
        <v>1004.755</v>
      </c>
      <c r="E460">
        <v>457</v>
      </c>
      <c r="F460">
        <f t="shared" si="7"/>
        <v>7.6166666666666663</v>
      </c>
      <c r="AO460">
        <v>3.1405812500000398</v>
      </c>
    </row>
    <row r="461" spans="1:44" x14ac:dyDescent="0.2">
      <c r="A461" s="1">
        <v>43145.94189814815</v>
      </c>
      <c r="B461">
        <v>0.37986111234931702</v>
      </c>
      <c r="C461" t="s">
        <v>2017</v>
      </c>
      <c r="E461">
        <v>458</v>
      </c>
      <c r="F461">
        <f t="shared" si="7"/>
        <v>7.6333333333333337</v>
      </c>
      <c r="Y461">
        <v>4.806</v>
      </c>
      <c r="AO461">
        <v>3.1815333333333702</v>
      </c>
    </row>
    <row r="462" spans="1:44" x14ac:dyDescent="0.2">
      <c r="A462" s="1">
        <v>43145.94259259259</v>
      </c>
      <c r="B462">
        <v>0.38055555679602499</v>
      </c>
      <c r="C462" t="s">
        <v>2016</v>
      </c>
      <c r="E462">
        <v>459</v>
      </c>
      <c r="F462">
        <f t="shared" si="7"/>
        <v>7.65</v>
      </c>
      <c r="AO462">
        <v>3.2180520833333799</v>
      </c>
    </row>
    <row r="463" spans="1:44" x14ac:dyDescent="0.2">
      <c r="A463" s="1">
        <v>43145.943287037036</v>
      </c>
      <c r="B463">
        <v>0.381250001242734</v>
      </c>
      <c r="C463" t="s">
        <v>2015</v>
      </c>
      <c r="E463">
        <v>460</v>
      </c>
      <c r="F463">
        <f t="shared" si="7"/>
        <v>7.666666666666667</v>
      </c>
      <c r="Y463">
        <v>4.9130000000000003</v>
      </c>
      <c r="AO463">
        <v>3.2596687500000501</v>
      </c>
    </row>
    <row r="464" spans="1:44" x14ac:dyDescent="0.2">
      <c r="A464" s="1">
        <v>43145.943981481483</v>
      </c>
      <c r="B464">
        <v>0.38194444568944202</v>
      </c>
      <c r="C464" t="s">
        <v>2014</v>
      </c>
      <c r="E464">
        <v>461</v>
      </c>
      <c r="F464">
        <f t="shared" si="7"/>
        <v>7.6833333333333336</v>
      </c>
      <c r="X464">
        <v>3.145</v>
      </c>
      <c r="AD464">
        <v>-736.66899999999998</v>
      </c>
      <c r="AO464">
        <v>3.1915916666667199</v>
      </c>
    </row>
    <row r="465" spans="1:41" x14ac:dyDescent="0.2">
      <c r="A465" s="1">
        <v>43145.944675925923</v>
      </c>
      <c r="B465">
        <v>0.38263889013614999</v>
      </c>
      <c r="C465" t="s">
        <v>2013</v>
      </c>
      <c r="E465">
        <v>462</v>
      </c>
      <c r="F465">
        <f t="shared" si="7"/>
        <v>7.7</v>
      </c>
      <c r="H465">
        <v>3.16083958333338</v>
      </c>
      <c r="X465">
        <v>3.1379999999999999</v>
      </c>
      <c r="Y465">
        <v>5.0209999999999999</v>
      </c>
      <c r="AO465">
        <v>5</v>
      </c>
    </row>
    <row r="466" spans="1:41" x14ac:dyDescent="0.2">
      <c r="A466" s="1">
        <v>43145.945370370369</v>
      </c>
      <c r="B466">
        <v>0.38333333458285801</v>
      </c>
      <c r="C466" t="s">
        <v>2012</v>
      </c>
      <c r="E466">
        <v>463</v>
      </c>
      <c r="F466">
        <f t="shared" si="7"/>
        <v>7.7166666666666668</v>
      </c>
      <c r="H466">
        <v>3.36231770833338</v>
      </c>
      <c r="X466">
        <v>5.0229999999999997</v>
      </c>
    </row>
    <row r="467" spans="1:41" x14ac:dyDescent="0.2">
      <c r="A467" s="1">
        <v>43145.946064814816</v>
      </c>
      <c r="B467">
        <v>0.38402777902956597</v>
      </c>
      <c r="C467" t="s">
        <v>2011</v>
      </c>
      <c r="E467">
        <v>464</v>
      </c>
      <c r="F467">
        <f t="shared" si="7"/>
        <v>7.7333333333333334</v>
      </c>
      <c r="Y467">
        <v>5.1859999999999999</v>
      </c>
    </row>
    <row r="468" spans="1:41" x14ac:dyDescent="0.2">
      <c r="A468" s="1">
        <v>43145.946759259263</v>
      </c>
      <c r="B468">
        <v>0.38472222347627399</v>
      </c>
      <c r="C468" t="s">
        <v>2010</v>
      </c>
      <c r="E468">
        <v>465</v>
      </c>
      <c r="F468">
        <f t="shared" si="7"/>
        <v>7.75</v>
      </c>
      <c r="H468">
        <v>3.11504687500004</v>
      </c>
      <c r="K468">
        <v>9.2089999999999996</v>
      </c>
      <c r="L468">
        <v>400.45</v>
      </c>
      <c r="AD468">
        <v>-737.87800000000004</v>
      </c>
    </row>
    <row r="469" spans="1:41" x14ac:dyDescent="0.2">
      <c r="A469" s="1">
        <v>43145.947453703702</v>
      </c>
      <c r="B469">
        <v>0.38541666792298201</v>
      </c>
      <c r="C469" t="s">
        <v>2009</v>
      </c>
      <c r="E469">
        <v>466</v>
      </c>
      <c r="F469">
        <f t="shared" si="7"/>
        <v>7.7666666666666666</v>
      </c>
      <c r="G469">
        <v>5.9450000000000003</v>
      </c>
      <c r="H469">
        <v>2.9380447916667101</v>
      </c>
      <c r="L469">
        <v>403.43099999999998</v>
      </c>
      <c r="Y469">
        <v>5.3559999999999999</v>
      </c>
      <c r="AD469">
        <v>-739.43799999999999</v>
      </c>
    </row>
    <row r="470" spans="1:41" x14ac:dyDescent="0.2">
      <c r="A470" s="1">
        <v>43145.948148148149</v>
      </c>
      <c r="B470">
        <v>0.38611111236968998</v>
      </c>
      <c r="C470" t="s">
        <v>2008</v>
      </c>
      <c r="E470">
        <v>467</v>
      </c>
      <c r="F470">
        <f t="shared" si="7"/>
        <v>7.7833333333333332</v>
      </c>
      <c r="H470">
        <v>3.1526406250000401</v>
      </c>
      <c r="L470">
        <v>400.68299999999999</v>
      </c>
    </row>
    <row r="471" spans="1:41" x14ac:dyDescent="0.2">
      <c r="A471" s="1">
        <v>43145.948842592596</v>
      </c>
      <c r="B471">
        <v>0.386805556816398</v>
      </c>
      <c r="C471" t="s">
        <v>2007</v>
      </c>
      <c r="E471">
        <v>468</v>
      </c>
      <c r="F471">
        <f t="shared" si="7"/>
        <v>7.8</v>
      </c>
      <c r="L471">
        <v>399.77</v>
      </c>
      <c r="Y471">
        <v>5.52</v>
      </c>
    </row>
    <row r="472" spans="1:41" x14ac:dyDescent="0.2">
      <c r="A472" s="1">
        <v>43145.949537037035</v>
      </c>
      <c r="B472">
        <v>0.38750000126310602</v>
      </c>
      <c r="C472" t="s">
        <v>2006</v>
      </c>
      <c r="E472">
        <v>469</v>
      </c>
      <c r="F472">
        <f t="shared" si="7"/>
        <v>7.8166666666666664</v>
      </c>
      <c r="H472">
        <v>3.0097375000000501</v>
      </c>
      <c r="L472">
        <v>398.03699999999998</v>
      </c>
    </row>
    <row r="473" spans="1:41" x14ac:dyDescent="0.2">
      <c r="A473" s="1">
        <v>43145.950231481482</v>
      </c>
      <c r="B473">
        <v>0.38819444570981398</v>
      </c>
      <c r="C473" t="s">
        <v>2005</v>
      </c>
      <c r="E473">
        <v>470</v>
      </c>
      <c r="F473">
        <f t="shared" si="7"/>
        <v>7.833333333333333</v>
      </c>
      <c r="L473">
        <v>400.01299999999998</v>
      </c>
      <c r="Y473">
        <v>5.69</v>
      </c>
      <c r="AD473">
        <v>-741.48699999999997</v>
      </c>
    </row>
    <row r="474" spans="1:41" x14ac:dyDescent="0.2">
      <c r="A474" s="1">
        <v>43145.950925925928</v>
      </c>
      <c r="B474">
        <v>0.388888890156522</v>
      </c>
      <c r="C474" t="s">
        <v>2004</v>
      </c>
      <c r="D474">
        <v>1005.773</v>
      </c>
      <c r="E474">
        <v>471</v>
      </c>
      <c r="F474">
        <f t="shared" si="7"/>
        <v>7.85</v>
      </c>
      <c r="H474">
        <v>2.8640781250000402</v>
      </c>
      <c r="AD474">
        <v>-741.66</v>
      </c>
    </row>
    <row r="475" spans="1:41" x14ac:dyDescent="0.2">
      <c r="A475" s="1">
        <v>43145.951620370368</v>
      </c>
      <c r="B475">
        <v>0.38958333460323002</v>
      </c>
      <c r="C475" t="s">
        <v>2003</v>
      </c>
      <c r="E475">
        <v>472</v>
      </c>
      <c r="F475">
        <f t="shared" si="7"/>
        <v>7.8666666666666663</v>
      </c>
      <c r="H475">
        <v>2.7619354166667098</v>
      </c>
      <c r="L475">
        <v>400.59399999999999</v>
      </c>
      <c r="Y475">
        <v>5.8559999999999999</v>
      </c>
      <c r="AD475">
        <v>-742.76700000000005</v>
      </c>
    </row>
    <row r="476" spans="1:41" x14ac:dyDescent="0.2">
      <c r="A476" s="1">
        <v>43145.952314814815</v>
      </c>
      <c r="B476">
        <v>0.39027777904993899</v>
      </c>
      <c r="C476" t="s">
        <v>2002</v>
      </c>
      <c r="E476">
        <v>473</v>
      </c>
      <c r="F476">
        <f t="shared" si="7"/>
        <v>7.8833333333333337</v>
      </c>
      <c r="G476">
        <v>6.024</v>
      </c>
      <c r="H476">
        <v>0</v>
      </c>
      <c r="L476">
        <v>399.892</v>
      </c>
      <c r="AD476">
        <v>-744.39200000000005</v>
      </c>
    </row>
    <row r="477" spans="1:41" x14ac:dyDescent="0.2">
      <c r="A477" s="1">
        <v>43145.953009259261</v>
      </c>
      <c r="B477">
        <v>0.39097222349664701</v>
      </c>
      <c r="C477" t="s">
        <v>2001</v>
      </c>
      <c r="E477">
        <v>474</v>
      </c>
      <c r="F477">
        <f t="shared" si="7"/>
        <v>7.9</v>
      </c>
      <c r="H477">
        <v>0</v>
      </c>
      <c r="Y477">
        <v>6.0259999999999998</v>
      </c>
      <c r="AD477">
        <v>-745.42499999999995</v>
      </c>
    </row>
    <row r="478" spans="1:41" x14ac:dyDescent="0.2">
      <c r="A478" s="1">
        <v>43145.953703703701</v>
      </c>
      <c r="B478">
        <v>0.39166666794335497</v>
      </c>
      <c r="C478" t="s">
        <v>2000</v>
      </c>
      <c r="E478">
        <v>475</v>
      </c>
      <c r="F478">
        <f t="shared" si="7"/>
        <v>7.916666666666667</v>
      </c>
      <c r="K478">
        <v>9.1470000000000002</v>
      </c>
      <c r="AD478">
        <v>-746.62199999999996</v>
      </c>
    </row>
    <row r="479" spans="1:41" x14ac:dyDescent="0.2">
      <c r="A479" s="1">
        <v>43145.954398148147</v>
      </c>
      <c r="B479">
        <v>0.39236111239006299</v>
      </c>
      <c r="C479" t="s">
        <v>1999</v>
      </c>
      <c r="E479">
        <v>476</v>
      </c>
      <c r="F479">
        <f t="shared" si="7"/>
        <v>7.9333333333333336</v>
      </c>
      <c r="Y479">
        <v>6.1929999999999996</v>
      </c>
      <c r="AD479">
        <v>-747.74300000000005</v>
      </c>
    </row>
    <row r="480" spans="1:41" x14ac:dyDescent="0.2">
      <c r="A480" s="1">
        <v>43145.955092592594</v>
      </c>
      <c r="B480">
        <v>0.39305555683677101</v>
      </c>
      <c r="C480" t="s">
        <v>1998</v>
      </c>
      <c r="E480">
        <v>477</v>
      </c>
      <c r="F480">
        <f t="shared" si="7"/>
        <v>7.95</v>
      </c>
      <c r="G480">
        <v>6.069</v>
      </c>
      <c r="AD480">
        <v>-749.01900000000001</v>
      </c>
      <c r="AG480">
        <v>38.594000000000001</v>
      </c>
    </row>
    <row r="481" spans="1:44" x14ac:dyDescent="0.2">
      <c r="A481" s="1">
        <v>43145.955787037034</v>
      </c>
      <c r="B481">
        <v>0.39375000128347898</v>
      </c>
      <c r="C481" t="s">
        <v>1997</v>
      </c>
      <c r="E481">
        <v>478</v>
      </c>
      <c r="F481">
        <f t="shared" si="7"/>
        <v>7.9666666666666668</v>
      </c>
      <c r="Y481">
        <v>6.359</v>
      </c>
      <c r="AG481">
        <v>36.978000000000002</v>
      </c>
    </row>
    <row r="482" spans="1:44" x14ac:dyDescent="0.2">
      <c r="A482" s="1">
        <v>43145.95648148148</v>
      </c>
      <c r="B482">
        <v>0.394444445730187</v>
      </c>
      <c r="C482" t="s">
        <v>1996</v>
      </c>
      <c r="E482">
        <v>479</v>
      </c>
      <c r="F482">
        <f t="shared" si="7"/>
        <v>7.9833333333333334</v>
      </c>
      <c r="AD482">
        <v>-750.63900000000001</v>
      </c>
    </row>
    <row r="483" spans="1:44" x14ac:dyDescent="0.2">
      <c r="A483" s="1">
        <v>43145.957175925927</v>
      </c>
      <c r="B483">
        <v>0.39513889017689502</v>
      </c>
      <c r="C483" t="s">
        <v>1995</v>
      </c>
      <c r="E483">
        <v>480</v>
      </c>
      <c r="F483">
        <f t="shared" si="7"/>
        <v>8</v>
      </c>
      <c r="Y483">
        <v>6.5250000000000004</v>
      </c>
      <c r="AD483">
        <v>-751.65899999999999</v>
      </c>
      <c r="AG483">
        <v>36.534999999999997</v>
      </c>
    </row>
    <row r="484" spans="1:44" x14ac:dyDescent="0.2">
      <c r="A484" s="1">
        <v>43145.957870370374</v>
      </c>
      <c r="B484">
        <v>0.39583333462360298</v>
      </c>
      <c r="C484" t="s">
        <v>1994</v>
      </c>
      <c r="E484">
        <v>481</v>
      </c>
      <c r="F484">
        <f t="shared" si="7"/>
        <v>8.0166666666666675</v>
      </c>
      <c r="AG484">
        <v>38.463999999999999</v>
      </c>
    </row>
    <row r="485" spans="1:44" x14ac:dyDescent="0.2">
      <c r="A485" s="1">
        <v>43145.958564814813</v>
      </c>
      <c r="B485">
        <v>0.396527779070311</v>
      </c>
      <c r="C485" t="s">
        <v>1993</v>
      </c>
      <c r="D485">
        <v>1006.694</v>
      </c>
      <c r="E485">
        <v>482</v>
      </c>
      <c r="F485">
        <f t="shared" si="7"/>
        <v>8.0333333333333332</v>
      </c>
      <c r="G485">
        <v>6.1159999999999997</v>
      </c>
      <c r="H485">
        <v>0</v>
      </c>
      <c r="I485">
        <v>-1</v>
      </c>
      <c r="J485">
        <v>52.161999999999999</v>
      </c>
      <c r="K485">
        <v>9.1829999999999998</v>
      </c>
      <c r="L485">
        <v>399.63499999999999</v>
      </c>
      <c r="M485">
        <v>0</v>
      </c>
      <c r="N485">
        <v>0</v>
      </c>
      <c r="O485">
        <v>0</v>
      </c>
      <c r="P485">
        <v>-0.04</v>
      </c>
      <c r="Q485">
        <v>14.24</v>
      </c>
      <c r="R485">
        <v>0.04</v>
      </c>
      <c r="S485">
        <v>0</v>
      </c>
      <c r="T485">
        <v>0</v>
      </c>
      <c r="U485">
        <v>0</v>
      </c>
      <c r="V485">
        <v>0</v>
      </c>
      <c r="W485">
        <v>2E-3</v>
      </c>
      <c r="X485">
        <v>4.97</v>
      </c>
      <c r="Y485">
        <v>6.6920000000000002</v>
      </c>
      <c r="Z485">
        <v>0</v>
      </c>
      <c r="AA485">
        <v>0</v>
      </c>
      <c r="AB485">
        <v>0</v>
      </c>
      <c r="AC485">
        <v>0</v>
      </c>
      <c r="AD485">
        <v>-753.702</v>
      </c>
      <c r="AE485">
        <v>0</v>
      </c>
      <c r="AF485">
        <v>2.867</v>
      </c>
      <c r="AG485">
        <v>37.192999999999998</v>
      </c>
      <c r="AH485">
        <v>0</v>
      </c>
      <c r="AI485">
        <v>0</v>
      </c>
      <c r="AJ485">
        <v>0</v>
      </c>
      <c r="AK485">
        <v>0</v>
      </c>
      <c r="AL485">
        <v>6</v>
      </c>
      <c r="AM485">
        <v>52</v>
      </c>
      <c r="AN485">
        <v>3</v>
      </c>
      <c r="AO485">
        <v>5</v>
      </c>
      <c r="AP485">
        <v>3</v>
      </c>
      <c r="AQ485">
        <v>3</v>
      </c>
      <c r="AR485">
        <v>0</v>
      </c>
    </row>
    <row r="486" spans="1:44" x14ac:dyDescent="0.2">
      <c r="A486" s="1">
        <v>43145.95925925926</v>
      </c>
      <c r="B486">
        <v>0.39722222351701902</v>
      </c>
      <c r="C486" t="s">
        <v>1992</v>
      </c>
      <c r="D486">
        <v>1006.779</v>
      </c>
      <c r="E486">
        <v>483</v>
      </c>
      <c r="F486">
        <f t="shared" si="7"/>
        <v>8.0500000000000007</v>
      </c>
    </row>
    <row r="487" spans="1:44" x14ac:dyDescent="0.2">
      <c r="A487" s="1">
        <v>43145.959953703707</v>
      </c>
      <c r="B487">
        <v>0.39791666796372699</v>
      </c>
      <c r="C487" t="s">
        <v>1991</v>
      </c>
      <c r="E487">
        <v>484</v>
      </c>
      <c r="F487">
        <f t="shared" si="7"/>
        <v>8.0666666666666664</v>
      </c>
      <c r="G487">
        <v>6.1260000000000003</v>
      </c>
      <c r="Y487">
        <v>6.8609999999999998</v>
      </c>
      <c r="AD487">
        <v>-755.721</v>
      </c>
    </row>
    <row r="488" spans="1:44" x14ac:dyDescent="0.2">
      <c r="A488" s="1">
        <v>43145.960648148146</v>
      </c>
      <c r="B488">
        <v>0.39861111241043501</v>
      </c>
      <c r="C488" t="s">
        <v>1990</v>
      </c>
      <c r="E488">
        <v>485</v>
      </c>
      <c r="F488">
        <f t="shared" si="7"/>
        <v>8.0833333333333339</v>
      </c>
      <c r="L488">
        <v>400.43099999999998</v>
      </c>
    </row>
    <row r="489" spans="1:44" x14ac:dyDescent="0.2">
      <c r="A489" s="1">
        <v>43145.961342592593</v>
      </c>
      <c r="B489">
        <v>0.39930555685714397</v>
      </c>
      <c r="C489" t="s">
        <v>1989</v>
      </c>
      <c r="E489">
        <v>486</v>
      </c>
      <c r="F489">
        <f t="shared" si="7"/>
        <v>8.1</v>
      </c>
      <c r="L489">
        <v>400.55</v>
      </c>
      <c r="Y489">
        <v>7.0279999999999996</v>
      </c>
      <c r="AD489">
        <v>-757.47400000000005</v>
      </c>
    </row>
    <row r="490" spans="1:44" x14ac:dyDescent="0.2">
      <c r="A490" s="1">
        <v>43145.962037037039</v>
      </c>
      <c r="B490">
        <v>0.40000000130385199</v>
      </c>
      <c r="C490" t="s">
        <v>1988</v>
      </c>
      <c r="E490">
        <v>487</v>
      </c>
      <c r="F490">
        <f t="shared" si="7"/>
        <v>8.1166666666666671</v>
      </c>
      <c r="K490">
        <v>8.9640000000000004</v>
      </c>
      <c r="L490">
        <v>398.69400000000002</v>
      </c>
    </row>
    <row r="491" spans="1:44" x14ac:dyDescent="0.2">
      <c r="A491" s="1">
        <v>43145.962731481479</v>
      </c>
      <c r="B491">
        <v>0.40069444575056001</v>
      </c>
      <c r="C491" t="s">
        <v>1987</v>
      </c>
      <c r="E491">
        <v>488</v>
      </c>
      <c r="F491">
        <f t="shared" si="7"/>
        <v>8.1333333333333329</v>
      </c>
      <c r="L491">
        <v>403.06099999999998</v>
      </c>
      <c r="Y491">
        <v>7.1950000000000003</v>
      </c>
      <c r="AD491">
        <v>-758.63400000000001</v>
      </c>
    </row>
    <row r="492" spans="1:44" x14ac:dyDescent="0.2">
      <c r="A492" s="1">
        <v>43145.963425925926</v>
      </c>
      <c r="B492">
        <v>0.40138889019726798</v>
      </c>
      <c r="C492" t="s">
        <v>1986</v>
      </c>
      <c r="E492">
        <v>489</v>
      </c>
      <c r="F492">
        <f t="shared" si="7"/>
        <v>8.15</v>
      </c>
      <c r="L492">
        <v>398.80900000000003</v>
      </c>
    </row>
    <row r="493" spans="1:44" x14ac:dyDescent="0.2">
      <c r="A493" s="1">
        <v>43145.964120370372</v>
      </c>
      <c r="B493">
        <v>0.402083334643976</v>
      </c>
      <c r="C493" t="s">
        <v>1985</v>
      </c>
      <c r="E493">
        <v>490</v>
      </c>
      <c r="F493">
        <f t="shared" si="7"/>
        <v>8.1666666666666661</v>
      </c>
      <c r="Y493">
        <v>7.3609999999999998</v>
      </c>
      <c r="AD493">
        <v>-760.67</v>
      </c>
    </row>
    <row r="494" spans="1:44" x14ac:dyDescent="0.2">
      <c r="A494" s="1">
        <v>43145.964814814812</v>
      </c>
      <c r="B494">
        <v>0.40277777909068402</v>
      </c>
      <c r="C494" t="s">
        <v>1984</v>
      </c>
      <c r="E494">
        <v>491</v>
      </c>
      <c r="F494">
        <f t="shared" si="7"/>
        <v>8.1833333333333336</v>
      </c>
    </row>
    <row r="495" spans="1:44" x14ac:dyDescent="0.2">
      <c r="A495" s="1">
        <v>43145.965509259258</v>
      </c>
      <c r="B495">
        <v>0.40347222353739198</v>
      </c>
      <c r="C495" t="s">
        <v>1983</v>
      </c>
      <c r="E495">
        <v>492</v>
      </c>
      <c r="F495">
        <f t="shared" si="7"/>
        <v>8.1999999999999993</v>
      </c>
      <c r="L495">
        <v>397.67500000000001</v>
      </c>
      <c r="Y495">
        <v>7.5279999999999996</v>
      </c>
      <c r="AD495">
        <v>-762.44600000000003</v>
      </c>
    </row>
    <row r="496" spans="1:44" x14ac:dyDescent="0.2">
      <c r="A496" s="1">
        <v>43145.966203703705</v>
      </c>
      <c r="B496">
        <v>0.4041666679841</v>
      </c>
      <c r="C496" t="s">
        <v>1982</v>
      </c>
      <c r="E496">
        <v>493</v>
      </c>
      <c r="F496">
        <f t="shared" si="7"/>
        <v>8.2166666666666668</v>
      </c>
      <c r="L496">
        <v>400.548</v>
      </c>
    </row>
    <row r="497" spans="1:30" x14ac:dyDescent="0.2">
      <c r="A497" s="1">
        <v>43145.966898148145</v>
      </c>
      <c r="B497">
        <v>0.40486111243080802</v>
      </c>
      <c r="C497" t="s">
        <v>1981</v>
      </c>
      <c r="E497">
        <v>494</v>
      </c>
      <c r="F497">
        <f t="shared" si="7"/>
        <v>8.2333333333333325</v>
      </c>
      <c r="Y497">
        <v>7.6989999999999998</v>
      </c>
      <c r="AD497">
        <v>-763.62599999999998</v>
      </c>
    </row>
    <row r="498" spans="1:30" x14ac:dyDescent="0.2">
      <c r="A498" s="1">
        <v>43145.967592592591</v>
      </c>
      <c r="B498">
        <v>0.40555555687751599</v>
      </c>
      <c r="C498" t="s">
        <v>1980</v>
      </c>
      <c r="D498">
        <v>1007.785</v>
      </c>
      <c r="E498">
        <v>495</v>
      </c>
      <c r="F498">
        <f t="shared" si="7"/>
        <v>8.25</v>
      </c>
    </row>
    <row r="499" spans="1:30" x14ac:dyDescent="0.2">
      <c r="A499" s="1">
        <v>43145.968287037038</v>
      </c>
      <c r="B499">
        <v>0.40625000132422401</v>
      </c>
      <c r="C499" t="s">
        <v>1979</v>
      </c>
      <c r="E499">
        <v>496</v>
      </c>
      <c r="F499">
        <f t="shared" si="7"/>
        <v>8.2666666666666675</v>
      </c>
      <c r="G499">
        <v>6.1890000000000001</v>
      </c>
      <c r="Y499">
        <v>7.8639999999999999</v>
      </c>
      <c r="AD499">
        <v>-765.09900000000005</v>
      </c>
    </row>
    <row r="500" spans="1:30" x14ac:dyDescent="0.2">
      <c r="A500" s="1">
        <v>43145.968981481485</v>
      </c>
      <c r="B500">
        <v>0.40694444577093197</v>
      </c>
      <c r="C500" t="s">
        <v>1978</v>
      </c>
      <c r="E500">
        <v>497</v>
      </c>
      <c r="F500">
        <f t="shared" si="7"/>
        <v>8.2833333333333332</v>
      </c>
    </row>
    <row r="501" spans="1:30" x14ac:dyDescent="0.2">
      <c r="A501" s="1">
        <v>43145.969675925924</v>
      </c>
      <c r="B501">
        <v>0.40763889021763999</v>
      </c>
      <c r="C501" t="s">
        <v>1977</v>
      </c>
      <c r="E501">
        <v>498</v>
      </c>
      <c r="F501">
        <f t="shared" si="7"/>
        <v>8.3000000000000007</v>
      </c>
      <c r="Y501">
        <v>8.0340000000000007</v>
      </c>
      <c r="AD501">
        <v>-766.755</v>
      </c>
    </row>
    <row r="502" spans="1:30" x14ac:dyDescent="0.2">
      <c r="A502" s="1">
        <v>43145.970370370371</v>
      </c>
      <c r="B502">
        <v>0.40833333466434901</v>
      </c>
      <c r="C502" t="s">
        <v>1976</v>
      </c>
      <c r="E502">
        <v>499</v>
      </c>
      <c r="F502">
        <f t="shared" si="7"/>
        <v>8.3166666666666664</v>
      </c>
    </row>
    <row r="503" spans="1:30" x14ac:dyDescent="0.2">
      <c r="A503" s="1">
        <v>43145.971064814818</v>
      </c>
      <c r="B503">
        <v>0.40902777911105698</v>
      </c>
      <c r="C503" t="s">
        <v>1975</v>
      </c>
      <c r="E503">
        <v>500</v>
      </c>
      <c r="F503">
        <f t="shared" si="7"/>
        <v>8.3333333333333339</v>
      </c>
      <c r="Y503">
        <v>8.1999999999999993</v>
      </c>
      <c r="AD503">
        <v>-767.63</v>
      </c>
    </row>
    <row r="504" spans="1:30" x14ac:dyDescent="0.2">
      <c r="A504" s="1">
        <v>43145.971759259257</v>
      </c>
      <c r="B504">
        <v>0.409722223557765</v>
      </c>
      <c r="C504" t="s">
        <v>1974</v>
      </c>
      <c r="E504">
        <v>501</v>
      </c>
      <c r="F504">
        <f t="shared" si="7"/>
        <v>8.35</v>
      </c>
    </row>
    <row r="505" spans="1:30" x14ac:dyDescent="0.2">
      <c r="A505" s="1">
        <v>43145.972453703704</v>
      </c>
      <c r="B505">
        <v>0.41041666800447302</v>
      </c>
      <c r="C505" t="s">
        <v>1973</v>
      </c>
      <c r="E505">
        <v>502</v>
      </c>
      <c r="F505">
        <f t="shared" si="7"/>
        <v>8.3666666666666671</v>
      </c>
      <c r="L505">
        <v>400.12200000000001</v>
      </c>
      <c r="Y505">
        <v>8.3650000000000002</v>
      </c>
      <c r="AD505">
        <v>-768.99</v>
      </c>
    </row>
    <row r="506" spans="1:30" x14ac:dyDescent="0.2">
      <c r="A506" s="1">
        <v>43145.97314814815</v>
      </c>
      <c r="B506">
        <v>0.41111111245118098</v>
      </c>
      <c r="C506" t="s">
        <v>1972</v>
      </c>
      <c r="E506">
        <v>503</v>
      </c>
      <c r="F506">
        <f t="shared" si="7"/>
        <v>8.3833333333333329</v>
      </c>
      <c r="L506">
        <v>398.53500000000003</v>
      </c>
    </row>
    <row r="507" spans="1:30" x14ac:dyDescent="0.2">
      <c r="A507" s="1">
        <v>43145.97384259259</v>
      </c>
      <c r="B507">
        <v>0.411805556897889</v>
      </c>
      <c r="C507" t="s">
        <v>1971</v>
      </c>
      <c r="E507">
        <v>504</v>
      </c>
      <c r="F507">
        <f t="shared" si="7"/>
        <v>8.4</v>
      </c>
      <c r="L507">
        <v>398.74200000000002</v>
      </c>
      <c r="Y507">
        <v>8.5359999999999996</v>
      </c>
      <c r="AD507">
        <v>-770.58500000000004</v>
      </c>
    </row>
    <row r="508" spans="1:30" x14ac:dyDescent="0.2">
      <c r="A508" s="1">
        <v>43145.974537037036</v>
      </c>
      <c r="B508">
        <v>0.41250000134459702</v>
      </c>
      <c r="C508" t="s">
        <v>1970</v>
      </c>
      <c r="E508">
        <v>505</v>
      </c>
      <c r="F508">
        <f t="shared" si="7"/>
        <v>8.4166666666666661</v>
      </c>
      <c r="L508">
        <v>404.98899999999998</v>
      </c>
    </row>
    <row r="509" spans="1:30" x14ac:dyDescent="0.2">
      <c r="A509" s="1">
        <v>43145.975231481483</v>
      </c>
      <c r="B509">
        <v>0.41319444579130499</v>
      </c>
      <c r="C509" t="s">
        <v>1969</v>
      </c>
      <c r="E509">
        <v>506</v>
      </c>
      <c r="F509">
        <f t="shared" si="7"/>
        <v>8.4333333333333336</v>
      </c>
      <c r="L509">
        <v>396.86900000000003</v>
      </c>
      <c r="Y509">
        <v>8.6989999999999998</v>
      </c>
    </row>
    <row r="510" spans="1:30" x14ac:dyDescent="0.2">
      <c r="A510" s="1">
        <v>43145.975925925923</v>
      </c>
      <c r="B510">
        <v>0.41388889023801301</v>
      </c>
      <c r="C510" t="s">
        <v>1968</v>
      </c>
      <c r="D510">
        <v>1008.7859999999999</v>
      </c>
      <c r="E510">
        <v>507</v>
      </c>
      <c r="F510">
        <f t="shared" si="7"/>
        <v>8.4499999999999993</v>
      </c>
      <c r="L510">
        <v>400.43799999999999</v>
      </c>
      <c r="AD510">
        <v>-772.54399999999998</v>
      </c>
    </row>
    <row r="511" spans="1:30" x14ac:dyDescent="0.2">
      <c r="A511" s="1">
        <v>43145.976620370369</v>
      </c>
      <c r="B511">
        <v>0.41458333468472103</v>
      </c>
      <c r="C511" t="s">
        <v>1967</v>
      </c>
      <c r="E511">
        <v>508</v>
      </c>
      <c r="F511">
        <f t="shared" si="7"/>
        <v>8.4666666666666668</v>
      </c>
      <c r="Y511">
        <v>8.8689999999999998</v>
      </c>
    </row>
    <row r="512" spans="1:30" x14ac:dyDescent="0.2">
      <c r="A512" s="1">
        <v>43145.977314814816</v>
      </c>
      <c r="B512">
        <v>0.41527777913142899</v>
      </c>
      <c r="C512" t="s">
        <v>1966</v>
      </c>
      <c r="E512">
        <v>509</v>
      </c>
      <c r="F512">
        <f t="shared" si="7"/>
        <v>8.4833333333333325</v>
      </c>
    </row>
    <row r="513" spans="1:44" x14ac:dyDescent="0.2">
      <c r="A513" s="1">
        <v>43145.978009259263</v>
      </c>
      <c r="B513">
        <v>0.41597222357813701</v>
      </c>
      <c r="C513" t="s">
        <v>1965</v>
      </c>
      <c r="E513">
        <v>510</v>
      </c>
      <c r="F513">
        <f t="shared" si="7"/>
        <v>8.5</v>
      </c>
      <c r="Y513">
        <v>9.0389999999999997</v>
      </c>
      <c r="AD513">
        <v>-774.32500000000005</v>
      </c>
      <c r="AG513">
        <v>38.691000000000003</v>
      </c>
    </row>
    <row r="514" spans="1:44" x14ac:dyDescent="0.2">
      <c r="A514" s="1">
        <v>43145.978703703702</v>
      </c>
      <c r="B514">
        <v>0.41666666802484498</v>
      </c>
      <c r="C514" t="s">
        <v>1964</v>
      </c>
      <c r="E514">
        <v>511</v>
      </c>
      <c r="F514">
        <f t="shared" si="7"/>
        <v>8.5166666666666675</v>
      </c>
    </row>
    <row r="515" spans="1:44" x14ac:dyDescent="0.2">
      <c r="A515" s="1">
        <v>43145.979398148149</v>
      </c>
      <c r="B515">
        <v>0.417361112471554</v>
      </c>
      <c r="C515" t="s">
        <v>1963</v>
      </c>
      <c r="D515">
        <v>1009.205</v>
      </c>
      <c r="E515">
        <v>512</v>
      </c>
      <c r="F515">
        <f t="shared" ref="F515:F578" si="8">E515/60</f>
        <v>8.5333333333333332</v>
      </c>
      <c r="G515">
        <v>6.1539999999999999</v>
      </c>
      <c r="H515">
        <v>0</v>
      </c>
      <c r="I515">
        <v>-1</v>
      </c>
      <c r="J515">
        <v>52.16</v>
      </c>
      <c r="K515">
        <v>8.984</v>
      </c>
      <c r="L515">
        <v>398.80399999999997</v>
      </c>
      <c r="M515">
        <v>0</v>
      </c>
      <c r="N515">
        <v>0</v>
      </c>
      <c r="O515">
        <v>0</v>
      </c>
      <c r="P515">
        <v>-5.8999999999999997E-2</v>
      </c>
      <c r="Q515">
        <v>14.22</v>
      </c>
      <c r="R515">
        <v>0.04</v>
      </c>
      <c r="S515">
        <v>0</v>
      </c>
      <c r="T515">
        <v>0</v>
      </c>
      <c r="U515">
        <v>0</v>
      </c>
      <c r="V515">
        <v>0</v>
      </c>
      <c r="W515">
        <v>2E-3</v>
      </c>
      <c r="X515">
        <v>4.9829999999999997</v>
      </c>
      <c r="Y515">
        <v>9.2029999999999994</v>
      </c>
      <c r="Z515">
        <v>0</v>
      </c>
      <c r="AA515">
        <v>0</v>
      </c>
      <c r="AB515">
        <v>0</v>
      </c>
      <c r="AC515">
        <v>0</v>
      </c>
      <c r="AD515">
        <v>-774.56399999999996</v>
      </c>
      <c r="AE515">
        <v>0</v>
      </c>
      <c r="AF515">
        <v>2.4079999999999999</v>
      </c>
      <c r="AG515">
        <v>38.978000000000002</v>
      </c>
      <c r="AH515">
        <v>0</v>
      </c>
      <c r="AI515">
        <v>0</v>
      </c>
      <c r="AJ515">
        <v>0</v>
      </c>
      <c r="AK515">
        <v>0</v>
      </c>
      <c r="AL515">
        <v>6</v>
      </c>
      <c r="AM515">
        <v>52</v>
      </c>
      <c r="AN515">
        <v>3</v>
      </c>
      <c r="AO515">
        <v>5</v>
      </c>
      <c r="AP515">
        <v>3</v>
      </c>
      <c r="AQ515">
        <v>3</v>
      </c>
      <c r="AR515">
        <v>0</v>
      </c>
    </row>
    <row r="516" spans="1:44" x14ac:dyDescent="0.2">
      <c r="A516" s="1">
        <v>43145.980092592596</v>
      </c>
      <c r="B516">
        <v>0.41805555691826202</v>
      </c>
      <c r="C516" t="s">
        <v>1962</v>
      </c>
      <c r="E516">
        <v>513</v>
      </c>
      <c r="F516">
        <f t="shared" si="8"/>
        <v>8.5500000000000007</v>
      </c>
      <c r="AD516">
        <v>-775.62400000000002</v>
      </c>
    </row>
    <row r="517" spans="1:44" x14ac:dyDescent="0.2">
      <c r="A517" s="1">
        <v>43145.980787037035</v>
      </c>
      <c r="B517">
        <v>0.41875000136496998</v>
      </c>
      <c r="C517" t="s">
        <v>1961</v>
      </c>
      <c r="E517">
        <v>514</v>
      </c>
      <c r="F517">
        <f t="shared" si="8"/>
        <v>8.5666666666666664</v>
      </c>
      <c r="K517">
        <v>8.8510000000000009</v>
      </c>
      <c r="Y517">
        <v>9.3710000000000004</v>
      </c>
    </row>
    <row r="518" spans="1:44" x14ac:dyDescent="0.2">
      <c r="A518" s="1">
        <v>43145.981481481482</v>
      </c>
      <c r="B518">
        <v>0.419444445811678</v>
      </c>
      <c r="C518" t="s">
        <v>1960</v>
      </c>
      <c r="E518">
        <v>515</v>
      </c>
      <c r="F518">
        <f t="shared" si="8"/>
        <v>8.5833333333333339</v>
      </c>
      <c r="L518">
        <v>399.68599999999998</v>
      </c>
      <c r="AG518">
        <v>36.347000000000001</v>
      </c>
    </row>
    <row r="519" spans="1:44" x14ac:dyDescent="0.2">
      <c r="A519" s="1">
        <v>43145.982175925928</v>
      </c>
      <c r="B519">
        <v>0.42013889025838602</v>
      </c>
      <c r="C519" t="s">
        <v>1959</v>
      </c>
      <c r="E519">
        <v>516</v>
      </c>
      <c r="F519">
        <f t="shared" si="8"/>
        <v>8.6</v>
      </c>
      <c r="L519">
        <v>400.25099999999998</v>
      </c>
      <c r="Y519">
        <v>9.5410000000000004</v>
      </c>
      <c r="AD519">
        <v>-776.61599999999999</v>
      </c>
      <c r="AG519">
        <v>37.192999999999998</v>
      </c>
    </row>
    <row r="520" spans="1:44" x14ac:dyDescent="0.2">
      <c r="A520" s="1">
        <v>43145.982870370368</v>
      </c>
      <c r="B520">
        <v>0.42083333470509399</v>
      </c>
      <c r="C520" t="s">
        <v>1958</v>
      </c>
      <c r="E520">
        <v>517</v>
      </c>
      <c r="F520">
        <f t="shared" si="8"/>
        <v>8.6166666666666671</v>
      </c>
      <c r="L520">
        <v>400.154</v>
      </c>
    </row>
    <row r="521" spans="1:44" x14ac:dyDescent="0.2">
      <c r="A521" s="1">
        <v>43145.983564814815</v>
      </c>
      <c r="B521">
        <v>0.42152777915180201</v>
      </c>
      <c r="C521" t="s">
        <v>1957</v>
      </c>
      <c r="E521">
        <v>518</v>
      </c>
      <c r="F521">
        <f t="shared" si="8"/>
        <v>8.6333333333333329</v>
      </c>
      <c r="L521">
        <v>400.36900000000003</v>
      </c>
      <c r="Y521">
        <v>9.7050000000000001</v>
      </c>
      <c r="AD521">
        <v>-777.62400000000002</v>
      </c>
    </row>
    <row r="522" spans="1:44" x14ac:dyDescent="0.2">
      <c r="A522" s="1">
        <v>43145.984259259261</v>
      </c>
      <c r="B522">
        <v>0.42222222359851003</v>
      </c>
      <c r="C522" t="s">
        <v>1956</v>
      </c>
      <c r="D522">
        <v>1009.792</v>
      </c>
      <c r="E522">
        <v>519</v>
      </c>
      <c r="F522">
        <f t="shared" si="8"/>
        <v>8.65</v>
      </c>
      <c r="L522">
        <v>398.70400000000001</v>
      </c>
    </row>
    <row r="523" spans="1:44" x14ac:dyDescent="0.2">
      <c r="A523" s="1">
        <v>43145.984953703701</v>
      </c>
      <c r="B523">
        <v>0.42291666804521799</v>
      </c>
      <c r="C523" t="s">
        <v>1955</v>
      </c>
      <c r="E523">
        <v>520</v>
      </c>
      <c r="F523">
        <f t="shared" si="8"/>
        <v>8.6666666666666661</v>
      </c>
      <c r="L523">
        <v>398.89100000000002</v>
      </c>
      <c r="Y523">
        <v>9.8759999999999994</v>
      </c>
      <c r="AD523">
        <v>-778.95699999999999</v>
      </c>
    </row>
    <row r="524" spans="1:44" x14ac:dyDescent="0.2">
      <c r="A524" s="1">
        <v>43145.985648148147</v>
      </c>
      <c r="B524">
        <v>0.42361111249192601</v>
      </c>
      <c r="C524" t="s">
        <v>1954</v>
      </c>
      <c r="E524">
        <v>521</v>
      </c>
      <c r="F524">
        <f t="shared" si="8"/>
        <v>8.6833333333333336</v>
      </c>
      <c r="L524">
        <v>399.24599999999998</v>
      </c>
    </row>
    <row r="525" spans="1:44" x14ac:dyDescent="0.2">
      <c r="A525" s="1">
        <v>43145.986342592594</v>
      </c>
      <c r="B525">
        <v>0.42430555693863398</v>
      </c>
      <c r="C525" t="s">
        <v>1953</v>
      </c>
      <c r="E525">
        <v>522</v>
      </c>
      <c r="F525">
        <f t="shared" si="8"/>
        <v>8.6999999999999993</v>
      </c>
      <c r="G525">
        <v>6.1079999999999997</v>
      </c>
      <c r="L525">
        <v>395.488</v>
      </c>
      <c r="Y525">
        <v>10.039</v>
      </c>
    </row>
    <row r="526" spans="1:44" x14ac:dyDescent="0.2">
      <c r="A526" s="1">
        <v>43145.987037037034</v>
      </c>
      <c r="B526">
        <v>0.425000001385342</v>
      </c>
      <c r="C526" t="s">
        <v>1952</v>
      </c>
      <c r="E526">
        <v>523</v>
      </c>
      <c r="F526">
        <f t="shared" si="8"/>
        <v>8.7166666666666668</v>
      </c>
      <c r="L526">
        <v>401.03699999999998</v>
      </c>
      <c r="AG526">
        <v>39.473999999999997</v>
      </c>
    </row>
    <row r="527" spans="1:44" x14ac:dyDescent="0.2">
      <c r="A527" s="1">
        <v>43145.98773148148</v>
      </c>
      <c r="B527">
        <v>0.42569444583205002</v>
      </c>
      <c r="C527" t="s">
        <v>1951</v>
      </c>
      <c r="E527">
        <v>524</v>
      </c>
      <c r="F527">
        <f t="shared" si="8"/>
        <v>8.7333333333333325</v>
      </c>
      <c r="Y527">
        <v>10.209</v>
      </c>
    </row>
    <row r="528" spans="1:44" x14ac:dyDescent="0.2">
      <c r="A528" s="1">
        <v>43145.988425925927</v>
      </c>
      <c r="B528">
        <v>0.42638889027875798</v>
      </c>
      <c r="C528" t="s">
        <v>1950</v>
      </c>
      <c r="E528">
        <v>525</v>
      </c>
      <c r="F528">
        <f t="shared" si="8"/>
        <v>8.75</v>
      </c>
      <c r="L528">
        <v>400.61099999999999</v>
      </c>
    </row>
    <row r="529" spans="1:33" x14ac:dyDescent="0.2">
      <c r="A529" s="1">
        <v>43145.989120370374</v>
      </c>
      <c r="B529">
        <v>0.427083334725467</v>
      </c>
      <c r="C529" t="s">
        <v>1949</v>
      </c>
      <c r="E529">
        <v>526</v>
      </c>
      <c r="F529">
        <f t="shared" si="8"/>
        <v>8.7666666666666675</v>
      </c>
      <c r="L529">
        <v>398.35300000000001</v>
      </c>
      <c r="Y529">
        <v>10.375</v>
      </c>
      <c r="AD529">
        <v>-780.27</v>
      </c>
    </row>
    <row r="530" spans="1:33" x14ac:dyDescent="0.2">
      <c r="A530" s="1">
        <v>43145.989814814813</v>
      </c>
      <c r="B530">
        <v>0.42777777917217502</v>
      </c>
      <c r="C530" t="s">
        <v>1948</v>
      </c>
      <c r="E530">
        <v>527</v>
      </c>
      <c r="F530">
        <f t="shared" si="8"/>
        <v>8.7833333333333332</v>
      </c>
      <c r="L530">
        <v>401.214</v>
      </c>
    </row>
    <row r="531" spans="1:33" x14ac:dyDescent="0.2">
      <c r="A531" s="1">
        <v>43145.99050925926</v>
      </c>
      <c r="B531">
        <v>0.42847222361888299</v>
      </c>
      <c r="C531" t="s">
        <v>1947</v>
      </c>
      <c r="E531">
        <v>528</v>
      </c>
      <c r="F531">
        <f t="shared" si="8"/>
        <v>8.8000000000000007</v>
      </c>
      <c r="Y531">
        <v>10.544</v>
      </c>
    </row>
    <row r="532" spans="1:33" x14ac:dyDescent="0.2">
      <c r="A532" s="1">
        <v>43145.991203703707</v>
      </c>
      <c r="B532">
        <v>0.42916666806559101</v>
      </c>
      <c r="C532" t="s">
        <v>1946</v>
      </c>
      <c r="E532">
        <v>529</v>
      </c>
      <c r="F532">
        <f t="shared" si="8"/>
        <v>8.8166666666666664</v>
      </c>
      <c r="AD532">
        <v>-781.54499999999996</v>
      </c>
    </row>
    <row r="533" spans="1:33" x14ac:dyDescent="0.2">
      <c r="A533" s="1">
        <v>43145.991898148146</v>
      </c>
      <c r="B533">
        <v>0.42986111251229903</v>
      </c>
      <c r="C533" t="s">
        <v>1945</v>
      </c>
      <c r="E533">
        <v>530</v>
      </c>
      <c r="F533">
        <f t="shared" si="8"/>
        <v>8.8333333333333339</v>
      </c>
      <c r="Y533">
        <v>10.709</v>
      </c>
    </row>
    <row r="534" spans="1:33" x14ac:dyDescent="0.2">
      <c r="A534" s="1">
        <v>43145.992592592593</v>
      </c>
      <c r="B534">
        <v>0.43055555695900699</v>
      </c>
      <c r="C534" t="s">
        <v>1944</v>
      </c>
      <c r="D534">
        <v>1010.794</v>
      </c>
      <c r="E534">
        <v>531</v>
      </c>
      <c r="F534">
        <f t="shared" si="8"/>
        <v>8.85</v>
      </c>
      <c r="AD534">
        <v>-782.62099999999998</v>
      </c>
    </row>
    <row r="535" spans="1:33" x14ac:dyDescent="0.2">
      <c r="A535" s="1">
        <v>43145.993287037039</v>
      </c>
      <c r="B535">
        <v>0.43125000140571501</v>
      </c>
      <c r="C535" t="s">
        <v>1943</v>
      </c>
      <c r="E535">
        <v>532</v>
      </c>
      <c r="F535">
        <f t="shared" si="8"/>
        <v>8.8666666666666671</v>
      </c>
      <c r="Y535">
        <v>10.877000000000001</v>
      </c>
      <c r="AG535">
        <v>38.793999999999997</v>
      </c>
    </row>
    <row r="536" spans="1:33" x14ac:dyDescent="0.2">
      <c r="A536" s="1">
        <v>43145.993981481479</v>
      </c>
      <c r="B536">
        <v>0.43194444585242298</v>
      </c>
      <c r="C536" t="s">
        <v>1942</v>
      </c>
      <c r="E536">
        <v>533</v>
      </c>
      <c r="F536">
        <f t="shared" si="8"/>
        <v>8.8833333333333329</v>
      </c>
      <c r="AG536">
        <v>36.765999999999998</v>
      </c>
    </row>
    <row r="537" spans="1:33" x14ac:dyDescent="0.2">
      <c r="A537" s="1">
        <v>43145.994675925926</v>
      </c>
      <c r="B537">
        <v>0.432638890299131</v>
      </c>
      <c r="C537" t="s">
        <v>1941</v>
      </c>
      <c r="E537">
        <v>534</v>
      </c>
      <c r="F537">
        <f t="shared" si="8"/>
        <v>8.9</v>
      </c>
      <c r="Y537">
        <v>11.048</v>
      </c>
    </row>
    <row r="538" spans="1:33" x14ac:dyDescent="0.2">
      <c r="A538" s="1">
        <v>43145.995370370372</v>
      </c>
      <c r="B538">
        <v>0.43333333474583902</v>
      </c>
      <c r="C538" t="s">
        <v>1940</v>
      </c>
      <c r="E538">
        <v>535</v>
      </c>
      <c r="F538">
        <f t="shared" si="8"/>
        <v>8.9166666666666661</v>
      </c>
      <c r="G538">
        <v>6.0510000000000002</v>
      </c>
      <c r="AD538">
        <v>-783.62099999999998</v>
      </c>
    </row>
    <row r="539" spans="1:33" x14ac:dyDescent="0.2">
      <c r="A539" s="1">
        <v>43145.996064814812</v>
      </c>
      <c r="B539">
        <v>0.43402777919254698</v>
      </c>
      <c r="C539" t="s">
        <v>1939</v>
      </c>
      <c r="E539">
        <v>536</v>
      </c>
      <c r="F539">
        <f t="shared" si="8"/>
        <v>8.9333333333333336</v>
      </c>
      <c r="Y539">
        <v>11.211</v>
      </c>
    </row>
    <row r="540" spans="1:33" x14ac:dyDescent="0.2">
      <c r="A540" s="1">
        <v>43145.996759259258</v>
      </c>
      <c r="B540">
        <v>0.434722223639255</v>
      </c>
      <c r="C540" t="s">
        <v>1938</v>
      </c>
      <c r="E540">
        <v>537</v>
      </c>
      <c r="F540">
        <f t="shared" si="8"/>
        <v>8.9499999999999993</v>
      </c>
      <c r="AD540">
        <v>-784.23599999999999</v>
      </c>
    </row>
    <row r="541" spans="1:33" x14ac:dyDescent="0.2">
      <c r="A541" s="1">
        <v>43145.997453703705</v>
      </c>
      <c r="B541">
        <v>0.43541666808596302</v>
      </c>
      <c r="C541" t="s">
        <v>1937</v>
      </c>
      <c r="E541">
        <v>538</v>
      </c>
      <c r="F541">
        <f t="shared" si="8"/>
        <v>8.9666666666666668</v>
      </c>
      <c r="Y541">
        <v>11.38</v>
      </c>
    </row>
    <row r="542" spans="1:33" x14ac:dyDescent="0.2">
      <c r="A542" s="1">
        <v>43145.998148148145</v>
      </c>
      <c r="B542">
        <v>0.43611111253267199</v>
      </c>
      <c r="C542" t="s">
        <v>1936</v>
      </c>
      <c r="E542">
        <v>539</v>
      </c>
      <c r="F542">
        <f t="shared" si="8"/>
        <v>8.9833333333333325</v>
      </c>
      <c r="AG542">
        <v>39.679000000000002</v>
      </c>
    </row>
    <row r="543" spans="1:33" x14ac:dyDescent="0.2">
      <c r="A543" s="1">
        <v>43145.998842592591</v>
      </c>
      <c r="B543">
        <v>0.43680555697938001</v>
      </c>
      <c r="C543" t="s">
        <v>1935</v>
      </c>
      <c r="E543">
        <v>540</v>
      </c>
      <c r="F543">
        <f t="shared" si="8"/>
        <v>9</v>
      </c>
      <c r="Y543">
        <v>11.545</v>
      </c>
      <c r="AG543">
        <v>37.765000000000001</v>
      </c>
    </row>
    <row r="544" spans="1:33" x14ac:dyDescent="0.2">
      <c r="A544" s="1">
        <v>43145.999537037038</v>
      </c>
      <c r="B544">
        <v>0.43750000142608803</v>
      </c>
      <c r="C544" t="s">
        <v>1934</v>
      </c>
      <c r="E544">
        <v>541</v>
      </c>
      <c r="F544">
        <f t="shared" si="8"/>
        <v>9.0166666666666675</v>
      </c>
      <c r="G544">
        <v>6.008</v>
      </c>
      <c r="L544">
        <v>397.274</v>
      </c>
    </row>
    <row r="545" spans="1:44" x14ac:dyDescent="0.2">
      <c r="A545" s="1">
        <v>43146.000231481485</v>
      </c>
      <c r="B545">
        <v>0.43819444587279599</v>
      </c>
      <c r="C545" t="s">
        <v>1933</v>
      </c>
      <c r="D545">
        <v>1011.717</v>
      </c>
      <c r="E545">
        <v>542</v>
      </c>
      <c r="F545">
        <f t="shared" si="8"/>
        <v>9.0333333333333332</v>
      </c>
      <c r="G545">
        <v>5.9950000000000001</v>
      </c>
      <c r="H545" s="2">
        <v>2.0041666666664501E-2</v>
      </c>
      <c r="I545">
        <v>-1</v>
      </c>
      <c r="J545">
        <v>52.151000000000003</v>
      </c>
      <c r="K545">
        <v>8.8580000000000005</v>
      </c>
      <c r="L545">
        <v>399.75599999999997</v>
      </c>
      <c r="M545">
        <v>0</v>
      </c>
      <c r="N545">
        <v>0</v>
      </c>
      <c r="O545">
        <v>0</v>
      </c>
      <c r="P545">
        <v>-7.6999999999999999E-2</v>
      </c>
      <c r="Q545">
        <v>14.21</v>
      </c>
      <c r="R545">
        <v>0.04</v>
      </c>
      <c r="S545">
        <v>0</v>
      </c>
      <c r="T545">
        <v>0</v>
      </c>
      <c r="U545">
        <v>0</v>
      </c>
      <c r="V545">
        <v>0</v>
      </c>
      <c r="W545">
        <v>2E-3</v>
      </c>
      <c r="X545">
        <v>5.016</v>
      </c>
      <c r="Y545">
        <v>11.715</v>
      </c>
      <c r="Z545">
        <v>0</v>
      </c>
      <c r="AA545">
        <v>0</v>
      </c>
      <c r="AB545">
        <v>0</v>
      </c>
      <c r="AC545">
        <v>0</v>
      </c>
      <c r="AD545">
        <v>-784.63800000000003</v>
      </c>
      <c r="AE545">
        <v>0</v>
      </c>
      <c r="AF545">
        <v>2.6219999999999999</v>
      </c>
      <c r="AG545">
        <v>38.265000000000001</v>
      </c>
      <c r="AH545">
        <v>0</v>
      </c>
      <c r="AI545">
        <v>0</v>
      </c>
      <c r="AJ545">
        <v>0</v>
      </c>
      <c r="AK545">
        <v>0</v>
      </c>
      <c r="AL545">
        <v>6</v>
      </c>
      <c r="AM545">
        <v>52</v>
      </c>
      <c r="AN545">
        <v>3</v>
      </c>
      <c r="AO545">
        <v>5</v>
      </c>
      <c r="AP545">
        <v>3</v>
      </c>
      <c r="AQ545">
        <v>3</v>
      </c>
      <c r="AR545">
        <v>0</v>
      </c>
    </row>
    <row r="546" spans="1:44" x14ac:dyDescent="0.2">
      <c r="A546" s="1">
        <v>43146.000925925924</v>
      </c>
      <c r="B546">
        <v>0.43888889031950401</v>
      </c>
      <c r="C546" t="s">
        <v>1932</v>
      </c>
      <c r="D546">
        <v>1011.803</v>
      </c>
      <c r="E546">
        <v>543</v>
      </c>
      <c r="F546">
        <f t="shared" si="8"/>
        <v>9.0500000000000007</v>
      </c>
      <c r="L546">
        <v>400.00099999999998</v>
      </c>
    </row>
    <row r="547" spans="1:44" x14ac:dyDescent="0.2">
      <c r="A547" s="1">
        <v>43146.001620370371</v>
      </c>
      <c r="B547">
        <v>0.43958333476621197</v>
      </c>
      <c r="C547" t="s">
        <v>1931</v>
      </c>
      <c r="E547">
        <v>544</v>
      </c>
      <c r="F547">
        <f t="shared" si="8"/>
        <v>9.0666666666666664</v>
      </c>
      <c r="Y547">
        <v>11.881</v>
      </c>
    </row>
    <row r="548" spans="1:44" x14ac:dyDescent="0.2">
      <c r="A548" s="1">
        <v>43146.002314814818</v>
      </c>
      <c r="B548">
        <v>0.44027777921292</v>
      </c>
      <c r="C548" t="s">
        <v>1930</v>
      </c>
      <c r="E548">
        <v>545</v>
      </c>
      <c r="F548">
        <f t="shared" si="8"/>
        <v>9.0833333333333339</v>
      </c>
    </row>
    <row r="549" spans="1:44" x14ac:dyDescent="0.2">
      <c r="A549" s="1">
        <v>43146.003009259257</v>
      </c>
      <c r="B549">
        <v>0.44097222365962802</v>
      </c>
      <c r="C549" t="s">
        <v>1929</v>
      </c>
      <c r="E549">
        <v>546</v>
      </c>
      <c r="F549">
        <f t="shared" si="8"/>
        <v>9.1</v>
      </c>
      <c r="Y549">
        <v>12.05</v>
      </c>
    </row>
    <row r="550" spans="1:44" x14ac:dyDescent="0.2">
      <c r="A550" s="1">
        <v>43146.003703703704</v>
      </c>
      <c r="B550">
        <v>0.44166666810633598</v>
      </c>
      <c r="C550" t="s">
        <v>1928</v>
      </c>
      <c r="E550">
        <v>547</v>
      </c>
      <c r="F550">
        <f t="shared" si="8"/>
        <v>9.1166666666666671</v>
      </c>
      <c r="H550">
        <v>0.12104166666666499</v>
      </c>
      <c r="AD550">
        <v>-786.19399999999996</v>
      </c>
    </row>
    <row r="551" spans="1:44" x14ac:dyDescent="0.2">
      <c r="A551" s="1">
        <v>43146.00439814815</v>
      </c>
      <c r="B551">
        <v>0.442361112553044</v>
      </c>
      <c r="C551" t="s">
        <v>1927</v>
      </c>
      <c r="E551">
        <v>548</v>
      </c>
      <c r="F551">
        <f t="shared" si="8"/>
        <v>9.1333333333333329</v>
      </c>
      <c r="Y551">
        <v>12.215</v>
      </c>
    </row>
    <row r="552" spans="1:44" x14ac:dyDescent="0.2">
      <c r="A552" s="1">
        <v>43146.00509259259</v>
      </c>
      <c r="B552">
        <v>0.44305555699975202</v>
      </c>
      <c r="C552" t="s">
        <v>1926</v>
      </c>
      <c r="E552">
        <v>549</v>
      </c>
      <c r="F552">
        <f t="shared" si="8"/>
        <v>9.15</v>
      </c>
    </row>
    <row r="553" spans="1:44" x14ac:dyDescent="0.2">
      <c r="A553" s="1">
        <v>43146.005787037036</v>
      </c>
      <c r="B553">
        <v>0.44375000144645999</v>
      </c>
      <c r="C553" t="s">
        <v>1925</v>
      </c>
      <c r="E553">
        <v>550</v>
      </c>
      <c r="F553">
        <f t="shared" si="8"/>
        <v>9.1666666666666661</v>
      </c>
      <c r="Y553">
        <v>12.385999999999999</v>
      </c>
    </row>
    <row r="554" spans="1:44" x14ac:dyDescent="0.2">
      <c r="A554" s="1">
        <v>43146.006481481483</v>
      </c>
      <c r="B554">
        <v>0.44444444589316801</v>
      </c>
      <c r="C554" t="s">
        <v>1924</v>
      </c>
      <c r="E554">
        <v>551</v>
      </c>
      <c r="F554">
        <f t="shared" si="8"/>
        <v>9.1833333333333336</v>
      </c>
      <c r="H554">
        <v>0.15468750000000001</v>
      </c>
      <c r="AD554">
        <v>-787.55399999999997</v>
      </c>
    </row>
    <row r="555" spans="1:44" x14ac:dyDescent="0.2">
      <c r="A555" s="1">
        <v>43146.007175925923</v>
      </c>
      <c r="B555">
        <v>0.44513889033987702</v>
      </c>
      <c r="C555" t="s">
        <v>1923</v>
      </c>
      <c r="E555">
        <v>552</v>
      </c>
      <c r="F555">
        <f t="shared" si="8"/>
        <v>9.1999999999999993</v>
      </c>
      <c r="G555">
        <v>5.95</v>
      </c>
      <c r="H555">
        <v>0.26537604166666601</v>
      </c>
      <c r="Y555">
        <v>12.55</v>
      </c>
    </row>
    <row r="556" spans="1:44" x14ac:dyDescent="0.2">
      <c r="A556" s="1">
        <v>43146.007870370369</v>
      </c>
      <c r="B556">
        <v>0.44583333478658499</v>
      </c>
      <c r="C556" t="s">
        <v>1922</v>
      </c>
      <c r="E556">
        <v>553</v>
      </c>
      <c r="F556">
        <f t="shared" si="8"/>
        <v>9.2166666666666668</v>
      </c>
    </row>
    <row r="557" spans="1:44" x14ac:dyDescent="0.2">
      <c r="A557" s="1">
        <v>43146.008564814816</v>
      </c>
      <c r="B557">
        <v>0.44652777923329301</v>
      </c>
      <c r="C557" t="s">
        <v>1921</v>
      </c>
      <c r="E557">
        <v>554</v>
      </c>
      <c r="F557">
        <f t="shared" si="8"/>
        <v>9.2333333333333325</v>
      </c>
      <c r="Y557">
        <v>12.718999999999999</v>
      </c>
    </row>
    <row r="558" spans="1:44" x14ac:dyDescent="0.2">
      <c r="A558" s="1">
        <v>43146.009259259263</v>
      </c>
      <c r="B558">
        <v>0.44722222368000097</v>
      </c>
      <c r="C558" t="s">
        <v>1920</v>
      </c>
      <c r="D558">
        <v>1012.806</v>
      </c>
      <c r="E558">
        <v>555</v>
      </c>
      <c r="F558">
        <f t="shared" si="8"/>
        <v>9.25</v>
      </c>
    </row>
    <row r="559" spans="1:44" x14ac:dyDescent="0.2">
      <c r="A559" s="1">
        <v>43146.009953703702</v>
      </c>
      <c r="B559">
        <v>0.44791666812670899</v>
      </c>
      <c r="C559" t="s">
        <v>1919</v>
      </c>
      <c r="E559">
        <v>556</v>
      </c>
      <c r="F559">
        <f t="shared" si="8"/>
        <v>9.2666666666666675</v>
      </c>
      <c r="Y559">
        <v>12.885</v>
      </c>
    </row>
    <row r="560" spans="1:44" x14ac:dyDescent="0.2">
      <c r="A560" s="1">
        <v>43146.010648148149</v>
      </c>
      <c r="B560">
        <v>0.44861111257341701</v>
      </c>
      <c r="C560" t="s">
        <v>1918</v>
      </c>
      <c r="E560">
        <v>557</v>
      </c>
      <c r="F560">
        <f t="shared" si="8"/>
        <v>9.2833333333333332</v>
      </c>
      <c r="H560">
        <v>0.27299374999999998</v>
      </c>
      <c r="AD560">
        <v>-788.66499999999996</v>
      </c>
    </row>
    <row r="561" spans="1:44" x14ac:dyDescent="0.2">
      <c r="A561" s="1">
        <v>43146.011342592596</v>
      </c>
      <c r="B561">
        <v>0.44930555702012498</v>
      </c>
      <c r="C561" t="s">
        <v>1917</v>
      </c>
      <c r="E561">
        <v>558</v>
      </c>
      <c r="F561">
        <f t="shared" si="8"/>
        <v>9.3000000000000007</v>
      </c>
      <c r="H561">
        <v>0.441342708333334</v>
      </c>
      <c r="Y561">
        <v>13.054</v>
      </c>
    </row>
    <row r="562" spans="1:44" x14ac:dyDescent="0.2">
      <c r="A562" s="1">
        <v>43146.012037037035</v>
      </c>
      <c r="B562">
        <v>0.450000001466833</v>
      </c>
      <c r="C562" t="s">
        <v>1916</v>
      </c>
      <c r="E562">
        <v>559</v>
      </c>
      <c r="F562">
        <f t="shared" si="8"/>
        <v>9.3166666666666664</v>
      </c>
    </row>
    <row r="563" spans="1:44" x14ac:dyDescent="0.2">
      <c r="A563" s="1">
        <v>43146.012731481482</v>
      </c>
      <c r="B563">
        <v>0.45069444591354102</v>
      </c>
      <c r="C563" t="s">
        <v>1915</v>
      </c>
      <c r="E563">
        <v>560</v>
      </c>
      <c r="F563">
        <f t="shared" si="8"/>
        <v>9.3333333333333339</v>
      </c>
      <c r="L563">
        <v>400.73099999999999</v>
      </c>
      <c r="Y563">
        <v>13.223000000000001</v>
      </c>
    </row>
    <row r="564" spans="1:44" x14ac:dyDescent="0.2">
      <c r="A564" s="1">
        <v>43146.013425925928</v>
      </c>
      <c r="B564">
        <v>0.45138889036024898</v>
      </c>
      <c r="C564" t="s">
        <v>1914</v>
      </c>
      <c r="E564">
        <v>561</v>
      </c>
      <c r="F564">
        <f t="shared" si="8"/>
        <v>9.35</v>
      </c>
      <c r="L564">
        <v>398.89499999999998</v>
      </c>
      <c r="AG564">
        <v>40.719000000000001</v>
      </c>
    </row>
    <row r="565" spans="1:44" x14ac:dyDescent="0.2">
      <c r="A565" s="1">
        <v>43146.014120370368</v>
      </c>
      <c r="B565">
        <v>0.452083334806957</v>
      </c>
      <c r="C565" t="s">
        <v>1913</v>
      </c>
      <c r="E565">
        <v>562</v>
      </c>
      <c r="F565">
        <f t="shared" si="8"/>
        <v>9.3666666666666671</v>
      </c>
      <c r="L565">
        <v>400.572</v>
      </c>
      <c r="Y565">
        <v>13.388</v>
      </c>
      <c r="AD565">
        <v>-789.61699999999996</v>
      </c>
      <c r="AG565">
        <v>38.543999999999997</v>
      </c>
    </row>
    <row r="566" spans="1:44" x14ac:dyDescent="0.2">
      <c r="A566" s="1">
        <v>43146.014814814815</v>
      </c>
      <c r="B566">
        <v>0.45277777925366502</v>
      </c>
      <c r="C566" t="s">
        <v>1912</v>
      </c>
      <c r="E566">
        <v>563</v>
      </c>
      <c r="F566">
        <f t="shared" si="8"/>
        <v>9.3833333333333329</v>
      </c>
      <c r="H566">
        <v>0.56629270833333201</v>
      </c>
      <c r="J566">
        <v>52.116</v>
      </c>
    </row>
    <row r="567" spans="1:44" x14ac:dyDescent="0.2">
      <c r="A567" s="1">
        <v>43146.015509259261</v>
      </c>
      <c r="B567">
        <v>0.45347222370037299</v>
      </c>
      <c r="C567" t="s">
        <v>1911</v>
      </c>
      <c r="E567">
        <v>564</v>
      </c>
      <c r="F567">
        <f t="shared" si="8"/>
        <v>9.4</v>
      </c>
      <c r="Y567">
        <v>13.553000000000001</v>
      </c>
    </row>
    <row r="568" spans="1:44" x14ac:dyDescent="0.2">
      <c r="A568" s="1">
        <v>43146.016203703701</v>
      </c>
      <c r="B568">
        <v>0.45416666814708201</v>
      </c>
      <c r="C568" t="s">
        <v>1910</v>
      </c>
      <c r="E568">
        <v>565</v>
      </c>
      <c r="F568">
        <f t="shared" si="8"/>
        <v>9.4166666666666661</v>
      </c>
    </row>
    <row r="569" spans="1:44" x14ac:dyDescent="0.2">
      <c r="A569" s="1">
        <v>43146.016898148147</v>
      </c>
      <c r="B569">
        <v>0.45486111259378997</v>
      </c>
      <c r="C569" t="s">
        <v>1909</v>
      </c>
      <c r="E569">
        <v>566</v>
      </c>
      <c r="F569">
        <f t="shared" si="8"/>
        <v>9.4333333333333336</v>
      </c>
      <c r="Y569">
        <v>13.724</v>
      </c>
    </row>
    <row r="570" spans="1:44" x14ac:dyDescent="0.2">
      <c r="A570" s="1">
        <v>43146.017592592594</v>
      </c>
      <c r="B570">
        <v>0.45555555704049799</v>
      </c>
      <c r="C570" t="s">
        <v>1908</v>
      </c>
      <c r="D570">
        <v>1013.806</v>
      </c>
      <c r="E570">
        <v>567</v>
      </c>
      <c r="F570">
        <f t="shared" si="8"/>
        <v>9.4499999999999993</v>
      </c>
      <c r="AD570">
        <v>-791.4</v>
      </c>
      <c r="AG570">
        <v>39.426000000000002</v>
      </c>
    </row>
    <row r="571" spans="1:44" x14ac:dyDescent="0.2">
      <c r="A571" s="1">
        <v>43146.018287037034</v>
      </c>
      <c r="B571">
        <v>0.45625000148720601</v>
      </c>
      <c r="C571" t="s">
        <v>1907</v>
      </c>
      <c r="E571">
        <v>568</v>
      </c>
      <c r="F571">
        <f t="shared" si="8"/>
        <v>9.4666666666666668</v>
      </c>
      <c r="G571">
        <v>5.8890000000000002</v>
      </c>
      <c r="H571">
        <v>0.71611249999999904</v>
      </c>
      <c r="L571">
        <v>400.29700000000003</v>
      </c>
      <c r="Y571">
        <v>13.888999999999999</v>
      </c>
      <c r="AG571">
        <v>38.399000000000001</v>
      </c>
    </row>
    <row r="572" spans="1:44" x14ac:dyDescent="0.2">
      <c r="A572" s="1">
        <v>43146.01898148148</v>
      </c>
      <c r="B572">
        <v>0.45694444593391398</v>
      </c>
      <c r="C572" t="s">
        <v>1906</v>
      </c>
      <c r="E572">
        <v>569</v>
      </c>
      <c r="F572">
        <f t="shared" si="8"/>
        <v>9.4833333333333325</v>
      </c>
      <c r="L572">
        <v>402.48200000000003</v>
      </c>
      <c r="AG572">
        <v>37.264000000000003</v>
      </c>
    </row>
    <row r="573" spans="1:44" x14ac:dyDescent="0.2">
      <c r="A573" s="1">
        <v>43146.019675925927</v>
      </c>
      <c r="B573">
        <v>0.457638890380622</v>
      </c>
      <c r="C573" t="s">
        <v>1905</v>
      </c>
      <c r="E573">
        <v>570</v>
      </c>
      <c r="F573">
        <f t="shared" si="8"/>
        <v>9.5</v>
      </c>
      <c r="L573">
        <v>399.38499999999999</v>
      </c>
      <c r="Y573">
        <v>14.058999999999999</v>
      </c>
      <c r="AG573">
        <v>38.618000000000002</v>
      </c>
    </row>
    <row r="574" spans="1:44" x14ac:dyDescent="0.2">
      <c r="A574" s="1">
        <v>43146.020370370374</v>
      </c>
      <c r="B574">
        <v>0.45833333482733002</v>
      </c>
      <c r="C574" t="s">
        <v>1904</v>
      </c>
      <c r="E574">
        <v>571</v>
      </c>
      <c r="F574">
        <f t="shared" si="8"/>
        <v>9.5166666666666675</v>
      </c>
      <c r="L574">
        <v>400.32100000000003</v>
      </c>
    </row>
    <row r="575" spans="1:44" x14ac:dyDescent="0.2">
      <c r="A575" s="1">
        <v>43146.021064814813</v>
      </c>
      <c r="B575">
        <v>0.45902777927403798</v>
      </c>
      <c r="C575" t="s">
        <v>1903</v>
      </c>
      <c r="D575">
        <v>1014.225</v>
      </c>
      <c r="E575">
        <v>572</v>
      </c>
      <c r="F575">
        <f t="shared" si="8"/>
        <v>9.5333333333333332</v>
      </c>
      <c r="G575">
        <v>5.891</v>
      </c>
      <c r="H575">
        <v>0.76333125000000102</v>
      </c>
      <c r="I575">
        <v>-1</v>
      </c>
      <c r="J575">
        <v>52.106999999999999</v>
      </c>
      <c r="K575">
        <v>8.9789999999999992</v>
      </c>
      <c r="L575">
        <v>399.99700000000001</v>
      </c>
      <c r="M575">
        <v>0</v>
      </c>
      <c r="N575">
        <v>0</v>
      </c>
      <c r="O575">
        <v>0</v>
      </c>
      <c r="P575">
        <v>-3.5999999999999997E-2</v>
      </c>
      <c r="Q575">
        <v>14.19</v>
      </c>
      <c r="R575">
        <v>0.04</v>
      </c>
      <c r="S575">
        <v>0</v>
      </c>
      <c r="T575">
        <v>0</v>
      </c>
      <c r="U575">
        <v>0</v>
      </c>
      <c r="V575">
        <v>0</v>
      </c>
      <c r="W575">
        <v>2E-3</v>
      </c>
      <c r="X575">
        <v>4.9960000000000004</v>
      </c>
      <c r="Y575">
        <v>14.223000000000001</v>
      </c>
      <c r="Z575">
        <v>0</v>
      </c>
      <c r="AA575">
        <v>0</v>
      </c>
      <c r="AB575">
        <v>0</v>
      </c>
      <c r="AC575">
        <v>0</v>
      </c>
      <c r="AD575">
        <v>-792</v>
      </c>
      <c r="AE575">
        <v>0</v>
      </c>
      <c r="AF575">
        <v>1.524</v>
      </c>
      <c r="AG575">
        <v>38.326000000000001</v>
      </c>
      <c r="AH575">
        <v>0</v>
      </c>
      <c r="AI575">
        <v>0</v>
      </c>
      <c r="AJ575">
        <v>0</v>
      </c>
      <c r="AK575">
        <v>0</v>
      </c>
      <c r="AL575">
        <v>6</v>
      </c>
      <c r="AM575">
        <v>52</v>
      </c>
      <c r="AN575">
        <v>3</v>
      </c>
      <c r="AO575">
        <v>5</v>
      </c>
      <c r="AP575">
        <v>3</v>
      </c>
      <c r="AQ575">
        <v>3</v>
      </c>
      <c r="AR575">
        <v>0</v>
      </c>
    </row>
    <row r="576" spans="1:44" x14ac:dyDescent="0.2">
      <c r="A576" s="1">
        <v>43146.02175925926</v>
      </c>
      <c r="B576">
        <v>0.459722223720746</v>
      </c>
      <c r="C576" t="s">
        <v>1902</v>
      </c>
      <c r="E576">
        <v>573</v>
      </c>
      <c r="F576">
        <f t="shared" si="8"/>
        <v>9.5500000000000007</v>
      </c>
      <c r="AD576">
        <v>-792.61599999999999</v>
      </c>
    </row>
    <row r="577" spans="1:30" x14ac:dyDescent="0.2">
      <c r="A577" s="1">
        <v>43146.022453703707</v>
      </c>
      <c r="B577">
        <v>0.46041666816745402</v>
      </c>
      <c r="C577" t="s">
        <v>1901</v>
      </c>
      <c r="E577">
        <v>574</v>
      </c>
      <c r="F577">
        <f t="shared" si="8"/>
        <v>9.5666666666666664</v>
      </c>
      <c r="H577">
        <v>0.88069999999999904</v>
      </c>
      <c r="Y577">
        <v>14.395</v>
      </c>
    </row>
    <row r="578" spans="1:30" x14ac:dyDescent="0.2">
      <c r="A578" s="1">
        <v>43146.023148148146</v>
      </c>
      <c r="B578">
        <v>0.46111111261416199</v>
      </c>
      <c r="C578" t="s">
        <v>1900</v>
      </c>
      <c r="E578">
        <v>575</v>
      </c>
      <c r="F578">
        <f t="shared" si="8"/>
        <v>9.5833333333333339</v>
      </c>
    </row>
    <row r="579" spans="1:30" x14ac:dyDescent="0.2">
      <c r="A579" s="1">
        <v>43146.023842592593</v>
      </c>
      <c r="B579">
        <v>0.46180555706087001</v>
      </c>
      <c r="C579" t="s">
        <v>1899</v>
      </c>
      <c r="E579">
        <v>576</v>
      </c>
      <c r="F579">
        <f t="shared" ref="F579:F642" si="9">E579/60</f>
        <v>9.6</v>
      </c>
      <c r="L579">
        <v>399.57799999999997</v>
      </c>
      <c r="Y579">
        <v>14.56</v>
      </c>
    </row>
    <row r="580" spans="1:30" x14ac:dyDescent="0.2">
      <c r="A580" s="1">
        <v>43146.024537037039</v>
      </c>
      <c r="B580">
        <v>0.46250000150757797</v>
      </c>
      <c r="C580" t="s">
        <v>1898</v>
      </c>
      <c r="E580">
        <v>577</v>
      </c>
      <c r="F580">
        <f t="shared" si="9"/>
        <v>9.6166666666666671</v>
      </c>
      <c r="H580">
        <v>0.94813229166666302</v>
      </c>
      <c r="L580">
        <v>400.50200000000001</v>
      </c>
    </row>
    <row r="581" spans="1:30" x14ac:dyDescent="0.2">
      <c r="A581" s="1">
        <v>43146.025231481479</v>
      </c>
      <c r="B581">
        <v>0.46319444595428599</v>
      </c>
      <c r="C581" t="s">
        <v>1897</v>
      </c>
      <c r="E581">
        <v>578</v>
      </c>
      <c r="F581">
        <f t="shared" si="9"/>
        <v>9.6333333333333329</v>
      </c>
      <c r="L581">
        <v>400.32900000000001</v>
      </c>
      <c r="Y581">
        <v>14.725</v>
      </c>
    </row>
    <row r="582" spans="1:30" x14ac:dyDescent="0.2">
      <c r="A582" s="1">
        <v>43146.025925925926</v>
      </c>
      <c r="B582">
        <v>0.46388889040099501</v>
      </c>
      <c r="C582" t="s">
        <v>1896</v>
      </c>
      <c r="D582">
        <v>1014.813</v>
      </c>
      <c r="E582">
        <v>579</v>
      </c>
      <c r="F582">
        <f t="shared" si="9"/>
        <v>9.65</v>
      </c>
      <c r="H582">
        <v>0.87240937499999405</v>
      </c>
      <c r="L582">
        <v>399.06700000000001</v>
      </c>
      <c r="AD582">
        <v>-793.67499999999995</v>
      </c>
    </row>
    <row r="583" spans="1:30" x14ac:dyDescent="0.2">
      <c r="A583" s="1">
        <v>43146.026620370372</v>
      </c>
      <c r="B583">
        <v>0.46458333484770298</v>
      </c>
      <c r="C583" t="s">
        <v>1895</v>
      </c>
      <c r="E583">
        <v>580</v>
      </c>
      <c r="F583">
        <f t="shared" si="9"/>
        <v>9.6666666666666661</v>
      </c>
      <c r="H583">
        <v>1.1596843749999901</v>
      </c>
      <c r="K583">
        <v>9.0239999999999991</v>
      </c>
      <c r="L583">
        <v>398.88400000000001</v>
      </c>
      <c r="Y583">
        <v>14.895</v>
      </c>
      <c r="AD583">
        <v>-792.16399999999999</v>
      </c>
    </row>
    <row r="584" spans="1:30" x14ac:dyDescent="0.2">
      <c r="A584" s="1">
        <v>43146.027314814812</v>
      </c>
      <c r="B584">
        <v>0.465277779294411</v>
      </c>
      <c r="C584" t="s">
        <v>1894</v>
      </c>
      <c r="E584">
        <v>581</v>
      </c>
      <c r="F584">
        <f t="shared" si="9"/>
        <v>9.6833333333333336</v>
      </c>
      <c r="G584">
        <v>5.8310000000000004</v>
      </c>
      <c r="H584">
        <v>1.20577916666666</v>
      </c>
      <c r="L584">
        <v>399.67700000000002</v>
      </c>
      <c r="AD584">
        <v>-791.65800000000002</v>
      </c>
    </row>
    <row r="585" spans="1:30" x14ac:dyDescent="0.2">
      <c r="A585" s="1">
        <v>43146.028009259258</v>
      </c>
      <c r="B585">
        <v>0.46597222374111902</v>
      </c>
      <c r="C585" t="s">
        <v>1893</v>
      </c>
      <c r="E585">
        <v>582</v>
      </c>
      <c r="F585">
        <f t="shared" si="9"/>
        <v>9.6999999999999993</v>
      </c>
      <c r="Y585">
        <v>15.06</v>
      </c>
    </row>
    <row r="586" spans="1:30" x14ac:dyDescent="0.2">
      <c r="A586" s="1">
        <v>43146.028703703705</v>
      </c>
      <c r="B586">
        <v>0.46666666818782698</v>
      </c>
      <c r="C586" t="s">
        <v>1892</v>
      </c>
      <c r="E586">
        <v>583</v>
      </c>
      <c r="F586">
        <f t="shared" si="9"/>
        <v>9.7166666666666668</v>
      </c>
    </row>
    <row r="587" spans="1:30" x14ac:dyDescent="0.2">
      <c r="A587" s="1">
        <v>43146.029398148145</v>
      </c>
      <c r="B587">
        <v>0.467361112634535</v>
      </c>
      <c r="C587" t="s">
        <v>1891</v>
      </c>
      <c r="E587">
        <v>584</v>
      </c>
      <c r="F587">
        <f t="shared" si="9"/>
        <v>9.7333333333333325</v>
      </c>
      <c r="Y587">
        <v>15.23</v>
      </c>
    </row>
    <row r="588" spans="1:30" x14ac:dyDescent="0.2">
      <c r="A588" s="1">
        <v>43146.030092592591</v>
      </c>
      <c r="B588">
        <v>0.46805555708124302</v>
      </c>
      <c r="C588" t="s">
        <v>1890</v>
      </c>
      <c r="E588">
        <v>585</v>
      </c>
      <c r="F588">
        <f t="shared" si="9"/>
        <v>9.75</v>
      </c>
      <c r="AD588">
        <v>-792.97</v>
      </c>
    </row>
    <row r="589" spans="1:30" x14ac:dyDescent="0.2">
      <c r="A589" s="1">
        <v>43146.030787037038</v>
      </c>
      <c r="B589">
        <v>0.46875000152795099</v>
      </c>
      <c r="C589" t="s">
        <v>1889</v>
      </c>
      <c r="E589">
        <v>586</v>
      </c>
      <c r="F589">
        <f t="shared" si="9"/>
        <v>9.7666666666666675</v>
      </c>
      <c r="Y589">
        <v>15.396000000000001</v>
      </c>
    </row>
    <row r="590" spans="1:30" x14ac:dyDescent="0.2">
      <c r="A590" s="1">
        <v>43146.031481481485</v>
      </c>
      <c r="B590">
        <v>0.46944444597465901</v>
      </c>
      <c r="C590" t="s">
        <v>1888</v>
      </c>
      <c r="E590">
        <v>587</v>
      </c>
      <c r="F590">
        <f t="shared" si="9"/>
        <v>9.7833333333333332</v>
      </c>
      <c r="H590">
        <v>1.31286145833333</v>
      </c>
    </row>
    <row r="591" spans="1:30" x14ac:dyDescent="0.2">
      <c r="A591" s="1">
        <v>43146.032175925924</v>
      </c>
      <c r="B591">
        <v>0.47013889042136697</v>
      </c>
      <c r="C591" t="s">
        <v>1887</v>
      </c>
      <c r="E591">
        <v>588</v>
      </c>
      <c r="F591">
        <f t="shared" si="9"/>
        <v>9.8000000000000007</v>
      </c>
      <c r="Y591">
        <v>15.567</v>
      </c>
    </row>
    <row r="592" spans="1:30" x14ac:dyDescent="0.2">
      <c r="A592" s="1">
        <v>43146.032870370371</v>
      </c>
      <c r="B592">
        <v>0.47083333486807499</v>
      </c>
      <c r="C592" t="s">
        <v>1886</v>
      </c>
      <c r="E592">
        <v>589</v>
      </c>
      <c r="F592">
        <f t="shared" si="9"/>
        <v>9.8166666666666664</v>
      </c>
      <c r="AD592">
        <v>-794.47799999999995</v>
      </c>
    </row>
    <row r="593" spans="1:44" x14ac:dyDescent="0.2">
      <c r="A593" s="1">
        <v>43146.033564814818</v>
      </c>
      <c r="B593">
        <v>0.47152777931478301</v>
      </c>
      <c r="C593" t="s">
        <v>1885</v>
      </c>
      <c r="E593">
        <v>590</v>
      </c>
      <c r="F593">
        <f t="shared" si="9"/>
        <v>9.8333333333333339</v>
      </c>
      <c r="Y593">
        <v>15.73</v>
      </c>
    </row>
    <row r="594" spans="1:44" x14ac:dyDescent="0.2">
      <c r="A594" s="1">
        <v>43146.034259259257</v>
      </c>
      <c r="B594">
        <v>0.47222222376149098</v>
      </c>
      <c r="C594" t="s">
        <v>1884</v>
      </c>
      <c r="D594">
        <v>1015.817</v>
      </c>
      <c r="E594">
        <v>591</v>
      </c>
      <c r="F594">
        <f t="shared" si="9"/>
        <v>9.85</v>
      </c>
    </row>
    <row r="595" spans="1:44" x14ac:dyDescent="0.2">
      <c r="A595" s="1">
        <v>43146.034953703704</v>
      </c>
      <c r="B595">
        <v>0.4729166682082</v>
      </c>
      <c r="C595" t="s">
        <v>1883</v>
      </c>
      <c r="E595">
        <v>592</v>
      </c>
      <c r="F595">
        <f t="shared" si="9"/>
        <v>9.8666666666666671</v>
      </c>
      <c r="L595">
        <v>398.36099999999999</v>
      </c>
      <c r="Y595">
        <v>15.901</v>
      </c>
      <c r="AD595">
        <v>-795.51400000000001</v>
      </c>
    </row>
    <row r="596" spans="1:44" x14ac:dyDescent="0.2">
      <c r="A596" s="1">
        <v>43146.03564814815</v>
      </c>
      <c r="B596">
        <v>0.47361111265490802</v>
      </c>
      <c r="C596" t="s">
        <v>1882</v>
      </c>
      <c r="E596">
        <v>593</v>
      </c>
      <c r="F596">
        <f t="shared" si="9"/>
        <v>9.8833333333333329</v>
      </c>
      <c r="H596">
        <v>1.41414166666667</v>
      </c>
      <c r="L596">
        <v>400.10700000000003</v>
      </c>
    </row>
    <row r="597" spans="1:44" x14ac:dyDescent="0.2">
      <c r="A597" s="1">
        <v>43146.03634259259</v>
      </c>
      <c r="B597">
        <v>0.47430555710161598</v>
      </c>
      <c r="C597" t="s">
        <v>1881</v>
      </c>
      <c r="E597">
        <v>594</v>
      </c>
      <c r="F597">
        <f t="shared" si="9"/>
        <v>9.9</v>
      </c>
      <c r="Y597">
        <v>16.065000000000001</v>
      </c>
    </row>
    <row r="598" spans="1:44" x14ac:dyDescent="0.2">
      <c r="A598" s="1">
        <v>43146.037037037036</v>
      </c>
      <c r="B598">
        <v>0.475000001548324</v>
      </c>
      <c r="C598" t="s">
        <v>1880</v>
      </c>
      <c r="E598">
        <v>595</v>
      </c>
      <c r="F598">
        <f t="shared" si="9"/>
        <v>9.9166666666666661</v>
      </c>
    </row>
    <row r="599" spans="1:44" x14ac:dyDescent="0.2">
      <c r="A599" s="1">
        <v>43146.037731481483</v>
      </c>
      <c r="B599">
        <v>0.47569444599503202</v>
      </c>
      <c r="C599" t="s">
        <v>1879</v>
      </c>
      <c r="E599">
        <v>596</v>
      </c>
      <c r="F599">
        <f t="shared" si="9"/>
        <v>9.9333333333333336</v>
      </c>
      <c r="Y599">
        <v>16.234000000000002</v>
      </c>
      <c r="AD599">
        <v>-795.62800000000004</v>
      </c>
    </row>
    <row r="600" spans="1:44" x14ac:dyDescent="0.2">
      <c r="A600" s="1">
        <v>43146.038425925923</v>
      </c>
      <c r="B600">
        <v>0.47638889044173999</v>
      </c>
      <c r="C600" t="s">
        <v>1878</v>
      </c>
      <c r="E600">
        <v>597</v>
      </c>
      <c r="F600">
        <f t="shared" si="9"/>
        <v>9.9499999999999993</v>
      </c>
      <c r="J600">
        <v>52.036000000000001</v>
      </c>
      <c r="K600">
        <v>9.3149999999999995</v>
      </c>
      <c r="AD600">
        <v>-788.76599999999996</v>
      </c>
      <c r="AG600">
        <v>37.622999999999998</v>
      </c>
    </row>
    <row r="601" spans="1:44" x14ac:dyDescent="0.2">
      <c r="A601" s="1">
        <v>43146.039120370369</v>
      </c>
      <c r="B601">
        <v>0.47708333488844801</v>
      </c>
      <c r="C601" t="s">
        <v>1877</v>
      </c>
      <c r="E601">
        <v>598</v>
      </c>
      <c r="F601">
        <f t="shared" si="9"/>
        <v>9.9666666666666668</v>
      </c>
      <c r="H601">
        <v>1.50877604166667</v>
      </c>
      <c r="Y601">
        <v>16.399000000000001</v>
      </c>
      <c r="AD601">
        <v>-786.62099999999998</v>
      </c>
    </row>
    <row r="602" spans="1:44" x14ac:dyDescent="0.2">
      <c r="A602" s="1">
        <v>43146.039814814816</v>
      </c>
      <c r="B602">
        <v>0.47777777933515603</v>
      </c>
      <c r="C602" t="s">
        <v>1876</v>
      </c>
      <c r="E602">
        <v>599</v>
      </c>
      <c r="F602">
        <f t="shared" si="9"/>
        <v>9.9833333333333325</v>
      </c>
      <c r="H602">
        <v>1.63150104166667</v>
      </c>
    </row>
    <row r="603" spans="1:44" x14ac:dyDescent="0.2">
      <c r="A603" s="1">
        <v>43146.040509259263</v>
      </c>
      <c r="B603">
        <v>0.47847222378186399</v>
      </c>
      <c r="C603" t="s">
        <v>1875</v>
      </c>
      <c r="E603">
        <v>600</v>
      </c>
      <c r="F603">
        <f t="shared" si="9"/>
        <v>10</v>
      </c>
      <c r="Y603">
        <v>16.57</v>
      </c>
      <c r="AG603">
        <v>40.643999999999998</v>
      </c>
    </row>
    <row r="604" spans="1:44" x14ac:dyDescent="0.2">
      <c r="A604" s="1">
        <v>43146.041203703702</v>
      </c>
      <c r="B604">
        <v>0.47916666822857201</v>
      </c>
      <c r="C604" t="s">
        <v>1874</v>
      </c>
      <c r="E604">
        <v>601</v>
      </c>
      <c r="F604">
        <f t="shared" si="9"/>
        <v>10.016666666666667</v>
      </c>
      <c r="AD604">
        <v>-788.61699999999996</v>
      </c>
    </row>
    <row r="605" spans="1:44" x14ac:dyDescent="0.2">
      <c r="A605" s="1">
        <v>43146.041898148149</v>
      </c>
      <c r="B605">
        <v>0.47986111267527998</v>
      </c>
      <c r="C605" t="s">
        <v>1873</v>
      </c>
      <c r="D605">
        <v>1016.736</v>
      </c>
      <c r="E605">
        <v>602</v>
      </c>
      <c r="F605">
        <f t="shared" si="9"/>
        <v>10.033333333333333</v>
      </c>
      <c r="G605">
        <v>5.8079999999999998</v>
      </c>
      <c r="H605">
        <v>1.75844895833334</v>
      </c>
      <c r="I605">
        <v>-1</v>
      </c>
      <c r="J605">
        <v>52.061</v>
      </c>
      <c r="K605">
        <v>9.1620000000000008</v>
      </c>
      <c r="L605">
        <v>399.68599999999998</v>
      </c>
      <c r="M605">
        <v>0</v>
      </c>
      <c r="N605">
        <v>0</v>
      </c>
      <c r="O605">
        <v>0</v>
      </c>
      <c r="P605">
        <v>-3.9E-2</v>
      </c>
      <c r="Q605">
        <v>14.18</v>
      </c>
      <c r="R605">
        <v>0.04</v>
      </c>
      <c r="S605">
        <v>0</v>
      </c>
      <c r="T605">
        <v>0</v>
      </c>
      <c r="U605">
        <v>0</v>
      </c>
      <c r="V605">
        <v>0</v>
      </c>
      <c r="W605">
        <v>2E-3</v>
      </c>
      <c r="X605">
        <v>5.056</v>
      </c>
      <c r="Y605">
        <v>16.734000000000002</v>
      </c>
      <c r="Z605">
        <v>0</v>
      </c>
      <c r="AA605">
        <v>0</v>
      </c>
      <c r="AB605">
        <v>0</v>
      </c>
      <c r="AC605">
        <v>0</v>
      </c>
      <c r="AD605">
        <v>-789.63800000000003</v>
      </c>
      <c r="AE605">
        <v>0</v>
      </c>
      <c r="AF605">
        <v>2.524</v>
      </c>
      <c r="AG605">
        <v>38.271000000000001</v>
      </c>
      <c r="AH605">
        <v>0</v>
      </c>
      <c r="AI605">
        <v>0</v>
      </c>
      <c r="AJ605">
        <v>0</v>
      </c>
      <c r="AK605">
        <v>0</v>
      </c>
      <c r="AL605">
        <v>6</v>
      </c>
      <c r="AM605">
        <v>52</v>
      </c>
      <c r="AN605">
        <v>3</v>
      </c>
      <c r="AO605">
        <v>5</v>
      </c>
      <c r="AP605">
        <v>3</v>
      </c>
      <c r="AQ605">
        <v>3</v>
      </c>
      <c r="AR605">
        <v>0</v>
      </c>
    </row>
    <row r="606" spans="1:44" x14ac:dyDescent="0.2">
      <c r="A606" s="1">
        <v>43146.042592592596</v>
      </c>
      <c r="B606">
        <v>0.480555557121988</v>
      </c>
      <c r="C606" t="s">
        <v>1872</v>
      </c>
      <c r="D606">
        <v>1016.822</v>
      </c>
      <c r="E606">
        <v>603</v>
      </c>
      <c r="F606">
        <f t="shared" si="9"/>
        <v>10.050000000000001</v>
      </c>
      <c r="AD606">
        <v>-791.6</v>
      </c>
      <c r="AG606">
        <v>36.622</v>
      </c>
    </row>
    <row r="607" spans="1:44" x14ac:dyDescent="0.2">
      <c r="A607" s="1">
        <v>43146.043287037035</v>
      </c>
      <c r="B607">
        <v>0.48125000156869602</v>
      </c>
      <c r="C607" t="s">
        <v>1871</v>
      </c>
      <c r="E607">
        <v>604</v>
      </c>
      <c r="F607">
        <f t="shared" si="9"/>
        <v>10.066666666666666</v>
      </c>
      <c r="Y607">
        <v>16.905000000000001</v>
      </c>
      <c r="AD607">
        <v>-792.61599999999999</v>
      </c>
      <c r="AG607">
        <v>40.308999999999997</v>
      </c>
    </row>
    <row r="608" spans="1:44" x14ac:dyDescent="0.2">
      <c r="A608" s="1">
        <v>43146.043981481482</v>
      </c>
      <c r="B608">
        <v>0.48194444601540498</v>
      </c>
      <c r="C608" t="s">
        <v>1870</v>
      </c>
      <c r="E608">
        <v>605</v>
      </c>
      <c r="F608">
        <f t="shared" si="9"/>
        <v>10.083333333333334</v>
      </c>
      <c r="K608">
        <v>9.2129999999999992</v>
      </c>
      <c r="AD608">
        <v>-793.49699999999996</v>
      </c>
    </row>
    <row r="609" spans="1:33" x14ac:dyDescent="0.2">
      <c r="A609" s="1">
        <v>43146.044675925928</v>
      </c>
      <c r="B609">
        <v>0.482638890462113</v>
      </c>
      <c r="C609" t="s">
        <v>1869</v>
      </c>
      <c r="E609">
        <v>606</v>
      </c>
      <c r="F609">
        <f t="shared" si="9"/>
        <v>10.1</v>
      </c>
      <c r="K609">
        <v>9.0250000000000004</v>
      </c>
      <c r="Y609">
        <v>17.071000000000002</v>
      </c>
    </row>
    <row r="610" spans="1:33" x14ac:dyDescent="0.2">
      <c r="A610" s="1">
        <v>43146.045370370368</v>
      </c>
      <c r="B610">
        <v>0.48333333490882102</v>
      </c>
      <c r="C610" t="s">
        <v>1868</v>
      </c>
      <c r="E610">
        <v>607</v>
      </c>
      <c r="F610">
        <f t="shared" si="9"/>
        <v>10.116666666666667</v>
      </c>
      <c r="AD610">
        <v>-795.50099999999998</v>
      </c>
      <c r="AG610">
        <v>37.756</v>
      </c>
    </row>
    <row r="611" spans="1:33" x14ac:dyDescent="0.2">
      <c r="A611" s="1">
        <v>43146.046064814815</v>
      </c>
      <c r="B611">
        <v>0.48402777935552899</v>
      </c>
      <c r="C611" t="s">
        <v>1867</v>
      </c>
      <c r="E611">
        <v>608</v>
      </c>
      <c r="F611">
        <f t="shared" si="9"/>
        <v>10.133333333333333</v>
      </c>
      <c r="Y611">
        <v>17.238</v>
      </c>
    </row>
    <row r="612" spans="1:33" x14ac:dyDescent="0.2">
      <c r="A612" s="1">
        <v>43146.046759259261</v>
      </c>
      <c r="B612">
        <v>0.48472222380223701</v>
      </c>
      <c r="C612" t="s">
        <v>1866</v>
      </c>
      <c r="E612">
        <v>609</v>
      </c>
      <c r="F612">
        <f t="shared" si="9"/>
        <v>10.15</v>
      </c>
      <c r="AD612">
        <v>-796.61400000000003</v>
      </c>
    </row>
    <row r="613" spans="1:33" x14ac:dyDescent="0.2">
      <c r="A613" s="1">
        <v>43146.047453703701</v>
      </c>
      <c r="B613">
        <v>0.48541666824894503</v>
      </c>
      <c r="C613" t="s">
        <v>1865</v>
      </c>
      <c r="E613">
        <v>610</v>
      </c>
      <c r="F613">
        <f t="shared" si="9"/>
        <v>10.166666666666666</v>
      </c>
      <c r="Y613">
        <v>17.405999999999999</v>
      </c>
    </row>
    <row r="614" spans="1:33" x14ac:dyDescent="0.2">
      <c r="A614" s="1">
        <v>43146.048148148147</v>
      </c>
      <c r="B614">
        <v>0.48611111269565299</v>
      </c>
      <c r="C614" t="s">
        <v>1864</v>
      </c>
      <c r="E614">
        <v>611</v>
      </c>
      <c r="F614">
        <f t="shared" si="9"/>
        <v>10.183333333333334</v>
      </c>
      <c r="H614">
        <v>1.88461875</v>
      </c>
      <c r="AD614">
        <v>-797.76499999999999</v>
      </c>
    </row>
    <row r="615" spans="1:33" x14ac:dyDescent="0.2">
      <c r="A615" s="1">
        <v>43146.048842592594</v>
      </c>
      <c r="B615">
        <v>0.48680555714236101</v>
      </c>
      <c r="C615" t="s">
        <v>1863</v>
      </c>
      <c r="E615">
        <v>612</v>
      </c>
      <c r="F615">
        <f t="shared" si="9"/>
        <v>10.199999999999999</v>
      </c>
      <c r="Y615">
        <v>17.571000000000002</v>
      </c>
    </row>
    <row r="616" spans="1:33" x14ac:dyDescent="0.2">
      <c r="A616" s="1">
        <v>43146.049537037034</v>
      </c>
      <c r="B616">
        <v>0.48750000158906898</v>
      </c>
      <c r="C616" t="s">
        <v>1862</v>
      </c>
      <c r="E616">
        <v>613</v>
      </c>
      <c r="F616">
        <f t="shared" si="9"/>
        <v>10.216666666666667</v>
      </c>
    </row>
    <row r="617" spans="1:33" x14ac:dyDescent="0.2">
      <c r="A617" s="1">
        <v>43146.05023148148</v>
      </c>
      <c r="B617">
        <v>0.488194446035777</v>
      </c>
      <c r="C617" t="s">
        <v>1861</v>
      </c>
      <c r="E617">
        <v>614</v>
      </c>
      <c r="F617">
        <f t="shared" si="9"/>
        <v>10.233333333333333</v>
      </c>
      <c r="Y617">
        <v>17.739999999999998</v>
      </c>
      <c r="AD617">
        <v>-799.29700000000003</v>
      </c>
    </row>
    <row r="618" spans="1:33" x14ac:dyDescent="0.2">
      <c r="A618" s="1">
        <v>43146.050925925927</v>
      </c>
      <c r="B618">
        <v>0.48888889048248502</v>
      </c>
      <c r="C618" t="s">
        <v>1860</v>
      </c>
      <c r="D618">
        <v>1017.826</v>
      </c>
      <c r="E618">
        <v>615</v>
      </c>
      <c r="F618">
        <f t="shared" si="9"/>
        <v>10.25</v>
      </c>
    </row>
    <row r="619" spans="1:33" x14ac:dyDescent="0.2">
      <c r="A619" s="1">
        <v>43146.051620370374</v>
      </c>
      <c r="B619">
        <v>0.48958333492919298</v>
      </c>
      <c r="C619" t="s">
        <v>1859</v>
      </c>
      <c r="E619">
        <v>616</v>
      </c>
      <c r="F619">
        <f t="shared" si="9"/>
        <v>10.266666666666667</v>
      </c>
      <c r="Y619">
        <v>17.908999999999999</v>
      </c>
    </row>
    <row r="620" spans="1:33" x14ac:dyDescent="0.2">
      <c r="A620" s="1">
        <v>43146.052314814813</v>
      </c>
      <c r="B620">
        <v>0.490277779375901</v>
      </c>
      <c r="C620" t="s">
        <v>1858</v>
      </c>
      <c r="E620">
        <v>617</v>
      </c>
      <c r="F620">
        <f t="shared" si="9"/>
        <v>10.283333333333333</v>
      </c>
      <c r="J620">
        <v>52.088999999999999</v>
      </c>
      <c r="L620">
        <v>401.05399999999997</v>
      </c>
      <c r="AD620">
        <v>-800.61099999999999</v>
      </c>
      <c r="AG620">
        <v>37.759</v>
      </c>
    </row>
    <row r="621" spans="1:33" x14ac:dyDescent="0.2">
      <c r="A621" s="1">
        <v>43146.05300925926</v>
      </c>
      <c r="B621">
        <v>0.49097222382261002</v>
      </c>
      <c r="C621" t="s">
        <v>1857</v>
      </c>
      <c r="E621">
        <v>618</v>
      </c>
      <c r="F621">
        <f t="shared" si="9"/>
        <v>10.3</v>
      </c>
      <c r="L621">
        <v>399.52199999999999</v>
      </c>
      <c r="Y621">
        <v>18.074000000000002</v>
      </c>
      <c r="AG621">
        <v>41.807000000000002</v>
      </c>
    </row>
    <row r="622" spans="1:33" x14ac:dyDescent="0.2">
      <c r="A622" s="1">
        <v>43146.053703703707</v>
      </c>
      <c r="B622">
        <v>0.49166666826931799</v>
      </c>
      <c r="C622" t="s">
        <v>1856</v>
      </c>
      <c r="E622">
        <v>619</v>
      </c>
      <c r="F622">
        <f t="shared" si="9"/>
        <v>10.316666666666666</v>
      </c>
      <c r="L622">
        <v>400.31299999999999</v>
      </c>
      <c r="AG622">
        <v>37.406999999999996</v>
      </c>
    </row>
    <row r="623" spans="1:33" x14ac:dyDescent="0.2">
      <c r="A623" s="1">
        <v>43146.054398148146</v>
      </c>
      <c r="B623">
        <v>0.49236111271602601</v>
      </c>
      <c r="C623" t="s">
        <v>1855</v>
      </c>
      <c r="E623">
        <v>620</v>
      </c>
      <c r="F623">
        <f t="shared" si="9"/>
        <v>10.333333333333334</v>
      </c>
      <c r="H623">
        <v>2.01114999999999</v>
      </c>
      <c r="Y623">
        <v>18.242999999999999</v>
      </c>
      <c r="AD623">
        <v>-801.62900000000002</v>
      </c>
      <c r="AG623">
        <v>40.948</v>
      </c>
    </row>
    <row r="624" spans="1:33" x14ac:dyDescent="0.2">
      <c r="A624" s="1">
        <v>43146.055092592593</v>
      </c>
      <c r="B624">
        <v>0.49305555716273403</v>
      </c>
      <c r="C624" t="s">
        <v>1854</v>
      </c>
      <c r="E624">
        <v>621</v>
      </c>
      <c r="F624">
        <f t="shared" si="9"/>
        <v>10.35</v>
      </c>
      <c r="AG624">
        <v>38.625999999999998</v>
      </c>
    </row>
    <row r="625" spans="1:44" x14ac:dyDescent="0.2">
      <c r="A625" s="1">
        <v>43146.055787037039</v>
      </c>
      <c r="B625">
        <v>0.49375000160944199</v>
      </c>
      <c r="C625" t="s">
        <v>1853</v>
      </c>
      <c r="E625">
        <v>622</v>
      </c>
      <c r="F625">
        <f t="shared" si="9"/>
        <v>10.366666666666667</v>
      </c>
      <c r="Y625">
        <v>18.407</v>
      </c>
    </row>
    <row r="626" spans="1:44" x14ac:dyDescent="0.2">
      <c r="A626" s="1">
        <v>43146.056481481479</v>
      </c>
      <c r="B626">
        <v>0.49444444605615001</v>
      </c>
      <c r="C626" t="s">
        <v>1852</v>
      </c>
      <c r="E626">
        <v>623</v>
      </c>
      <c r="F626">
        <f t="shared" si="9"/>
        <v>10.383333333333333</v>
      </c>
    </row>
    <row r="627" spans="1:44" x14ac:dyDescent="0.2">
      <c r="A627" s="1">
        <v>43146.057175925926</v>
      </c>
      <c r="B627">
        <v>0.49513889050285798</v>
      </c>
      <c r="C627" t="s">
        <v>1851</v>
      </c>
      <c r="E627">
        <v>624</v>
      </c>
      <c r="F627">
        <f t="shared" si="9"/>
        <v>10.4</v>
      </c>
      <c r="K627">
        <v>8.9019999999999992</v>
      </c>
      <c r="Y627">
        <v>18.577000000000002</v>
      </c>
      <c r="AD627">
        <v>-802.71699999999998</v>
      </c>
    </row>
    <row r="628" spans="1:44" x14ac:dyDescent="0.2">
      <c r="A628" s="1">
        <v>43146.057870370372</v>
      </c>
      <c r="B628">
        <v>0.495833334949566</v>
      </c>
      <c r="C628" t="s">
        <v>1850</v>
      </c>
      <c r="E628">
        <v>625</v>
      </c>
      <c r="F628">
        <f t="shared" si="9"/>
        <v>10.416666666666666</v>
      </c>
      <c r="H628">
        <v>1.9862124999999899</v>
      </c>
    </row>
    <row r="629" spans="1:44" x14ac:dyDescent="0.2">
      <c r="A629" s="1">
        <v>43146.058564814812</v>
      </c>
      <c r="B629">
        <v>0.49652777939627402</v>
      </c>
      <c r="C629" t="s">
        <v>1849</v>
      </c>
      <c r="E629">
        <v>626</v>
      </c>
      <c r="F629">
        <f t="shared" si="9"/>
        <v>10.433333333333334</v>
      </c>
      <c r="H629">
        <v>2.2368218749999902</v>
      </c>
      <c r="Y629">
        <v>18.747</v>
      </c>
    </row>
    <row r="630" spans="1:44" x14ac:dyDescent="0.2">
      <c r="A630" s="1">
        <v>43146.059259259258</v>
      </c>
      <c r="B630">
        <v>0.49722222384298198</v>
      </c>
      <c r="C630" t="s">
        <v>1848</v>
      </c>
      <c r="D630">
        <v>1018.828</v>
      </c>
      <c r="E630">
        <v>627</v>
      </c>
      <c r="F630">
        <f t="shared" si="9"/>
        <v>10.45</v>
      </c>
      <c r="H630">
        <v>2.28081354166665</v>
      </c>
      <c r="L630">
        <v>400.43299999999999</v>
      </c>
      <c r="AD630">
        <v>-800.61199999999997</v>
      </c>
    </row>
    <row r="631" spans="1:44" x14ac:dyDescent="0.2">
      <c r="A631" s="1">
        <v>43146.059953703705</v>
      </c>
      <c r="B631">
        <v>0.49791666828969</v>
      </c>
      <c r="C631" t="s">
        <v>1847</v>
      </c>
      <c r="E631">
        <v>628</v>
      </c>
      <c r="F631">
        <f t="shared" si="9"/>
        <v>10.466666666666667</v>
      </c>
      <c r="L631">
        <v>396.16800000000001</v>
      </c>
      <c r="Y631">
        <v>18.91</v>
      </c>
    </row>
    <row r="632" spans="1:44" x14ac:dyDescent="0.2">
      <c r="A632" s="1">
        <v>43146.060648148145</v>
      </c>
      <c r="B632">
        <v>0.49861111273639802</v>
      </c>
      <c r="C632" t="s">
        <v>1846</v>
      </c>
      <c r="E632">
        <v>629</v>
      </c>
      <c r="F632">
        <f t="shared" si="9"/>
        <v>10.483333333333333</v>
      </c>
    </row>
    <row r="633" spans="1:44" x14ac:dyDescent="0.2">
      <c r="A633" s="1">
        <v>43146.061342592591</v>
      </c>
      <c r="B633">
        <v>0.49930555718310599</v>
      </c>
      <c r="C633" t="s">
        <v>1845</v>
      </c>
      <c r="E633">
        <v>630</v>
      </c>
      <c r="F633">
        <f t="shared" si="9"/>
        <v>10.5</v>
      </c>
      <c r="K633">
        <v>9.09</v>
      </c>
      <c r="Y633">
        <v>19.079000000000001</v>
      </c>
    </row>
    <row r="634" spans="1:44" x14ac:dyDescent="0.2">
      <c r="A634" s="1">
        <v>43146.062037037038</v>
      </c>
      <c r="B634">
        <v>0.50000000162981495</v>
      </c>
      <c r="C634" t="s">
        <v>1844</v>
      </c>
      <c r="E634">
        <v>631</v>
      </c>
      <c r="F634">
        <f t="shared" si="9"/>
        <v>10.516666666666667</v>
      </c>
      <c r="L634">
        <v>401.303</v>
      </c>
      <c r="AD634">
        <v>-802.61</v>
      </c>
    </row>
    <row r="635" spans="1:44" x14ac:dyDescent="0.2">
      <c r="A635" s="1">
        <v>43146.062731481485</v>
      </c>
      <c r="B635">
        <v>0.50069444607652303</v>
      </c>
      <c r="C635" t="s">
        <v>1843</v>
      </c>
      <c r="D635">
        <v>1019.25</v>
      </c>
      <c r="E635">
        <v>632</v>
      </c>
      <c r="F635">
        <f t="shared" si="9"/>
        <v>10.533333333333333</v>
      </c>
      <c r="G635">
        <v>5.84</v>
      </c>
      <c r="H635">
        <v>2.2410895833333302</v>
      </c>
      <c r="I635">
        <v>-1</v>
      </c>
      <c r="J635">
        <v>52.076000000000001</v>
      </c>
      <c r="K635">
        <v>8.9510000000000005</v>
      </c>
      <c r="L635">
        <v>400.58</v>
      </c>
      <c r="M635">
        <v>0</v>
      </c>
      <c r="N635">
        <v>0</v>
      </c>
      <c r="O635">
        <v>0</v>
      </c>
      <c r="P635">
        <v>-0.06</v>
      </c>
      <c r="Q635">
        <v>14.17</v>
      </c>
      <c r="R635">
        <v>0.04</v>
      </c>
      <c r="S635">
        <v>0</v>
      </c>
      <c r="T635">
        <v>0</v>
      </c>
      <c r="U635">
        <v>0</v>
      </c>
      <c r="V635">
        <v>0</v>
      </c>
      <c r="W635">
        <v>2E-3</v>
      </c>
      <c r="X635">
        <v>5.0030000000000001</v>
      </c>
      <c r="Y635">
        <v>19.248000000000001</v>
      </c>
      <c r="Z635">
        <v>0</v>
      </c>
      <c r="AA635">
        <v>0</v>
      </c>
      <c r="AB635">
        <v>0</v>
      </c>
      <c r="AC635">
        <v>0</v>
      </c>
      <c r="AD635">
        <v>-803.173</v>
      </c>
      <c r="AE635">
        <v>0</v>
      </c>
      <c r="AF635">
        <v>0.97</v>
      </c>
      <c r="AG635">
        <v>40.866</v>
      </c>
      <c r="AH635">
        <v>0</v>
      </c>
      <c r="AI635">
        <v>0</v>
      </c>
      <c r="AJ635">
        <v>0</v>
      </c>
      <c r="AK635">
        <v>0</v>
      </c>
      <c r="AL635">
        <v>6</v>
      </c>
      <c r="AM635">
        <v>52</v>
      </c>
      <c r="AN635">
        <v>3</v>
      </c>
      <c r="AO635">
        <v>5</v>
      </c>
      <c r="AP635">
        <v>3</v>
      </c>
      <c r="AQ635">
        <v>3</v>
      </c>
      <c r="AR635">
        <v>0</v>
      </c>
    </row>
    <row r="636" spans="1:44" x14ac:dyDescent="0.2">
      <c r="A636" s="1">
        <v>43146.063425925924</v>
      </c>
      <c r="B636">
        <v>0.50138889052323099</v>
      </c>
      <c r="C636" t="s">
        <v>1842</v>
      </c>
      <c r="E636">
        <v>633</v>
      </c>
      <c r="F636">
        <f t="shared" si="9"/>
        <v>10.55</v>
      </c>
      <c r="AD636">
        <v>-803.40700000000004</v>
      </c>
    </row>
    <row r="637" spans="1:44" x14ac:dyDescent="0.2">
      <c r="A637" s="1">
        <v>43146.064120370371</v>
      </c>
      <c r="B637">
        <v>0.50208333496993895</v>
      </c>
      <c r="C637" t="s">
        <v>1841</v>
      </c>
      <c r="E637">
        <v>634</v>
      </c>
      <c r="F637">
        <f t="shared" si="9"/>
        <v>10.566666666666666</v>
      </c>
      <c r="Y637">
        <v>19.414999999999999</v>
      </c>
    </row>
    <row r="638" spans="1:44" x14ac:dyDescent="0.2">
      <c r="A638" s="1">
        <v>43146.064814814818</v>
      </c>
      <c r="B638">
        <v>0.50277777941664703</v>
      </c>
      <c r="C638" t="s">
        <v>1840</v>
      </c>
      <c r="E638">
        <v>635</v>
      </c>
      <c r="F638">
        <f t="shared" si="9"/>
        <v>10.583333333333334</v>
      </c>
    </row>
    <row r="639" spans="1:44" x14ac:dyDescent="0.2">
      <c r="A639" s="1">
        <v>43146.065509259257</v>
      </c>
      <c r="B639">
        <v>0.503472223863355</v>
      </c>
      <c r="C639" t="s">
        <v>1839</v>
      </c>
      <c r="E639">
        <v>636</v>
      </c>
      <c r="F639">
        <f t="shared" si="9"/>
        <v>10.6</v>
      </c>
      <c r="H639">
        <v>2.3896770833333201</v>
      </c>
      <c r="Y639">
        <v>19.579000000000001</v>
      </c>
      <c r="AD639">
        <v>-804.60799999999995</v>
      </c>
      <c r="AG639">
        <v>39.365000000000002</v>
      </c>
    </row>
    <row r="640" spans="1:44" x14ac:dyDescent="0.2">
      <c r="A640" s="1">
        <v>43146.066203703704</v>
      </c>
      <c r="B640">
        <v>0.50416666831006296</v>
      </c>
      <c r="C640" t="s">
        <v>1838</v>
      </c>
      <c r="E640">
        <v>637</v>
      </c>
      <c r="F640">
        <f t="shared" si="9"/>
        <v>10.616666666666667</v>
      </c>
      <c r="AG640">
        <v>37.476999999999997</v>
      </c>
    </row>
    <row r="641" spans="1:25" x14ac:dyDescent="0.2">
      <c r="A641" s="1">
        <v>43146.06689814815</v>
      </c>
      <c r="B641">
        <v>0.50486111275677104</v>
      </c>
      <c r="C641" t="s">
        <v>1837</v>
      </c>
      <c r="E641">
        <v>638</v>
      </c>
      <c r="F641">
        <f t="shared" si="9"/>
        <v>10.633333333333333</v>
      </c>
      <c r="L641">
        <v>401.339</v>
      </c>
      <c r="Y641">
        <v>19.747</v>
      </c>
    </row>
    <row r="642" spans="1:25" x14ac:dyDescent="0.2">
      <c r="A642" s="1">
        <v>43146.06759259259</v>
      </c>
      <c r="B642">
        <v>0.505555557203479</v>
      </c>
      <c r="C642" t="s">
        <v>1836</v>
      </c>
      <c r="D642">
        <v>1019.8339999999999</v>
      </c>
      <c r="E642">
        <v>639</v>
      </c>
      <c r="F642">
        <f t="shared" si="9"/>
        <v>10.65</v>
      </c>
      <c r="L642">
        <v>398.24700000000001</v>
      </c>
    </row>
    <row r="643" spans="1:25" x14ac:dyDescent="0.2">
      <c r="A643" s="1">
        <v>43146.068287037036</v>
      </c>
      <c r="B643">
        <v>0.50625000165018696</v>
      </c>
      <c r="C643" t="s">
        <v>1835</v>
      </c>
      <c r="E643">
        <v>640</v>
      </c>
      <c r="F643">
        <f t="shared" ref="F643:F706" si="10">E643/60</f>
        <v>10.666666666666666</v>
      </c>
      <c r="L643">
        <v>398.64600000000002</v>
      </c>
      <c r="Y643">
        <v>19.917999999999999</v>
      </c>
    </row>
    <row r="644" spans="1:25" x14ac:dyDescent="0.2">
      <c r="A644" s="1">
        <v>43146.068981481483</v>
      </c>
      <c r="B644">
        <v>0.50694444609689504</v>
      </c>
      <c r="C644" t="s">
        <v>1834</v>
      </c>
      <c r="E644">
        <v>641</v>
      </c>
      <c r="F644">
        <f t="shared" si="10"/>
        <v>10.683333333333334</v>
      </c>
      <c r="L644">
        <v>400.10700000000003</v>
      </c>
    </row>
    <row r="645" spans="1:25" x14ac:dyDescent="0.2">
      <c r="A645" s="1">
        <v>43146.069675925923</v>
      </c>
      <c r="B645">
        <v>0.50763889054360301</v>
      </c>
      <c r="C645" t="s">
        <v>1833</v>
      </c>
      <c r="E645">
        <v>642</v>
      </c>
      <c r="F645">
        <f t="shared" si="10"/>
        <v>10.7</v>
      </c>
      <c r="Y645">
        <v>20.082999999999998</v>
      </c>
    </row>
    <row r="646" spans="1:25" x14ac:dyDescent="0.2">
      <c r="A646" s="1">
        <v>43146.070370370369</v>
      </c>
      <c r="B646">
        <v>0.50833333499031097</v>
      </c>
      <c r="C646" t="s">
        <v>1832</v>
      </c>
      <c r="E646">
        <v>643</v>
      </c>
      <c r="F646">
        <f t="shared" si="10"/>
        <v>10.716666666666667</v>
      </c>
    </row>
    <row r="647" spans="1:25" x14ac:dyDescent="0.2">
      <c r="A647" s="1">
        <v>43146.071064814816</v>
      </c>
      <c r="B647">
        <v>0.50902777943701905</v>
      </c>
      <c r="C647" t="s">
        <v>1831</v>
      </c>
      <c r="E647">
        <v>644</v>
      </c>
      <c r="F647">
        <f t="shared" si="10"/>
        <v>10.733333333333333</v>
      </c>
      <c r="Y647">
        <v>20.251999999999999</v>
      </c>
    </row>
    <row r="648" spans="1:25" x14ac:dyDescent="0.2">
      <c r="A648" s="1">
        <v>43146.071759259263</v>
      </c>
      <c r="B648">
        <v>0.50972222388372801</v>
      </c>
      <c r="C648" t="s">
        <v>1830</v>
      </c>
      <c r="E648">
        <v>645</v>
      </c>
      <c r="F648">
        <f t="shared" si="10"/>
        <v>10.75</v>
      </c>
    </row>
    <row r="649" spans="1:25" x14ac:dyDescent="0.2">
      <c r="A649" s="1">
        <v>43146.072453703702</v>
      </c>
      <c r="B649">
        <v>0.51041666833043597</v>
      </c>
      <c r="C649" t="s">
        <v>1829</v>
      </c>
      <c r="E649">
        <v>646</v>
      </c>
      <c r="F649">
        <f t="shared" si="10"/>
        <v>10.766666666666667</v>
      </c>
      <c r="Y649">
        <v>20.416</v>
      </c>
    </row>
    <row r="650" spans="1:25" x14ac:dyDescent="0.2">
      <c r="A650" s="1">
        <v>43146.073148148149</v>
      </c>
      <c r="B650">
        <v>0.51111111277714405</v>
      </c>
      <c r="C650" t="s">
        <v>1828</v>
      </c>
      <c r="E650">
        <v>647</v>
      </c>
      <c r="F650">
        <f t="shared" si="10"/>
        <v>10.783333333333333</v>
      </c>
      <c r="K650">
        <v>9.11</v>
      </c>
    </row>
    <row r="651" spans="1:25" x14ac:dyDescent="0.2">
      <c r="A651" s="1">
        <v>43146.073842592596</v>
      </c>
      <c r="B651">
        <v>0.51180555722385201</v>
      </c>
      <c r="C651" t="s">
        <v>1827</v>
      </c>
      <c r="E651">
        <v>648</v>
      </c>
      <c r="F651">
        <f t="shared" si="10"/>
        <v>10.8</v>
      </c>
      <c r="H651">
        <v>2.4911020833333</v>
      </c>
      <c r="K651">
        <v>9.2210000000000001</v>
      </c>
      <c r="Y651">
        <v>20.585000000000001</v>
      </c>
    </row>
    <row r="652" spans="1:25" x14ac:dyDescent="0.2">
      <c r="A652" s="1">
        <v>43146.074537037035</v>
      </c>
      <c r="B652">
        <v>0.51250000167055998</v>
      </c>
      <c r="C652" t="s">
        <v>1826</v>
      </c>
      <c r="E652">
        <v>649</v>
      </c>
      <c r="F652">
        <f t="shared" si="10"/>
        <v>10.816666666666666</v>
      </c>
    </row>
    <row r="653" spans="1:25" x14ac:dyDescent="0.2">
      <c r="A653" s="1">
        <v>43146.075231481482</v>
      </c>
      <c r="B653">
        <v>0.51319444611726805</v>
      </c>
      <c r="C653" t="s">
        <v>1825</v>
      </c>
      <c r="E653">
        <v>650</v>
      </c>
      <c r="F653">
        <f t="shared" si="10"/>
        <v>10.833333333333334</v>
      </c>
      <c r="J653">
        <v>52.015999999999998</v>
      </c>
      <c r="Y653">
        <v>20.756</v>
      </c>
    </row>
    <row r="654" spans="1:25" x14ac:dyDescent="0.2">
      <c r="A654" s="1">
        <v>43146.075925925928</v>
      </c>
      <c r="B654">
        <v>0.51388889056397602</v>
      </c>
      <c r="C654" t="s">
        <v>1824</v>
      </c>
      <c r="D654">
        <v>1020.838</v>
      </c>
      <c r="E654">
        <v>651</v>
      </c>
      <c r="F654">
        <f t="shared" si="10"/>
        <v>10.85</v>
      </c>
    </row>
    <row r="655" spans="1:25" x14ac:dyDescent="0.2">
      <c r="A655" s="1">
        <v>43146.076620370368</v>
      </c>
      <c r="B655">
        <v>0.51458333501068398</v>
      </c>
      <c r="C655" t="s">
        <v>1823</v>
      </c>
      <c r="E655">
        <v>652</v>
      </c>
      <c r="F655">
        <f t="shared" si="10"/>
        <v>10.866666666666667</v>
      </c>
      <c r="Y655">
        <v>20.920999999999999</v>
      </c>
    </row>
    <row r="656" spans="1:25" x14ac:dyDescent="0.2">
      <c r="A656" s="1">
        <v>43146.077314814815</v>
      </c>
      <c r="B656">
        <v>0.51527777945739195</v>
      </c>
      <c r="C656" t="s">
        <v>1822</v>
      </c>
      <c r="E656">
        <v>653</v>
      </c>
      <c r="F656">
        <f t="shared" si="10"/>
        <v>10.883333333333333</v>
      </c>
      <c r="G656">
        <v>5.9059999999999997</v>
      </c>
    </row>
    <row r="657" spans="1:44" x14ac:dyDescent="0.2">
      <c r="A657" s="1">
        <v>43146.078009259261</v>
      </c>
      <c r="B657">
        <v>0.51597222390410002</v>
      </c>
      <c r="C657" t="s">
        <v>1821</v>
      </c>
      <c r="E657">
        <v>654</v>
      </c>
      <c r="F657">
        <f t="shared" si="10"/>
        <v>10.9</v>
      </c>
      <c r="H657">
        <v>2.5132697916666298</v>
      </c>
      <c r="Y657">
        <v>21.09</v>
      </c>
      <c r="AD657">
        <v>-803.36099999999999</v>
      </c>
    </row>
    <row r="658" spans="1:44" x14ac:dyDescent="0.2">
      <c r="A658" s="1">
        <v>43146.078703703701</v>
      </c>
      <c r="B658">
        <v>0.51666666835080799</v>
      </c>
      <c r="C658" t="s">
        <v>1820</v>
      </c>
      <c r="E658">
        <v>655</v>
      </c>
      <c r="F658">
        <f t="shared" si="10"/>
        <v>10.916666666666666</v>
      </c>
      <c r="H658">
        <v>2.7072604166666201</v>
      </c>
      <c r="AD658">
        <v>-801.61099999999999</v>
      </c>
    </row>
    <row r="659" spans="1:44" x14ac:dyDescent="0.2">
      <c r="A659" s="1">
        <v>43146.079398148147</v>
      </c>
      <c r="B659">
        <v>0.51736111279751595</v>
      </c>
      <c r="C659" t="s">
        <v>1819</v>
      </c>
      <c r="E659">
        <v>656</v>
      </c>
      <c r="F659">
        <f t="shared" si="10"/>
        <v>10.933333333333334</v>
      </c>
      <c r="J659">
        <v>51.959000000000003</v>
      </c>
      <c r="K659">
        <v>9.423</v>
      </c>
      <c r="Y659">
        <v>21.253</v>
      </c>
      <c r="AD659">
        <v>-800.41399999999999</v>
      </c>
    </row>
    <row r="660" spans="1:44" x14ac:dyDescent="0.2">
      <c r="A660" s="1">
        <v>43146.080092592594</v>
      </c>
      <c r="B660">
        <v>0.51805555724422403</v>
      </c>
      <c r="C660" t="s">
        <v>1818</v>
      </c>
      <c r="E660">
        <v>657</v>
      </c>
      <c r="F660">
        <f t="shared" si="10"/>
        <v>10.95</v>
      </c>
      <c r="L660">
        <v>399.54300000000001</v>
      </c>
    </row>
    <row r="661" spans="1:44" x14ac:dyDescent="0.2">
      <c r="A661" s="1">
        <v>43146.080787037034</v>
      </c>
      <c r="B661">
        <v>0.51875000169093299</v>
      </c>
      <c r="C661" t="s">
        <v>1817</v>
      </c>
      <c r="E661">
        <v>658</v>
      </c>
      <c r="F661">
        <f t="shared" si="10"/>
        <v>10.966666666666667</v>
      </c>
      <c r="K661">
        <v>9.4209999999999994</v>
      </c>
      <c r="L661">
        <v>403.81200000000001</v>
      </c>
      <c r="Y661">
        <v>21.422000000000001</v>
      </c>
    </row>
    <row r="662" spans="1:44" x14ac:dyDescent="0.2">
      <c r="A662" s="1">
        <v>43146.08148148148</v>
      </c>
      <c r="B662">
        <v>0.51944444613764096</v>
      </c>
      <c r="C662" t="s">
        <v>1816</v>
      </c>
      <c r="E662">
        <v>659</v>
      </c>
      <c r="F662">
        <f t="shared" si="10"/>
        <v>10.983333333333333</v>
      </c>
      <c r="K662">
        <v>9.5640000000000001</v>
      </c>
      <c r="L662">
        <v>399.12400000000002</v>
      </c>
      <c r="AG662">
        <v>40.941000000000003</v>
      </c>
    </row>
    <row r="663" spans="1:44" x14ac:dyDescent="0.2">
      <c r="A663" s="1">
        <v>43146.082175925927</v>
      </c>
      <c r="B663">
        <v>0.52013889058434903</v>
      </c>
      <c r="C663" t="s">
        <v>1815</v>
      </c>
      <c r="E663">
        <v>660</v>
      </c>
      <c r="F663">
        <f t="shared" si="10"/>
        <v>11</v>
      </c>
      <c r="Y663">
        <v>21.588000000000001</v>
      </c>
    </row>
    <row r="664" spans="1:44" x14ac:dyDescent="0.2">
      <c r="A664" s="1">
        <v>43146.082870370374</v>
      </c>
      <c r="B664">
        <v>0.520833335031057</v>
      </c>
      <c r="C664" t="s">
        <v>1814</v>
      </c>
      <c r="E664">
        <v>661</v>
      </c>
      <c r="F664">
        <f t="shared" si="10"/>
        <v>11.016666666666667</v>
      </c>
    </row>
    <row r="665" spans="1:44" x14ac:dyDescent="0.2">
      <c r="A665" s="1">
        <v>43146.083564814813</v>
      </c>
      <c r="B665">
        <v>0.52152777947776496</v>
      </c>
      <c r="C665" t="s">
        <v>1813</v>
      </c>
      <c r="D665">
        <v>1021.76</v>
      </c>
      <c r="E665">
        <v>662</v>
      </c>
      <c r="F665">
        <f t="shared" si="10"/>
        <v>11.033333333333333</v>
      </c>
      <c r="G665">
        <v>5.8609999999999998</v>
      </c>
      <c r="H665">
        <v>2.7025531249999402</v>
      </c>
      <c r="I665">
        <v>-1</v>
      </c>
      <c r="J665">
        <v>51.921999999999997</v>
      </c>
      <c r="K665">
        <v>9.6560000000000006</v>
      </c>
      <c r="L665">
        <v>399.78899999999999</v>
      </c>
      <c r="M665">
        <v>0</v>
      </c>
      <c r="N665">
        <v>0</v>
      </c>
      <c r="O665">
        <v>0</v>
      </c>
      <c r="P665">
        <v>-4.7E-2</v>
      </c>
      <c r="Q665">
        <v>14.16</v>
      </c>
      <c r="R665">
        <v>0.04</v>
      </c>
      <c r="S665">
        <v>0</v>
      </c>
      <c r="T665">
        <v>0</v>
      </c>
      <c r="U665">
        <v>0</v>
      </c>
      <c r="V665">
        <v>0</v>
      </c>
      <c r="W665">
        <v>2E-3</v>
      </c>
      <c r="X665">
        <v>4.95</v>
      </c>
      <c r="Y665">
        <v>21.757999999999999</v>
      </c>
      <c r="Z665">
        <v>0</v>
      </c>
      <c r="AA665">
        <v>0</v>
      </c>
      <c r="AB665">
        <v>0</v>
      </c>
      <c r="AC665">
        <v>0</v>
      </c>
      <c r="AD665">
        <v>-800.49099999999999</v>
      </c>
      <c r="AE665">
        <v>0</v>
      </c>
      <c r="AF665">
        <v>1.8620000000000001</v>
      </c>
      <c r="AG665">
        <v>38.625999999999998</v>
      </c>
      <c r="AH665">
        <v>0</v>
      </c>
      <c r="AI665">
        <v>0</v>
      </c>
      <c r="AJ665">
        <v>0</v>
      </c>
      <c r="AK665">
        <v>0</v>
      </c>
      <c r="AL665">
        <v>6</v>
      </c>
      <c r="AM665">
        <v>52</v>
      </c>
      <c r="AN665">
        <v>3</v>
      </c>
      <c r="AO665">
        <v>5</v>
      </c>
      <c r="AP665">
        <v>3</v>
      </c>
      <c r="AQ665">
        <v>3</v>
      </c>
      <c r="AR665">
        <v>0</v>
      </c>
    </row>
    <row r="666" spans="1:44" x14ac:dyDescent="0.2">
      <c r="A666" s="1">
        <v>43146.08425925926</v>
      </c>
      <c r="B666">
        <v>0.52222222392447304</v>
      </c>
      <c r="C666" t="s">
        <v>1812</v>
      </c>
      <c r="D666">
        <v>1021.845</v>
      </c>
      <c r="E666">
        <v>663</v>
      </c>
      <c r="F666">
        <f t="shared" si="10"/>
        <v>11.05</v>
      </c>
      <c r="K666">
        <v>9.6769999999999996</v>
      </c>
    </row>
    <row r="667" spans="1:44" x14ac:dyDescent="0.2">
      <c r="A667" s="1">
        <v>43146.084953703707</v>
      </c>
      <c r="B667">
        <v>0.522916668371181</v>
      </c>
      <c r="C667" t="s">
        <v>1811</v>
      </c>
      <c r="E667">
        <v>664</v>
      </c>
      <c r="F667">
        <f t="shared" si="10"/>
        <v>11.066666666666666</v>
      </c>
      <c r="Y667">
        <v>21.922000000000001</v>
      </c>
      <c r="AG667">
        <v>41.189</v>
      </c>
    </row>
    <row r="668" spans="1:44" x14ac:dyDescent="0.2">
      <c r="A668" s="1">
        <v>43146.085648148146</v>
      </c>
      <c r="B668">
        <v>0.52361111281788897</v>
      </c>
      <c r="C668" t="s">
        <v>1810</v>
      </c>
      <c r="E668">
        <v>665</v>
      </c>
      <c r="F668">
        <f t="shared" si="10"/>
        <v>11.083333333333334</v>
      </c>
      <c r="J668">
        <v>51.911000000000001</v>
      </c>
      <c r="AG668">
        <v>40.475000000000001</v>
      </c>
    </row>
    <row r="669" spans="1:44" x14ac:dyDescent="0.2">
      <c r="A669" s="1">
        <v>43146.086342592593</v>
      </c>
      <c r="B669">
        <v>0.52430555726459704</v>
      </c>
      <c r="C669" t="s">
        <v>1809</v>
      </c>
      <c r="E669">
        <v>666</v>
      </c>
      <c r="F669">
        <f t="shared" si="10"/>
        <v>11.1</v>
      </c>
      <c r="Y669">
        <v>22.091999999999999</v>
      </c>
    </row>
    <row r="670" spans="1:44" x14ac:dyDescent="0.2">
      <c r="A670" s="1">
        <v>43146.087037037039</v>
      </c>
      <c r="B670">
        <v>0.52500000171130501</v>
      </c>
      <c r="C670" t="s">
        <v>1808</v>
      </c>
      <c r="E670">
        <v>667</v>
      </c>
      <c r="F670">
        <f t="shared" si="10"/>
        <v>11.116666666666667</v>
      </c>
      <c r="K670">
        <v>9.7590000000000003</v>
      </c>
    </row>
    <row r="671" spans="1:44" x14ac:dyDescent="0.2">
      <c r="A671" s="1">
        <v>43146.087731481479</v>
      </c>
      <c r="B671">
        <v>0.52569444615801297</v>
      </c>
      <c r="C671" t="s">
        <v>1807</v>
      </c>
      <c r="E671">
        <v>668</v>
      </c>
      <c r="F671">
        <f t="shared" si="10"/>
        <v>11.133333333333333</v>
      </c>
      <c r="Y671">
        <v>22.260999999999999</v>
      </c>
    </row>
    <row r="672" spans="1:44" x14ac:dyDescent="0.2">
      <c r="A672" s="1">
        <v>43146.088425925926</v>
      </c>
      <c r="B672">
        <v>0.52638889060472105</v>
      </c>
      <c r="C672" t="s">
        <v>1806</v>
      </c>
      <c r="E672">
        <v>669</v>
      </c>
      <c r="F672">
        <f t="shared" si="10"/>
        <v>11.15</v>
      </c>
    </row>
    <row r="673" spans="1:33" x14ac:dyDescent="0.2">
      <c r="A673" s="1">
        <v>43146.089120370372</v>
      </c>
      <c r="B673">
        <v>0.52708333505142901</v>
      </c>
      <c r="C673" t="s">
        <v>1805</v>
      </c>
      <c r="E673">
        <v>670</v>
      </c>
      <c r="F673">
        <f t="shared" si="10"/>
        <v>11.166666666666666</v>
      </c>
      <c r="Y673">
        <v>22.423999999999999</v>
      </c>
      <c r="AG673">
        <v>39.146000000000001</v>
      </c>
    </row>
    <row r="674" spans="1:33" x14ac:dyDescent="0.2">
      <c r="A674" s="1">
        <v>43146.089814814812</v>
      </c>
      <c r="B674">
        <v>0.52777777949813798</v>
      </c>
      <c r="C674" t="s">
        <v>1804</v>
      </c>
      <c r="E674">
        <v>671</v>
      </c>
      <c r="F674">
        <f t="shared" si="10"/>
        <v>11.183333333333334</v>
      </c>
    </row>
    <row r="675" spans="1:33" x14ac:dyDescent="0.2">
      <c r="A675" s="1">
        <v>43146.090509259258</v>
      </c>
      <c r="B675">
        <v>0.52847222394484605</v>
      </c>
      <c r="C675" t="s">
        <v>1803</v>
      </c>
      <c r="E675">
        <v>672</v>
      </c>
      <c r="F675">
        <f t="shared" si="10"/>
        <v>11.2</v>
      </c>
      <c r="L675">
        <v>401.01600000000002</v>
      </c>
      <c r="Y675">
        <v>22.594000000000001</v>
      </c>
      <c r="AG675">
        <v>37.473999999999997</v>
      </c>
    </row>
    <row r="676" spans="1:33" x14ac:dyDescent="0.2">
      <c r="A676" s="1">
        <v>43146.091203703705</v>
      </c>
      <c r="B676">
        <v>0.52916666839155402</v>
      </c>
      <c r="C676" t="s">
        <v>1802</v>
      </c>
      <c r="E676">
        <v>673</v>
      </c>
      <c r="F676">
        <f t="shared" si="10"/>
        <v>11.216666666666667</v>
      </c>
      <c r="L676">
        <v>399.02800000000002</v>
      </c>
      <c r="AG676">
        <v>40.343000000000004</v>
      </c>
    </row>
    <row r="677" spans="1:33" x14ac:dyDescent="0.2">
      <c r="A677" s="1">
        <v>43146.091898148145</v>
      </c>
      <c r="B677">
        <v>0.52986111283826198</v>
      </c>
      <c r="C677" t="s">
        <v>1801</v>
      </c>
      <c r="E677">
        <v>674</v>
      </c>
      <c r="F677">
        <f t="shared" si="10"/>
        <v>11.233333333333333</v>
      </c>
      <c r="Y677">
        <v>22.76</v>
      </c>
    </row>
    <row r="678" spans="1:33" x14ac:dyDescent="0.2">
      <c r="A678" s="1">
        <v>43146.092592592591</v>
      </c>
      <c r="B678">
        <v>0.53055555728496995</v>
      </c>
      <c r="C678" t="s">
        <v>1800</v>
      </c>
      <c r="D678">
        <v>1022.847</v>
      </c>
      <c r="E678">
        <v>675</v>
      </c>
      <c r="F678">
        <f t="shared" si="10"/>
        <v>11.25</v>
      </c>
      <c r="L678">
        <v>397.92399999999998</v>
      </c>
      <c r="AG678">
        <v>39.762999999999998</v>
      </c>
    </row>
    <row r="679" spans="1:33" x14ac:dyDescent="0.2">
      <c r="A679" s="1">
        <v>43146.093287037038</v>
      </c>
      <c r="B679">
        <v>0.53125000173167802</v>
      </c>
      <c r="C679" t="s">
        <v>1799</v>
      </c>
      <c r="E679">
        <v>676</v>
      </c>
      <c r="F679">
        <f t="shared" si="10"/>
        <v>11.266666666666667</v>
      </c>
      <c r="L679">
        <v>399.91500000000002</v>
      </c>
      <c r="Y679">
        <v>22.928999999999998</v>
      </c>
      <c r="AG679">
        <v>38.618000000000002</v>
      </c>
    </row>
    <row r="680" spans="1:33" x14ac:dyDescent="0.2">
      <c r="A680" s="1">
        <v>43146.093981481485</v>
      </c>
      <c r="B680">
        <v>0.53194444617838599</v>
      </c>
      <c r="C680" t="s">
        <v>1798</v>
      </c>
      <c r="E680">
        <v>677</v>
      </c>
      <c r="F680">
        <f t="shared" si="10"/>
        <v>11.283333333333333</v>
      </c>
    </row>
    <row r="681" spans="1:33" x14ac:dyDescent="0.2">
      <c r="A681" s="1">
        <v>43146.094675925924</v>
      </c>
      <c r="B681">
        <v>0.53263889062509395</v>
      </c>
      <c r="C681" t="s">
        <v>1797</v>
      </c>
      <c r="E681">
        <v>678</v>
      </c>
      <c r="F681">
        <f t="shared" si="10"/>
        <v>11.3</v>
      </c>
      <c r="K681">
        <v>9.5269999999999992</v>
      </c>
      <c r="Y681">
        <v>23.097999999999999</v>
      </c>
    </row>
    <row r="682" spans="1:33" x14ac:dyDescent="0.2">
      <c r="A682" s="1">
        <v>43146.095370370371</v>
      </c>
      <c r="B682">
        <v>0.53333333507180203</v>
      </c>
      <c r="C682" t="s">
        <v>1796</v>
      </c>
      <c r="E682">
        <v>679</v>
      </c>
      <c r="F682">
        <f t="shared" si="10"/>
        <v>11.316666666666666</v>
      </c>
    </row>
    <row r="683" spans="1:33" x14ac:dyDescent="0.2">
      <c r="A683" s="1">
        <v>43146.096064814818</v>
      </c>
      <c r="B683">
        <v>0.53402777951850999</v>
      </c>
      <c r="C683" t="s">
        <v>1795</v>
      </c>
      <c r="E683">
        <v>680</v>
      </c>
      <c r="F683">
        <f t="shared" si="10"/>
        <v>11.333333333333334</v>
      </c>
      <c r="Y683">
        <v>23.265999999999998</v>
      </c>
    </row>
    <row r="684" spans="1:33" x14ac:dyDescent="0.2">
      <c r="A684" s="1">
        <v>43146.096759259257</v>
      </c>
      <c r="B684">
        <v>0.53472222396521796</v>
      </c>
      <c r="C684" t="s">
        <v>1794</v>
      </c>
      <c r="E684">
        <v>681</v>
      </c>
      <c r="F684">
        <f t="shared" si="10"/>
        <v>11.35</v>
      </c>
    </row>
    <row r="685" spans="1:33" x14ac:dyDescent="0.2">
      <c r="A685" s="1">
        <v>43146.097453703704</v>
      </c>
      <c r="B685">
        <v>0.53541666841192603</v>
      </c>
      <c r="C685" t="s">
        <v>1793</v>
      </c>
      <c r="E685">
        <v>682</v>
      </c>
      <c r="F685">
        <f t="shared" si="10"/>
        <v>11.366666666666667</v>
      </c>
      <c r="L685">
        <v>399.44299999999998</v>
      </c>
      <c r="Y685">
        <v>23.43</v>
      </c>
    </row>
    <row r="686" spans="1:33" x14ac:dyDescent="0.2">
      <c r="A686" s="1">
        <v>43146.09814814815</v>
      </c>
      <c r="B686">
        <v>0.536111112858634</v>
      </c>
      <c r="C686" t="s">
        <v>1792</v>
      </c>
      <c r="E686">
        <v>683</v>
      </c>
      <c r="F686">
        <f t="shared" si="10"/>
        <v>11.383333333333333</v>
      </c>
      <c r="AG686">
        <v>38.253999999999998</v>
      </c>
    </row>
    <row r="687" spans="1:33" x14ac:dyDescent="0.2">
      <c r="A687" s="1">
        <v>43146.09884259259</v>
      </c>
      <c r="B687">
        <v>0.53680555730534296</v>
      </c>
      <c r="C687" t="s">
        <v>1791</v>
      </c>
      <c r="E687">
        <v>684</v>
      </c>
      <c r="F687">
        <f t="shared" si="10"/>
        <v>11.4</v>
      </c>
      <c r="G687">
        <v>5.9329999999999998</v>
      </c>
      <c r="K687">
        <v>9.4499999999999993</v>
      </c>
      <c r="Y687">
        <v>23.599</v>
      </c>
      <c r="AG687">
        <v>37.406999999999996</v>
      </c>
    </row>
    <row r="688" spans="1:33" x14ac:dyDescent="0.2">
      <c r="A688" s="1">
        <v>43146.099537037036</v>
      </c>
      <c r="B688">
        <v>0.53750000175205104</v>
      </c>
      <c r="C688" t="s">
        <v>1790</v>
      </c>
      <c r="E688">
        <v>685</v>
      </c>
      <c r="F688">
        <f t="shared" si="10"/>
        <v>11.416666666666666</v>
      </c>
      <c r="AG688">
        <v>37.194000000000003</v>
      </c>
    </row>
    <row r="689" spans="1:44" x14ac:dyDescent="0.2">
      <c r="A689" s="1">
        <v>43146.100231481483</v>
      </c>
      <c r="B689">
        <v>0.538194446198759</v>
      </c>
      <c r="C689" t="s">
        <v>1789</v>
      </c>
      <c r="E689">
        <v>686</v>
      </c>
      <c r="F689">
        <f t="shared" si="10"/>
        <v>11.433333333333334</v>
      </c>
      <c r="Y689">
        <v>23.768000000000001</v>
      </c>
      <c r="AG689">
        <v>39.350999999999999</v>
      </c>
    </row>
    <row r="690" spans="1:44" x14ac:dyDescent="0.2">
      <c r="A690" s="1">
        <v>43146.100925925923</v>
      </c>
      <c r="B690">
        <v>0.53888889064546697</v>
      </c>
      <c r="C690" t="s">
        <v>1788</v>
      </c>
      <c r="D690">
        <v>1023.85</v>
      </c>
      <c r="E690">
        <v>687</v>
      </c>
      <c r="F690">
        <f t="shared" si="10"/>
        <v>11.45</v>
      </c>
      <c r="H690">
        <v>2.5307697916666299</v>
      </c>
    </row>
    <row r="691" spans="1:44" x14ac:dyDescent="0.2">
      <c r="A691" s="1">
        <v>43146.101620370369</v>
      </c>
      <c r="B691">
        <v>0.53958333509217504</v>
      </c>
      <c r="C691" t="s">
        <v>1787</v>
      </c>
      <c r="E691">
        <v>688</v>
      </c>
      <c r="F691">
        <f t="shared" si="10"/>
        <v>11.466666666666667</v>
      </c>
      <c r="L691">
        <v>399.03199999999998</v>
      </c>
      <c r="Y691">
        <v>23.933</v>
      </c>
    </row>
    <row r="692" spans="1:44" x14ac:dyDescent="0.2">
      <c r="A692" s="1">
        <v>43146.102314814816</v>
      </c>
      <c r="B692">
        <v>0.54027777953888301</v>
      </c>
      <c r="C692" t="s">
        <v>1786</v>
      </c>
      <c r="E692">
        <v>689</v>
      </c>
      <c r="F692">
        <f t="shared" si="10"/>
        <v>11.483333333333333</v>
      </c>
      <c r="L692">
        <v>400.31900000000002</v>
      </c>
    </row>
    <row r="693" spans="1:44" x14ac:dyDescent="0.2">
      <c r="A693" s="1">
        <v>43146.103009259263</v>
      </c>
      <c r="B693">
        <v>0.54097222398559097</v>
      </c>
      <c r="C693" t="s">
        <v>1785</v>
      </c>
      <c r="E693">
        <v>690</v>
      </c>
      <c r="F693">
        <f t="shared" si="10"/>
        <v>11.5</v>
      </c>
      <c r="H693">
        <v>2.4066854166666301</v>
      </c>
      <c r="Y693">
        <v>24.102</v>
      </c>
      <c r="AD693">
        <v>-802.22900000000004</v>
      </c>
    </row>
    <row r="694" spans="1:44" x14ac:dyDescent="0.2">
      <c r="A694" s="1">
        <v>43146.103703703702</v>
      </c>
      <c r="B694">
        <v>0.54166666843229905</v>
      </c>
      <c r="C694" t="s">
        <v>1784</v>
      </c>
      <c r="E694">
        <v>691</v>
      </c>
      <c r="F694">
        <f t="shared" si="10"/>
        <v>11.516666666666667</v>
      </c>
      <c r="G694">
        <v>6.0069999999999997</v>
      </c>
      <c r="H694">
        <v>0</v>
      </c>
      <c r="AG694">
        <v>37.823999999999998</v>
      </c>
    </row>
    <row r="695" spans="1:44" x14ac:dyDescent="0.2">
      <c r="A695" s="1">
        <v>43146.104398148149</v>
      </c>
      <c r="B695">
        <v>0.54236111287900701</v>
      </c>
      <c r="C695" t="s">
        <v>1783</v>
      </c>
      <c r="D695">
        <v>1024.269</v>
      </c>
      <c r="E695">
        <v>692</v>
      </c>
      <c r="F695">
        <f t="shared" si="10"/>
        <v>11.533333333333333</v>
      </c>
      <c r="G695">
        <v>6.0030000000000001</v>
      </c>
      <c r="H695">
        <v>0</v>
      </c>
      <c r="I695">
        <v>-1</v>
      </c>
      <c r="J695">
        <v>51.962000000000003</v>
      </c>
      <c r="K695">
        <v>9.4489999999999998</v>
      </c>
      <c r="L695">
        <v>400.26299999999998</v>
      </c>
      <c r="M695">
        <v>0</v>
      </c>
      <c r="N695">
        <v>0</v>
      </c>
      <c r="O695">
        <v>0</v>
      </c>
      <c r="P695">
        <v>-3.5999999999999997E-2</v>
      </c>
      <c r="Q695">
        <v>14.15</v>
      </c>
      <c r="R695">
        <v>0.04</v>
      </c>
      <c r="S695">
        <v>0</v>
      </c>
      <c r="T695">
        <v>0</v>
      </c>
      <c r="U695">
        <v>0</v>
      </c>
      <c r="V695">
        <v>0</v>
      </c>
      <c r="W695">
        <v>2E-3</v>
      </c>
      <c r="X695">
        <v>4.97</v>
      </c>
      <c r="Y695">
        <v>24.266999999999999</v>
      </c>
      <c r="Z695">
        <v>0</v>
      </c>
      <c r="AA695">
        <v>0</v>
      </c>
      <c r="AB695">
        <v>0</v>
      </c>
      <c r="AC695">
        <v>0</v>
      </c>
      <c r="AD695">
        <v>-803.51300000000003</v>
      </c>
      <c r="AE695">
        <v>0</v>
      </c>
      <c r="AF695">
        <v>1.651</v>
      </c>
      <c r="AG695">
        <v>41.101999999999997</v>
      </c>
      <c r="AH695">
        <v>0</v>
      </c>
      <c r="AI695">
        <v>0</v>
      </c>
      <c r="AJ695">
        <v>0</v>
      </c>
      <c r="AK695">
        <v>0</v>
      </c>
      <c r="AL695">
        <v>6</v>
      </c>
      <c r="AM695">
        <v>52</v>
      </c>
      <c r="AN695">
        <v>3</v>
      </c>
      <c r="AO695">
        <v>5</v>
      </c>
      <c r="AP695">
        <v>3</v>
      </c>
      <c r="AQ695">
        <v>3</v>
      </c>
      <c r="AR695">
        <v>0</v>
      </c>
    </row>
    <row r="696" spans="1:44" x14ac:dyDescent="0.2">
      <c r="A696" s="1">
        <v>43146.105092592596</v>
      </c>
      <c r="B696">
        <v>0.54305555732571498</v>
      </c>
      <c r="C696" t="s">
        <v>1782</v>
      </c>
      <c r="E696">
        <v>693</v>
      </c>
      <c r="F696">
        <f t="shared" si="10"/>
        <v>11.55</v>
      </c>
      <c r="AD696">
        <v>-803.91499999999996</v>
      </c>
      <c r="AG696">
        <v>38.399000000000001</v>
      </c>
    </row>
    <row r="697" spans="1:44" x14ac:dyDescent="0.2">
      <c r="A697" s="1">
        <v>43146.105787037035</v>
      </c>
      <c r="B697">
        <v>0.54375000177242305</v>
      </c>
      <c r="C697" t="s">
        <v>1781</v>
      </c>
      <c r="E697">
        <v>694</v>
      </c>
      <c r="F697">
        <f t="shared" si="10"/>
        <v>11.566666666666666</v>
      </c>
      <c r="Y697">
        <v>24.436</v>
      </c>
    </row>
    <row r="698" spans="1:44" x14ac:dyDescent="0.2">
      <c r="A698" s="1">
        <v>43146.106481481482</v>
      </c>
      <c r="B698">
        <v>0.54444444621913102</v>
      </c>
      <c r="C698" t="s">
        <v>1780</v>
      </c>
      <c r="E698">
        <v>695</v>
      </c>
      <c r="F698">
        <f t="shared" si="10"/>
        <v>11.583333333333334</v>
      </c>
      <c r="AD698">
        <v>-805.47500000000002</v>
      </c>
    </row>
    <row r="699" spans="1:44" x14ac:dyDescent="0.2">
      <c r="A699" s="1">
        <v>43146.107175925928</v>
      </c>
      <c r="B699">
        <v>0.54513889066583898</v>
      </c>
      <c r="C699" t="s">
        <v>1779</v>
      </c>
      <c r="E699">
        <v>696</v>
      </c>
      <c r="F699">
        <f t="shared" si="10"/>
        <v>11.6</v>
      </c>
      <c r="G699">
        <v>6.0720000000000001</v>
      </c>
      <c r="L699">
        <v>400.19400000000002</v>
      </c>
      <c r="Y699">
        <v>24.603000000000002</v>
      </c>
      <c r="AD699">
        <v>-805.97299999999996</v>
      </c>
    </row>
    <row r="700" spans="1:44" x14ac:dyDescent="0.2">
      <c r="A700" s="1">
        <v>43146.107870370368</v>
      </c>
      <c r="B700">
        <v>0.54583333511254795</v>
      </c>
      <c r="C700" t="s">
        <v>1778</v>
      </c>
      <c r="E700">
        <v>697</v>
      </c>
      <c r="F700">
        <f t="shared" si="10"/>
        <v>11.616666666666667</v>
      </c>
      <c r="K700">
        <v>9.5960000000000001</v>
      </c>
      <c r="L700">
        <v>397.13400000000001</v>
      </c>
      <c r="AD700">
        <v>-807.42700000000002</v>
      </c>
      <c r="AG700">
        <v>37.335999999999999</v>
      </c>
    </row>
    <row r="701" spans="1:44" x14ac:dyDescent="0.2">
      <c r="A701" s="1">
        <v>43146.108564814815</v>
      </c>
      <c r="B701">
        <v>0.54652777955925602</v>
      </c>
      <c r="C701" t="s">
        <v>1777</v>
      </c>
      <c r="E701">
        <v>698</v>
      </c>
      <c r="F701">
        <f t="shared" si="10"/>
        <v>11.633333333333333</v>
      </c>
      <c r="G701">
        <v>6.1559999999999997</v>
      </c>
      <c r="L701">
        <v>399.75099999999998</v>
      </c>
      <c r="Y701">
        <v>24.773</v>
      </c>
      <c r="AD701">
        <v>-808.89599999999996</v>
      </c>
    </row>
    <row r="702" spans="1:44" x14ac:dyDescent="0.2">
      <c r="A702" s="1">
        <v>43146.109259259261</v>
      </c>
      <c r="B702">
        <v>0.54722222400596399</v>
      </c>
      <c r="C702" t="s">
        <v>1776</v>
      </c>
      <c r="D702">
        <v>1024.854</v>
      </c>
      <c r="E702">
        <v>699</v>
      </c>
      <c r="F702">
        <f t="shared" si="10"/>
        <v>11.65</v>
      </c>
      <c r="AD702">
        <v>-810.60599999999999</v>
      </c>
    </row>
    <row r="703" spans="1:44" x14ac:dyDescent="0.2">
      <c r="A703" s="1">
        <v>43146.109953703701</v>
      </c>
      <c r="B703">
        <v>0.54791666845267195</v>
      </c>
      <c r="C703" t="s">
        <v>1775</v>
      </c>
      <c r="E703">
        <v>700</v>
      </c>
      <c r="F703">
        <f t="shared" si="10"/>
        <v>11.666666666666666</v>
      </c>
      <c r="G703">
        <v>6.2229999999999999</v>
      </c>
      <c r="K703">
        <v>9.702</v>
      </c>
      <c r="Y703">
        <v>24.937000000000001</v>
      </c>
      <c r="AD703">
        <v>-811.60500000000002</v>
      </c>
    </row>
    <row r="704" spans="1:44" x14ac:dyDescent="0.2">
      <c r="A704" s="1">
        <v>43146.110648148147</v>
      </c>
      <c r="B704">
        <v>0.54861111289938003</v>
      </c>
      <c r="C704" t="s">
        <v>1774</v>
      </c>
      <c r="E704">
        <v>701</v>
      </c>
      <c r="F704">
        <f t="shared" si="10"/>
        <v>11.683333333333334</v>
      </c>
      <c r="AD704">
        <v>-813.577</v>
      </c>
      <c r="AG704">
        <v>39.438000000000002</v>
      </c>
    </row>
    <row r="705" spans="1:41" x14ac:dyDescent="0.2">
      <c r="A705" s="1">
        <v>43146.111342592594</v>
      </c>
      <c r="B705">
        <v>0.54930555734608799</v>
      </c>
      <c r="C705" t="s">
        <v>1773</v>
      </c>
      <c r="E705">
        <v>702</v>
      </c>
      <c r="F705">
        <f t="shared" si="10"/>
        <v>11.7</v>
      </c>
      <c r="G705">
        <v>6.3010000000000002</v>
      </c>
      <c r="Y705">
        <v>25.106999999999999</v>
      </c>
      <c r="AD705">
        <v>-814.60400000000004</v>
      </c>
      <c r="AG705">
        <v>36.76</v>
      </c>
    </row>
    <row r="706" spans="1:41" x14ac:dyDescent="0.2">
      <c r="A706" s="1">
        <v>43146.112037037034</v>
      </c>
      <c r="B706">
        <v>0.55000000179279596</v>
      </c>
      <c r="C706" t="s">
        <v>1772</v>
      </c>
      <c r="E706">
        <v>703</v>
      </c>
      <c r="F706">
        <f t="shared" si="10"/>
        <v>11.716666666666667</v>
      </c>
      <c r="K706">
        <v>9.8160000000000007</v>
      </c>
      <c r="AD706">
        <v>-816.59400000000005</v>
      </c>
      <c r="AG706">
        <v>39.512</v>
      </c>
    </row>
    <row r="707" spans="1:41" x14ac:dyDescent="0.2">
      <c r="A707" s="1">
        <v>43146.11273148148</v>
      </c>
      <c r="B707">
        <v>0.55069444623950403</v>
      </c>
      <c r="C707" t="s">
        <v>1771</v>
      </c>
      <c r="E707">
        <v>704</v>
      </c>
      <c r="F707">
        <f t="shared" ref="F707:F770" si="11">E707/60</f>
        <v>11.733333333333333</v>
      </c>
      <c r="G707">
        <v>6.3760000000000003</v>
      </c>
      <c r="Y707">
        <v>25.274999999999999</v>
      </c>
      <c r="AD707">
        <v>-817.70500000000004</v>
      </c>
    </row>
    <row r="708" spans="1:41" x14ac:dyDescent="0.2">
      <c r="A708" s="1">
        <v>43146.113425925927</v>
      </c>
      <c r="B708">
        <v>0.551388890686212</v>
      </c>
      <c r="C708" t="s">
        <v>1770</v>
      </c>
      <c r="E708">
        <v>705</v>
      </c>
      <c r="F708">
        <f t="shared" si="11"/>
        <v>11.75</v>
      </c>
      <c r="L708">
        <v>400.92500000000001</v>
      </c>
      <c r="AD708">
        <v>-819.89800000000002</v>
      </c>
    </row>
    <row r="709" spans="1:41" x14ac:dyDescent="0.2">
      <c r="A709" s="1">
        <v>43146.114120370374</v>
      </c>
      <c r="B709">
        <v>0.55208333513291996</v>
      </c>
      <c r="C709" t="s">
        <v>1769</v>
      </c>
      <c r="E709">
        <v>706</v>
      </c>
      <c r="F709">
        <f t="shared" si="11"/>
        <v>11.766666666666667</v>
      </c>
      <c r="G709">
        <v>6.4669999999999996</v>
      </c>
      <c r="Y709">
        <v>25.44</v>
      </c>
      <c r="AD709">
        <v>-821.6</v>
      </c>
    </row>
    <row r="710" spans="1:41" x14ac:dyDescent="0.2">
      <c r="A710" s="1">
        <v>43146.114814814813</v>
      </c>
      <c r="B710">
        <v>0.55277777957962804</v>
      </c>
      <c r="C710" t="s">
        <v>1768</v>
      </c>
      <c r="E710">
        <v>707</v>
      </c>
      <c r="F710">
        <f t="shared" si="11"/>
        <v>11.783333333333333</v>
      </c>
      <c r="AD710">
        <v>-822.65200000000004</v>
      </c>
    </row>
    <row r="711" spans="1:41" x14ac:dyDescent="0.2">
      <c r="A711" s="1">
        <v>43146.11550925926</v>
      </c>
      <c r="B711">
        <v>0.553472224026336</v>
      </c>
      <c r="C711" t="s">
        <v>1767</v>
      </c>
      <c r="E711">
        <v>708</v>
      </c>
      <c r="F711">
        <f t="shared" si="11"/>
        <v>11.8</v>
      </c>
      <c r="G711">
        <v>6.5229999999999997</v>
      </c>
      <c r="K711">
        <v>9.9529999999999994</v>
      </c>
      <c r="Y711">
        <v>25.606000000000002</v>
      </c>
      <c r="AD711">
        <v>-824.577</v>
      </c>
    </row>
    <row r="712" spans="1:41" x14ac:dyDescent="0.2">
      <c r="A712" s="1">
        <v>43146.116203703707</v>
      </c>
      <c r="B712">
        <v>0.55416666847304397</v>
      </c>
      <c r="C712" t="s">
        <v>1766</v>
      </c>
      <c r="E712">
        <v>709</v>
      </c>
      <c r="F712">
        <f t="shared" si="11"/>
        <v>11.816666666666666</v>
      </c>
      <c r="AD712">
        <v>-825.71400000000006</v>
      </c>
    </row>
    <row r="713" spans="1:41" x14ac:dyDescent="0.2">
      <c r="A713" s="1">
        <v>43146.116898148146</v>
      </c>
      <c r="B713">
        <v>0.55486111291975204</v>
      </c>
      <c r="C713" t="s">
        <v>1765</v>
      </c>
      <c r="E713">
        <v>710</v>
      </c>
      <c r="F713">
        <f t="shared" si="11"/>
        <v>11.833333333333334</v>
      </c>
      <c r="G713">
        <v>6.6</v>
      </c>
      <c r="Y713">
        <v>25.774999999999999</v>
      </c>
      <c r="AD713">
        <v>-827.62699999999995</v>
      </c>
    </row>
    <row r="714" spans="1:41" x14ac:dyDescent="0.2">
      <c r="A714" s="1">
        <v>43146.117592592593</v>
      </c>
      <c r="B714">
        <v>0.55555555736646101</v>
      </c>
      <c r="C714" t="s">
        <v>1764</v>
      </c>
      <c r="D714">
        <v>1025.8610000000001</v>
      </c>
      <c r="E714">
        <v>711</v>
      </c>
      <c r="F714">
        <f t="shared" si="11"/>
        <v>11.85</v>
      </c>
      <c r="AD714">
        <v>-828.72299999999996</v>
      </c>
    </row>
    <row r="715" spans="1:41" x14ac:dyDescent="0.2">
      <c r="A715" s="1">
        <v>43146.118287037039</v>
      </c>
      <c r="B715">
        <v>0.55625000181316897</v>
      </c>
      <c r="C715" t="s">
        <v>1763</v>
      </c>
      <c r="E715">
        <v>712</v>
      </c>
      <c r="F715">
        <f t="shared" si="11"/>
        <v>11.866666666666667</v>
      </c>
      <c r="G715">
        <v>6.6689999999999996</v>
      </c>
      <c r="Y715">
        <v>25.943999999999999</v>
      </c>
      <c r="AD715">
        <v>-830.55100000000004</v>
      </c>
    </row>
    <row r="716" spans="1:41" x14ac:dyDescent="0.2">
      <c r="A716" s="1">
        <v>43146.118981481479</v>
      </c>
      <c r="B716">
        <v>0.55694444625987705</v>
      </c>
      <c r="C716" t="s">
        <v>1762</v>
      </c>
      <c r="E716">
        <v>713</v>
      </c>
      <c r="F716">
        <f t="shared" si="11"/>
        <v>11.883333333333333</v>
      </c>
      <c r="AD716">
        <v>-831.59400000000005</v>
      </c>
    </row>
    <row r="717" spans="1:41" x14ac:dyDescent="0.2">
      <c r="A717" s="1">
        <v>43146.119675925926</v>
      </c>
      <c r="B717">
        <v>0.55763889070658501</v>
      </c>
      <c r="C717" t="s">
        <v>1761</v>
      </c>
      <c r="E717">
        <v>714</v>
      </c>
      <c r="F717">
        <f t="shared" si="11"/>
        <v>11.9</v>
      </c>
      <c r="G717">
        <v>6.7370000000000001</v>
      </c>
      <c r="Y717">
        <v>26.108000000000001</v>
      </c>
      <c r="AD717">
        <v>-833.14800000000002</v>
      </c>
    </row>
    <row r="718" spans="1:41" x14ac:dyDescent="0.2">
      <c r="A718" s="1">
        <v>43146.120370370372</v>
      </c>
      <c r="B718">
        <v>0.55833333515329298</v>
      </c>
      <c r="C718" t="s">
        <v>1760</v>
      </c>
      <c r="E718">
        <v>715</v>
      </c>
      <c r="F718">
        <f t="shared" si="11"/>
        <v>11.916666666666666</v>
      </c>
      <c r="AD718">
        <v>-834.60699999999997</v>
      </c>
    </row>
    <row r="719" spans="1:41" x14ac:dyDescent="0.2">
      <c r="A719" s="1">
        <v>43146.121064814812</v>
      </c>
      <c r="B719">
        <v>0.55902777960000105</v>
      </c>
      <c r="C719" t="s">
        <v>1759</v>
      </c>
      <c r="E719">
        <v>716</v>
      </c>
      <c r="F719">
        <f t="shared" si="11"/>
        <v>11.933333333333334</v>
      </c>
      <c r="G719">
        <v>6.8070000000000004</v>
      </c>
      <c r="Y719">
        <v>26.277999999999999</v>
      </c>
      <c r="AD719">
        <v>-835.59199999999998</v>
      </c>
      <c r="AG719">
        <v>38.061</v>
      </c>
    </row>
    <row r="720" spans="1:41" x14ac:dyDescent="0.2">
      <c r="A720" s="1">
        <v>43146.121759259258</v>
      </c>
      <c r="B720">
        <v>0.55972222404670902</v>
      </c>
      <c r="C720" t="s">
        <v>1758</v>
      </c>
      <c r="E720">
        <v>717</v>
      </c>
      <c r="F720">
        <f t="shared" si="11"/>
        <v>11.95</v>
      </c>
      <c r="X720">
        <v>4.9429999999999996</v>
      </c>
      <c r="AD720">
        <v>-837.572</v>
      </c>
      <c r="AO720">
        <v>5</v>
      </c>
    </row>
    <row r="721" spans="1:44" x14ac:dyDescent="0.2">
      <c r="A721" s="1">
        <v>43146.122453703705</v>
      </c>
      <c r="B721">
        <v>0.56041666849341698</v>
      </c>
      <c r="C721" t="s">
        <v>1757</v>
      </c>
      <c r="E721">
        <v>718</v>
      </c>
      <c r="F721">
        <f t="shared" si="11"/>
        <v>11.966666666666667</v>
      </c>
      <c r="G721">
        <v>6.8840000000000003</v>
      </c>
      <c r="X721">
        <v>0</v>
      </c>
      <c r="Y721">
        <v>26.382000000000001</v>
      </c>
      <c r="AD721">
        <v>-838.59100000000001</v>
      </c>
      <c r="AO721">
        <v>0</v>
      </c>
    </row>
    <row r="722" spans="1:44" x14ac:dyDescent="0.2">
      <c r="A722" s="1">
        <v>43146.123148148145</v>
      </c>
      <c r="B722">
        <v>0.56111111294012495</v>
      </c>
      <c r="C722" t="s">
        <v>1756</v>
      </c>
      <c r="E722">
        <v>719</v>
      </c>
      <c r="F722">
        <f t="shared" si="11"/>
        <v>11.983333333333333</v>
      </c>
      <c r="X722">
        <v>0</v>
      </c>
    </row>
    <row r="723" spans="1:44" x14ac:dyDescent="0.2">
      <c r="A723" s="1">
        <v>43146.123842592591</v>
      </c>
      <c r="B723">
        <v>0.56180555738683302</v>
      </c>
      <c r="C723" t="s">
        <v>1755</v>
      </c>
      <c r="E723">
        <v>720</v>
      </c>
      <c r="F723">
        <f t="shared" si="11"/>
        <v>12</v>
      </c>
      <c r="K723">
        <v>10.109</v>
      </c>
      <c r="AD723">
        <v>-839.59</v>
      </c>
    </row>
    <row r="724" spans="1:44" x14ac:dyDescent="0.2">
      <c r="A724" s="1">
        <v>43146.124537037038</v>
      </c>
      <c r="B724">
        <v>0.56250000183354099</v>
      </c>
      <c r="C724" t="s">
        <v>1754</v>
      </c>
      <c r="E724">
        <v>721</v>
      </c>
      <c r="F724">
        <f t="shared" si="11"/>
        <v>12.016666666666667</v>
      </c>
      <c r="J724">
        <v>51.856999999999999</v>
      </c>
    </row>
    <row r="725" spans="1:44" x14ac:dyDescent="0.2">
      <c r="A725" s="1">
        <v>43146.125231481485</v>
      </c>
      <c r="B725">
        <v>0.56319444628024895</v>
      </c>
      <c r="C725" t="s">
        <v>1753</v>
      </c>
      <c r="D725">
        <v>1026.384</v>
      </c>
      <c r="E725">
        <v>722</v>
      </c>
      <c r="F725">
        <f t="shared" si="11"/>
        <v>12.033333333333333</v>
      </c>
      <c r="G725">
        <v>6.867</v>
      </c>
      <c r="H725">
        <v>0</v>
      </c>
      <c r="I725">
        <v>-1</v>
      </c>
      <c r="J725">
        <v>51.859000000000002</v>
      </c>
      <c r="K725">
        <v>10.173</v>
      </c>
      <c r="L725">
        <v>401.279</v>
      </c>
      <c r="M725">
        <v>0</v>
      </c>
      <c r="N725">
        <v>0</v>
      </c>
      <c r="O725">
        <v>0</v>
      </c>
      <c r="P725">
        <v>-4.1000000000000002E-2</v>
      </c>
      <c r="Q725">
        <v>14.13</v>
      </c>
      <c r="R725">
        <v>0.04</v>
      </c>
      <c r="S725">
        <v>0</v>
      </c>
      <c r="T725">
        <v>0</v>
      </c>
      <c r="U725">
        <v>0</v>
      </c>
      <c r="V725">
        <v>0</v>
      </c>
      <c r="W725">
        <v>2E-3</v>
      </c>
      <c r="X725">
        <v>0</v>
      </c>
      <c r="Y725">
        <v>26.382000000000001</v>
      </c>
      <c r="Z725">
        <v>0</v>
      </c>
      <c r="AA725">
        <v>0</v>
      </c>
      <c r="AB725">
        <v>0</v>
      </c>
      <c r="AC725">
        <v>0</v>
      </c>
      <c r="AD725">
        <v>-839.59</v>
      </c>
      <c r="AE725">
        <v>0</v>
      </c>
      <c r="AF725">
        <v>2.75</v>
      </c>
      <c r="AG725">
        <v>36.835999999999999</v>
      </c>
      <c r="AH725">
        <v>0</v>
      </c>
      <c r="AI725">
        <v>0</v>
      </c>
      <c r="AJ725">
        <v>0</v>
      </c>
      <c r="AK725">
        <v>0</v>
      </c>
      <c r="AL725">
        <v>6</v>
      </c>
      <c r="AM725">
        <v>52</v>
      </c>
      <c r="AN725">
        <v>3</v>
      </c>
      <c r="AO725">
        <v>0</v>
      </c>
      <c r="AP725">
        <v>3</v>
      </c>
      <c r="AQ725">
        <v>3</v>
      </c>
      <c r="AR725">
        <v>0</v>
      </c>
    </row>
    <row r="726" spans="1:44" x14ac:dyDescent="0.2">
      <c r="A726" s="1">
        <v>43146.125925925924</v>
      </c>
      <c r="B726">
        <v>0.56388889072695703</v>
      </c>
      <c r="C726" t="s">
        <v>1752</v>
      </c>
      <c r="E726">
        <v>723</v>
      </c>
      <c r="F726">
        <f t="shared" si="11"/>
        <v>12.05</v>
      </c>
    </row>
    <row r="727" spans="1:44" x14ac:dyDescent="0.2">
      <c r="A727" s="1">
        <v>43146.126620370371</v>
      </c>
      <c r="B727">
        <v>0.56458333517366599</v>
      </c>
      <c r="C727" t="s">
        <v>1751</v>
      </c>
      <c r="E727">
        <v>724</v>
      </c>
      <c r="F727">
        <f t="shared" si="11"/>
        <v>12.066666666666666</v>
      </c>
    </row>
    <row r="728" spans="1:44" x14ac:dyDescent="0.2">
      <c r="A728" s="1">
        <v>43146.127314814818</v>
      </c>
      <c r="B728">
        <v>0.56527777962037395</v>
      </c>
      <c r="C728" t="s">
        <v>1750</v>
      </c>
      <c r="E728">
        <v>725</v>
      </c>
      <c r="F728">
        <f t="shared" si="11"/>
        <v>12.083333333333334</v>
      </c>
      <c r="AG728">
        <v>37.478999999999999</v>
      </c>
    </row>
    <row r="729" spans="1:44" x14ac:dyDescent="0.2">
      <c r="A729" s="1">
        <v>43146.128009259257</v>
      </c>
      <c r="B729">
        <v>0.56597222406708203</v>
      </c>
      <c r="C729" t="s">
        <v>1749</v>
      </c>
      <c r="E729">
        <v>726</v>
      </c>
      <c r="F729">
        <f t="shared" si="11"/>
        <v>12.1</v>
      </c>
      <c r="K729">
        <v>10.275</v>
      </c>
      <c r="AG729">
        <v>39.585999999999999</v>
      </c>
    </row>
    <row r="730" spans="1:44" x14ac:dyDescent="0.2">
      <c r="A730" s="1">
        <v>43146.128703703704</v>
      </c>
      <c r="B730">
        <v>0.56666666851379</v>
      </c>
      <c r="C730" t="s">
        <v>1748</v>
      </c>
      <c r="E730">
        <v>727</v>
      </c>
      <c r="F730">
        <f t="shared" si="11"/>
        <v>12.116666666666667</v>
      </c>
      <c r="AG730">
        <v>40.136000000000003</v>
      </c>
    </row>
    <row r="731" spans="1:44" x14ac:dyDescent="0.2">
      <c r="A731" s="1">
        <v>43146.12939814815</v>
      </c>
      <c r="B731">
        <v>0.56736111296049796</v>
      </c>
      <c r="C731" t="s">
        <v>1747</v>
      </c>
      <c r="E731">
        <v>728</v>
      </c>
      <c r="F731">
        <f t="shared" si="11"/>
        <v>12.133333333333333</v>
      </c>
      <c r="AG731">
        <v>39.72</v>
      </c>
    </row>
    <row r="732" spans="1:44" x14ac:dyDescent="0.2">
      <c r="A732" s="1">
        <v>43146.13009259259</v>
      </c>
      <c r="B732">
        <v>0.56805555740720604</v>
      </c>
      <c r="C732" t="s">
        <v>1746</v>
      </c>
      <c r="E732">
        <v>729</v>
      </c>
      <c r="F732">
        <f t="shared" si="11"/>
        <v>12.15</v>
      </c>
      <c r="AG732">
        <v>40.194000000000003</v>
      </c>
    </row>
    <row r="733" spans="1:44" x14ac:dyDescent="0.2">
      <c r="A733" s="1">
        <v>43146.130787037036</v>
      </c>
      <c r="B733">
        <v>0.568750001853914</v>
      </c>
      <c r="C733" t="s">
        <v>1745</v>
      </c>
      <c r="E733">
        <v>730</v>
      </c>
      <c r="F733">
        <f t="shared" si="11"/>
        <v>12.166666666666666</v>
      </c>
    </row>
    <row r="734" spans="1:44" x14ac:dyDescent="0.2">
      <c r="A734" s="1">
        <v>43146.131481481483</v>
      </c>
      <c r="B734">
        <v>0.56944444630062196</v>
      </c>
      <c r="C734" t="s">
        <v>1744</v>
      </c>
      <c r="E734">
        <v>731</v>
      </c>
      <c r="F734">
        <f t="shared" si="11"/>
        <v>12.183333333333334</v>
      </c>
    </row>
    <row r="735" spans="1:44" x14ac:dyDescent="0.2">
      <c r="A735" s="1">
        <v>43146.132175925923</v>
      </c>
      <c r="B735">
        <v>0.57013889074733004</v>
      </c>
      <c r="C735" t="s">
        <v>1743</v>
      </c>
      <c r="E735">
        <v>732</v>
      </c>
      <c r="F735">
        <f t="shared" si="11"/>
        <v>12.2</v>
      </c>
    </row>
    <row r="736" spans="1:44" x14ac:dyDescent="0.2">
      <c r="A736" s="1">
        <v>43146.132870370369</v>
      </c>
      <c r="B736">
        <v>0.57083333519403801</v>
      </c>
      <c r="C736" t="s">
        <v>1742</v>
      </c>
      <c r="E736">
        <v>733</v>
      </c>
      <c r="F736">
        <f t="shared" si="11"/>
        <v>12.216666666666667</v>
      </c>
    </row>
    <row r="737" spans="1:33" x14ac:dyDescent="0.2">
      <c r="A737" s="1">
        <v>43146.133564814816</v>
      </c>
      <c r="B737">
        <v>0.57152777964074597</v>
      </c>
      <c r="C737" t="s">
        <v>1741</v>
      </c>
      <c r="E737">
        <v>734</v>
      </c>
      <c r="F737">
        <f t="shared" si="11"/>
        <v>12.233333333333333</v>
      </c>
      <c r="AG737">
        <v>38.411999999999999</v>
      </c>
    </row>
    <row r="738" spans="1:33" x14ac:dyDescent="0.2">
      <c r="A738" s="1">
        <v>43146.134259259263</v>
      </c>
      <c r="B738">
        <v>0.57222222408745405</v>
      </c>
      <c r="C738" t="s">
        <v>1740</v>
      </c>
      <c r="E738">
        <v>735</v>
      </c>
      <c r="F738">
        <f t="shared" si="11"/>
        <v>12.25</v>
      </c>
      <c r="G738">
        <v>6.8310000000000004</v>
      </c>
      <c r="AG738">
        <v>41.652999999999999</v>
      </c>
    </row>
    <row r="739" spans="1:33" x14ac:dyDescent="0.2">
      <c r="A739" s="1">
        <v>43146.134953703702</v>
      </c>
      <c r="B739">
        <v>0.57291666853416201</v>
      </c>
      <c r="C739" t="s">
        <v>1739</v>
      </c>
      <c r="E739">
        <v>736</v>
      </c>
      <c r="F739">
        <f t="shared" si="11"/>
        <v>12.266666666666667</v>
      </c>
      <c r="AG739">
        <v>37.628</v>
      </c>
    </row>
    <row r="740" spans="1:33" x14ac:dyDescent="0.2">
      <c r="A740" s="1">
        <v>43146.135648148149</v>
      </c>
      <c r="B740">
        <v>0.57361111298087097</v>
      </c>
      <c r="C740" t="s">
        <v>1738</v>
      </c>
      <c r="E740">
        <v>737</v>
      </c>
      <c r="F740">
        <f t="shared" si="11"/>
        <v>12.283333333333333</v>
      </c>
      <c r="AG740">
        <v>38.384999999999998</v>
      </c>
    </row>
    <row r="741" spans="1:33" x14ac:dyDescent="0.2">
      <c r="A741" s="1">
        <v>43146.136342592596</v>
      </c>
      <c r="B741">
        <v>0.57430555742757905</v>
      </c>
      <c r="C741" t="s">
        <v>1737</v>
      </c>
      <c r="E741">
        <v>738</v>
      </c>
      <c r="F741">
        <f t="shared" si="11"/>
        <v>12.3</v>
      </c>
      <c r="AG741">
        <v>41.146000000000001</v>
      </c>
    </row>
    <row r="742" spans="1:33" x14ac:dyDescent="0.2">
      <c r="A742" s="1">
        <v>43146.137037037035</v>
      </c>
      <c r="B742">
        <v>0.57500000187428701</v>
      </c>
      <c r="C742" t="s">
        <v>1736</v>
      </c>
      <c r="E742">
        <v>739</v>
      </c>
      <c r="F742">
        <f t="shared" si="11"/>
        <v>12.316666666666666</v>
      </c>
      <c r="AG742">
        <v>41.274000000000001</v>
      </c>
    </row>
    <row r="743" spans="1:33" x14ac:dyDescent="0.2">
      <c r="A743" s="1">
        <v>43146.137731481482</v>
      </c>
      <c r="B743">
        <v>0.57569444632099498</v>
      </c>
      <c r="C743" t="s">
        <v>1735</v>
      </c>
      <c r="E743">
        <v>740</v>
      </c>
      <c r="F743">
        <f t="shared" si="11"/>
        <v>12.333333333333334</v>
      </c>
    </row>
    <row r="744" spans="1:33" x14ac:dyDescent="0.2">
      <c r="A744" s="1">
        <v>43146.138425925928</v>
      </c>
      <c r="B744">
        <v>0.57638889076770305</v>
      </c>
      <c r="C744" t="s">
        <v>1734</v>
      </c>
      <c r="E744">
        <v>741</v>
      </c>
      <c r="F744">
        <f t="shared" si="11"/>
        <v>12.35</v>
      </c>
    </row>
    <row r="745" spans="1:33" x14ac:dyDescent="0.2">
      <c r="A745" s="1">
        <v>43146.139120370368</v>
      </c>
      <c r="B745">
        <v>0.57708333521441102</v>
      </c>
      <c r="C745" t="s">
        <v>1733</v>
      </c>
      <c r="E745">
        <v>742</v>
      </c>
      <c r="F745">
        <f t="shared" si="11"/>
        <v>12.366666666666667</v>
      </c>
    </row>
    <row r="746" spans="1:33" x14ac:dyDescent="0.2">
      <c r="A746" s="1">
        <v>43146.139814814815</v>
      </c>
      <c r="B746">
        <v>0.57777777966111898</v>
      </c>
      <c r="C746" t="s">
        <v>1732</v>
      </c>
      <c r="E746">
        <v>743</v>
      </c>
      <c r="F746">
        <f t="shared" si="11"/>
        <v>12.383333333333333</v>
      </c>
    </row>
    <row r="747" spans="1:33" x14ac:dyDescent="0.2">
      <c r="A747" s="1">
        <v>43146.140509259261</v>
      </c>
      <c r="B747">
        <v>0.57847222410782695</v>
      </c>
      <c r="C747" t="s">
        <v>1731</v>
      </c>
      <c r="E747">
        <v>744</v>
      </c>
      <c r="F747">
        <f t="shared" si="11"/>
        <v>12.4</v>
      </c>
    </row>
    <row r="748" spans="1:33" x14ac:dyDescent="0.2">
      <c r="A748" s="1">
        <v>43146.141203703701</v>
      </c>
      <c r="B748">
        <v>0.57916666855453502</v>
      </c>
      <c r="C748" t="s">
        <v>1730</v>
      </c>
      <c r="E748">
        <v>745</v>
      </c>
      <c r="F748">
        <f t="shared" si="11"/>
        <v>12.416666666666666</v>
      </c>
    </row>
    <row r="749" spans="1:33" x14ac:dyDescent="0.2">
      <c r="A749" s="1">
        <v>43146.141898148147</v>
      </c>
      <c r="B749">
        <v>0.57986111300124299</v>
      </c>
      <c r="C749" t="s">
        <v>1729</v>
      </c>
      <c r="E749">
        <v>746</v>
      </c>
      <c r="F749">
        <f t="shared" si="11"/>
        <v>12.433333333333334</v>
      </c>
      <c r="L749">
        <v>400.41800000000001</v>
      </c>
    </row>
    <row r="750" spans="1:33" x14ac:dyDescent="0.2">
      <c r="A750" s="1">
        <v>43146.142592592594</v>
      </c>
      <c r="B750">
        <v>0.58055555744795095</v>
      </c>
      <c r="C750" t="s">
        <v>1728</v>
      </c>
      <c r="E750">
        <v>747</v>
      </c>
      <c r="F750">
        <f t="shared" si="11"/>
        <v>12.45</v>
      </c>
      <c r="L750">
        <v>398.77100000000002</v>
      </c>
    </row>
    <row r="751" spans="1:33" x14ac:dyDescent="0.2">
      <c r="A751" s="1">
        <v>43146.143287037034</v>
      </c>
      <c r="B751">
        <v>0.58125000189465903</v>
      </c>
      <c r="C751" t="s">
        <v>1727</v>
      </c>
      <c r="E751">
        <v>748</v>
      </c>
      <c r="F751">
        <f t="shared" si="11"/>
        <v>12.466666666666667</v>
      </c>
      <c r="AG751">
        <v>38.046999999999997</v>
      </c>
    </row>
    <row r="752" spans="1:33" x14ac:dyDescent="0.2">
      <c r="A752" s="1">
        <v>43146.14398148148</v>
      </c>
      <c r="B752">
        <v>0.58194444634136699</v>
      </c>
      <c r="C752" t="s">
        <v>1726</v>
      </c>
      <c r="E752">
        <v>749</v>
      </c>
      <c r="F752">
        <f t="shared" si="11"/>
        <v>12.483333333333333</v>
      </c>
    </row>
    <row r="753" spans="1:44" x14ac:dyDescent="0.2">
      <c r="A753" s="1">
        <v>43146.144675925927</v>
      </c>
      <c r="B753">
        <v>0.58263889078807596</v>
      </c>
      <c r="C753" t="s">
        <v>1725</v>
      </c>
      <c r="E753">
        <v>750</v>
      </c>
      <c r="F753">
        <f t="shared" si="11"/>
        <v>12.5</v>
      </c>
      <c r="L753">
        <v>399.99599999999998</v>
      </c>
    </row>
    <row r="754" spans="1:44" x14ac:dyDescent="0.2">
      <c r="A754" s="1">
        <v>43146.145370370374</v>
      </c>
      <c r="B754">
        <v>0.58333333523478403</v>
      </c>
      <c r="C754" t="s">
        <v>1724</v>
      </c>
      <c r="E754">
        <v>751</v>
      </c>
      <c r="F754">
        <f t="shared" si="11"/>
        <v>12.516666666666667</v>
      </c>
      <c r="L754">
        <v>400.60199999999998</v>
      </c>
    </row>
    <row r="755" spans="1:44" x14ac:dyDescent="0.2">
      <c r="A755" s="1">
        <v>43146.146064814813</v>
      </c>
      <c r="B755">
        <v>0.584027779681492</v>
      </c>
      <c r="C755" t="s">
        <v>1723</v>
      </c>
      <c r="D755">
        <v>1026.384</v>
      </c>
      <c r="E755">
        <v>752</v>
      </c>
      <c r="F755">
        <f t="shared" si="11"/>
        <v>12.533333333333333</v>
      </c>
      <c r="G755">
        <v>6.7990000000000004</v>
      </c>
      <c r="H755">
        <v>0</v>
      </c>
      <c r="I755">
        <v>-1</v>
      </c>
      <c r="J755">
        <v>51.884999999999998</v>
      </c>
      <c r="K755">
        <v>10.167999999999999</v>
      </c>
      <c r="L755">
        <v>397.57299999999998</v>
      </c>
      <c r="M755">
        <v>0</v>
      </c>
      <c r="N755">
        <v>0</v>
      </c>
      <c r="O755">
        <v>0</v>
      </c>
      <c r="P755">
        <v>-3.7999999999999999E-2</v>
      </c>
      <c r="Q755">
        <v>14.12</v>
      </c>
      <c r="R755">
        <v>0.04</v>
      </c>
      <c r="S755">
        <v>0</v>
      </c>
      <c r="T755">
        <v>0</v>
      </c>
      <c r="U755">
        <v>0</v>
      </c>
      <c r="V755">
        <v>0</v>
      </c>
      <c r="W755">
        <v>2E-3</v>
      </c>
      <c r="X755">
        <v>0</v>
      </c>
      <c r="Y755">
        <v>26.382000000000001</v>
      </c>
      <c r="Z755">
        <v>0</v>
      </c>
      <c r="AA755">
        <v>0</v>
      </c>
      <c r="AB755">
        <v>0</v>
      </c>
      <c r="AC755">
        <v>0</v>
      </c>
      <c r="AD755">
        <v>-839.59</v>
      </c>
      <c r="AE755">
        <v>0</v>
      </c>
      <c r="AF755">
        <v>1.62</v>
      </c>
      <c r="AG755">
        <v>39.389000000000003</v>
      </c>
      <c r="AH755">
        <v>0</v>
      </c>
      <c r="AI755">
        <v>0</v>
      </c>
      <c r="AJ755">
        <v>0</v>
      </c>
      <c r="AK755">
        <v>0</v>
      </c>
      <c r="AL755">
        <v>6</v>
      </c>
      <c r="AM755">
        <v>52</v>
      </c>
      <c r="AN755">
        <v>3</v>
      </c>
      <c r="AO755">
        <v>0</v>
      </c>
      <c r="AP755">
        <v>3</v>
      </c>
      <c r="AQ755">
        <v>3</v>
      </c>
      <c r="AR755">
        <v>0</v>
      </c>
    </row>
    <row r="756" spans="1:44" x14ac:dyDescent="0.2">
      <c r="A756" s="1">
        <v>43146.14675925926</v>
      </c>
      <c r="B756">
        <v>0.58472222412819996</v>
      </c>
      <c r="C756" t="s">
        <v>1722</v>
      </c>
      <c r="E756">
        <v>753</v>
      </c>
      <c r="F756">
        <f t="shared" si="11"/>
        <v>12.55</v>
      </c>
      <c r="L756">
        <v>401.79300000000001</v>
      </c>
    </row>
    <row r="757" spans="1:44" x14ac:dyDescent="0.2">
      <c r="A757" s="1">
        <v>43146.147453703707</v>
      </c>
      <c r="B757">
        <v>0.58541666857490804</v>
      </c>
      <c r="C757" t="s">
        <v>1721</v>
      </c>
      <c r="E757">
        <v>754</v>
      </c>
      <c r="F757">
        <f t="shared" si="11"/>
        <v>12.566666666666666</v>
      </c>
      <c r="AG757">
        <v>39.524999999999999</v>
      </c>
    </row>
    <row r="758" spans="1:44" x14ac:dyDescent="0.2">
      <c r="A758" s="1">
        <v>43146.148148148146</v>
      </c>
      <c r="B758">
        <v>0.586111113021616</v>
      </c>
      <c r="C758" t="s">
        <v>1720</v>
      </c>
      <c r="E758">
        <v>755</v>
      </c>
      <c r="F758">
        <f t="shared" si="11"/>
        <v>12.583333333333334</v>
      </c>
      <c r="AG758">
        <v>37.479999999999997</v>
      </c>
    </row>
    <row r="759" spans="1:44" x14ac:dyDescent="0.2">
      <c r="A759" s="1">
        <v>43146.148842592593</v>
      </c>
      <c r="B759">
        <v>0.58680555746832397</v>
      </c>
      <c r="C759" t="s">
        <v>1719</v>
      </c>
      <c r="E759">
        <v>756</v>
      </c>
      <c r="F759">
        <f t="shared" si="11"/>
        <v>12.6</v>
      </c>
      <c r="L759">
        <v>404.65100000000001</v>
      </c>
      <c r="AG759">
        <v>39.207999999999998</v>
      </c>
    </row>
    <row r="760" spans="1:44" x14ac:dyDescent="0.2">
      <c r="A760" s="1">
        <v>43146.149537037039</v>
      </c>
      <c r="B760">
        <v>0.58750000191503204</v>
      </c>
      <c r="C760" t="s">
        <v>1718</v>
      </c>
      <c r="E760">
        <v>757</v>
      </c>
      <c r="F760">
        <f t="shared" si="11"/>
        <v>12.616666666666667</v>
      </c>
      <c r="L760">
        <v>399.18799999999999</v>
      </c>
    </row>
    <row r="761" spans="1:44" x14ac:dyDescent="0.2">
      <c r="A761" s="1">
        <v>43146.150231481479</v>
      </c>
      <c r="B761">
        <v>0.58819444636174001</v>
      </c>
      <c r="C761" t="s">
        <v>1717</v>
      </c>
      <c r="E761">
        <v>758</v>
      </c>
      <c r="F761">
        <f t="shared" si="11"/>
        <v>12.633333333333333</v>
      </c>
      <c r="L761">
        <v>400.60300000000001</v>
      </c>
    </row>
    <row r="762" spans="1:44" x14ac:dyDescent="0.2">
      <c r="A762" s="1">
        <v>43146.150925925926</v>
      </c>
      <c r="B762">
        <v>0.58888889080844797</v>
      </c>
      <c r="C762" t="s">
        <v>1716</v>
      </c>
      <c r="E762">
        <v>759</v>
      </c>
      <c r="F762">
        <f t="shared" si="11"/>
        <v>12.65</v>
      </c>
    </row>
    <row r="763" spans="1:44" x14ac:dyDescent="0.2">
      <c r="A763" s="1">
        <v>43146.151620370372</v>
      </c>
      <c r="B763">
        <v>0.58958333525515605</v>
      </c>
      <c r="C763" t="s">
        <v>1715</v>
      </c>
      <c r="E763">
        <v>760</v>
      </c>
      <c r="F763">
        <f t="shared" si="11"/>
        <v>12.666666666666666</v>
      </c>
      <c r="L763">
        <v>397.58100000000002</v>
      </c>
    </row>
    <row r="764" spans="1:44" x14ac:dyDescent="0.2">
      <c r="A764" s="1">
        <v>43146.152314814812</v>
      </c>
      <c r="B764">
        <v>0.59027777970186401</v>
      </c>
      <c r="C764" t="s">
        <v>1714</v>
      </c>
      <c r="E764">
        <v>761</v>
      </c>
      <c r="F764">
        <f t="shared" si="11"/>
        <v>12.683333333333334</v>
      </c>
      <c r="L764">
        <v>400.42399999999998</v>
      </c>
    </row>
    <row r="765" spans="1:44" x14ac:dyDescent="0.2">
      <c r="A765" s="1">
        <v>43146.153009259258</v>
      </c>
      <c r="B765">
        <v>0.59097222414857198</v>
      </c>
      <c r="C765" t="s">
        <v>1713</v>
      </c>
      <c r="E765">
        <v>762</v>
      </c>
      <c r="F765">
        <f t="shared" si="11"/>
        <v>12.7</v>
      </c>
    </row>
    <row r="766" spans="1:44" x14ac:dyDescent="0.2">
      <c r="A766" s="1">
        <v>43146.153703703705</v>
      </c>
      <c r="B766">
        <v>0.59166666859528105</v>
      </c>
      <c r="C766" t="s">
        <v>1712</v>
      </c>
      <c r="E766">
        <v>763</v>
      </c>
      <c r="F766">
        <f t="shared" si="11"/>
        <v>12.716666666666667</v>
      </c>
    </row>
    <row r="767" spans="1:44" x14ac:dyDescent="0.2">
      <c r="A767" s="1">
        <v>43146.154398148145</v>
      </c>
      <c r="B767">
        <v>0.59236111304198902</v>
      </c>
      <c r="C767" t="s">
        <v>1711</v>
      </c>
      <c r="E767">
        <v>764</v>
      </c>
      <c r="F767">
        <f t="shared" si="11"/>
        <v>12.733333333333333</v>
      </c>
    </row>
    <row r="768" spans="1:44" x14ac:dyDescent="0.2">
      <c r="A768" s="1">
        <v>43146.155092592591</v>
      </c>
      <c r="B768">
        <v>0.59305555748869698</v>
      </c>
      <c r="C768" t="s">
        <v>1710</v>
      </c>
      <c r="E768">
        <v>765</v>
      </c>
      <c r="F768">
        <f t="shared" si="11"/>
        <v>12.75</v>
      </c>
      <c r="G768">
        <v>6.78</v>
      </c>
    </row>
    <row r="769" spans="1:30" x14ac:dyDescent="0.2">
      <c r="A769" s="1">
        <v>43146.155787037038</v>
      </c>
      <c r="B769">
        <v>0.59375000193540495</v>
      </c>
      <c r="C769" t="s">
        <v>1709</v>
      </c>
      <c r="E769">
        <v>766</v>
      </c>
      <c r="F769">
        <f t="shared" si="11"/>
        <v>12.766666666666667</v>
      </c>
    </row>
    <row r="770" spans="1:30" x14ac:dyDescent="0.2">
      <c r="A770" s="1">
        <v>43146.156481481485</v>
      </c>
      <c r="B770">
        <v>0.59444444638211302</v>
      </c>
      <c r="C770" t="s">
        <v>1708</v>
      </c>
      <c r="E770">
        <v>767</v>
      </c>
      <c r="F770">
        <f t="shared" si="11"/>
        <v>12.783333333333333</v>
      </c>
      <c r="AD770">
        <v>-838.59100000000001</v>
      </c>
    </row>
    <row r="771" spans="1:30" x14ac:dyDescent="0.2">
      <c r="A771" s="1">
        <v>43146.157175925924</v>
      </c>
      <c r="B771">
        <v>0.59513889082882099</v>
      </c>
      <c r="C771" t="s">
        <v>1707</v>
      </c>
      <c r="E771">
        <v>768</v>
      </c>
      <c r="F771">
        <f t="shared" ref="F771:F834" si="12">E771/60</f>
        <v>12.8</v>
      </c>
    </row>
    <row r="772" spans="1:30" x14ac:dyDescent="0.2">
      <c r="A772" s="1">
        <v>43146.157870370371</v>
      </c>
      <c r="B772">
        <v>0.59583333527552895</v>
      </c>
      <c r="C772" t="s">
        <v>1706</v>
      </c>
      <c r="E772">
        <v>769</v>
      </c>
      <c r="F772">
        <f t="shared" si="12"/>
        <v>12.816666666666666</v>
      </c>
    </row>
    <row r="773" spans="1:30" x14ac:dyDescent="0.2">
      <c r="A773" s="1">
        <v>43146.158564814818</v>
      </c>
      <c r="B773">
        <v>0.59652777972223703</v>
      </c>
      <c r="C773" t="s">
        <v>1705</v>
      </c>
      <c r="E773">
        <v>770</v>
      </c>
      <c r="F773">
        <f t="shared" si="12"/>
        <v>12.833333333333334</v>
      </c>
    </row>
    <row r="774" spans="1:30" x14ac:dyDescent="0.2">
      <c r="A774" s="1">
        <v>43146.159259259257</v>
      </c>
      <c r="B774">
        <v>0.59722222416894499</v>
      </c>
      <c r="C774" t="s">
        <v>1704</v>
      </c>
      <c r="E774">
        <v>771</v>
      </c>
      <c r="F774">
        <f t="shared" si="12"/>
        <v>12.85</v>
      </c>
    </row>
    <row r="775" spans="1:30" x14ac:dyDescent="0.2">
      <c r="A775" s="1">
        <v>43146.159953703704</v>
      </c>
      <c r="B775">
        <v>0.59791666861565296</v>
      </c>
      <c r="C775" t="s">
        <v>1703</v>
      </c>
      <c r="E775">
        <v>772</v>
      </c>
      <c r="F775">
        <f t="shared" si="12"/>
        <v>12.866666666666667</v>
      </c>
    </row>
    <row r="776" spans="1:30" x14ac:dyDescent="0.2">
      <c r="A776" s="1">
        <v>43146.16064814815</v>
      </c>
      <c r="B776">
        <v>0.59861111306236103</v>
      </c>
      <c r="C776" t="s">
        <v>1702</v>
      </c>
      <c r="E776">
        <v>773</v>
      </c>
      <c r="F776">
        <f t="shared" si="12"/>
        <v>12.883333333333333</v>
      </c>
    </row>
    <row r="777" spans="1:30" x14ac:dyDescent="0.2">
      <c r="A777" s="1">
        <v>43146.16134259259</v>
      </c>
      <c r="B777">
        <v>0.599305557509069</v>
      </c>
      <c r="C777" t="s">
        <v>1701</v>
      </c>
      <c r="E777">
        <v>774</v>
      </c>
      <c r="F777">
        <f t="shared" si="12"/>
        <v>12.9</v>
      </c>
    </row>
    <row r="778" spans="1:30" x14ac:dyDescent="0.2">
      <c r="A778" s="1">
        <v>43146.162037037036</v>
      </c>
      <c r="B778">
        <v>0.60000000195577696</v>
      </c>
      <c r="C778" t="s">
        <v>1700</v>
      </c>
      <c r="E778">
        <v>775</v>
      </c>
      <c r="F778">
        <f t="shared" si="12"/>
        <v>12.916666666666666</v>
      </c>
    </row>
    <row r="779" spans="1:30" x14ac:dyDescent="0.2">
      <c r="A779" s="1">
        <v>43146.162731481483</v>
      </c>
      <c r="B779">
        <v>0.60069444640248504</v>
      </c>
      <c r="C779" t="s">
        <v>1699</v>
      </c>
      <c r="E779">
        <v>776</v>
      </c>
      <c r="F779">
        <f t="shared" si="12"/>
        <v>12.933333333333334</v>
      </c>
    </row>
    <row r="780" spans="1:30" x14ac:dyDescent="0.2">
      <c r="A780" s="1">
        <v>43146.163425925923</v>
      </c>
      <c r="B780">
        <v>0.601388890849194</v>
      </c>
      <c r="C780" t="s">
        <v>1698</v>
      </c>
      <c r="E780">
        <v>777</v>
      </c>
      <c r="F780">
        <f t="shared" si="12"/>
        <v>12.95</v>
      </c>
    </row>
    <row r="781" spans="1:30" x14ac:dyDescent="0.2">
      <c r="A781" s="1">
        <v>43146.164120370369</v>
      </c>
      <c r="B781">
        <v>0.60208333529590197</v>
      </c>
      <c r="C781" t="s">
        <v>1697</v>
      </c>
      <c r="E781">
        <v>778</v>
      </c>
      <c r="F781">
        <f t="shared" si="12"/>
        <v>12.966666666666667</v>
      </c>
    </row>
    <row r="782" spans="1:30" x14ac:dyDescent="0.2">
      <c r="A782" s="1">
        <v>43146.164814814816</v>
      </c>
      <c r="B782">
        <v>0.60277777974261004</v>
      </c>
      <c r="C782" t="s">
        <v>1696</v>
      </c>
      <c r="E782">
        <v>779</v>
      </c>
      <c r="F782">
        <f t="shared" si="12"/>
        <v>12.983333333333333</v>
      </c>
    </row>
    <row r="783" spans="1:30" x14ac:dyDescent="0.2">
      <c r="A783" s="1">
        <v>43146.165509259263</v>
      </c>
      <c r="B783">
        <v>0.60347222418931801</v>
      </c>
      <c r="C783" t="s">
        <v>1695</v>
      </c>
      <c r="E783">
        <v>780</v>
      </c>
      <c r="F783">
        <f t="shared" si="12"/>
        <v>13</v>
      </c>
      <c r="AD783">
        <v>-837.59</v>
      </c>
    </row>
    <row r="784" spans="1:30" x14ac:dyDescent="0.2">
      <c r="A784" s="1">
        <v>43146.166203703702</v>
      </c>
      <c r="B784">
        <v>0.60416666863602597</v>
      </c>
      <c r="C784" t="s">
        <v>1694</v>
      </c>
      <c r="E784">
        <v>781</v>
      </c>
      <c r="F784">
        <f t="shared" si="12"/>
        <v>13.016666666666667</v>
      </c>
    </row>
    <row r="785" spans="1:44" x14ac:dyDescent="0.2">
      <c r="A785" s="1">
        <v>43146.166898148149</v>
      </c>
      <c r="B785">
        <v>0.60486111308273405</v>
      </c>
      <c r="C785" t="s">
        <v>1693</v>
      </c>
      <c r="D785">
        <v>1026.384</v>
      </c>
      <c r="E785">
        <v>782</v>
      </c>
      <c r="F785">
        <f t="shared" si="12"/>
        <v>13.033333333333333</v>
      </c>
      <c r="G785">
        <v>6.7569999999999997</v>
      </c>
      <c r="H785">
        <v>0</v>
      </c>
      <c r="I785">
        <v>-1</v>
      </c>
      <c r="J785">
        <v>51.912999999999997</v>
      </c>
      <c r="K785">
        <v>10.093999999999999</v>
      </c>
      <c r="L785">
        <v>399.80099999999999</v>
      </c>
      <c r="M785">
        <v>0</v>
      </c>
      <c r="N785">
        <v>0</v>
      </c>
      <c r="O785">
        <v>0</v>
      </c>
      <c r="P785">
        <v>-4.8000000000000001E-2</v>
      </c>
      <c r="Q785">
        <v>14.11</v>
      </c>
      <c r="R785">
        <v>0.04</v>
      </c>
      <c r="S785">
        <v>0</v>
      </c>
      <c r="T785">
        <v>0</v>
      </c>
      <c r="U785">
        <v>0</v>
      </c>
      <c r="V785">
        <v>0</v>
      </c>
      <c r="W785">
        <v>2E-3</v>
      </c>
      <c r="X785">
        <v>0</v>
      </c>
      <c r="Y785">
        <v>26.382000000000001</v>
      </c>
      <c r="Z785">
        <v>0</v>
      </c>
      <c r="AA785">
        <v>0</v>
      </c>
      <c r="AB785">
        <v>0</v>
      </c>
      <c r="AC785">
        <v>0</v>
      </c>
      <c r="AD785">
        <v>-837.59100000000001</v>
      </c>
      <c r="AE785">
        <v>0</v>
      </c>
      <c r="AF785">
        <v>1.903</v>
      </c>
      <c r="AG785">
        <v>37.762</v>
      </c>
      <c r="AH785">
        <v>0</v>
      </c>
      <c r="AI785">
        <v>0</v>
      </c>
      <c r="AJ785">
        <v>0</v>
      </c>
      <c r="AK785">
        <v>0</v>
      </c>
      <c r="AL785">
        <v>6</v>
      </c>
      <c r="AM785">
        <v>52</v>
      </c>
      <c r="AN785">
        <v>3</v>
      </c>
      <c r="AO785">
        <v>0</v>
      </c>
      <c r="AP785">
        <v>3</v>
      </c>
      <c r="AQ785">
        <v>3</v>
      </c>
      <c r="AR785">
        <v>0</v>
      </c>
    </row>
    <row r="786" spans="1:44" x14ac:dyDescent="0.2">
      <c r="A786" s="1">
        <v>43146.167592592596</v>
      </c>
      <c r="B786">
        <v>0.60555555752944201</v>
      </c>
      <c r="C786" t="s">
        <v>1692</v>
      </c>
      <c r="E786">
        <v>783</v>
      </c>
      <c r="F786">
        <f t="shared" si="12"/>
        <v>13.05</v>
      </c>
    </row>
    <row r="787" spans="1:44" x14ac:dyDescent="0.2">
      <c r="A787" s="1">
        <v>43146.168287037035</v>
      </c>
      <c r="B787">
        <v>0.60625000197614998</v>
      </c>
      <c r="C787" t="s">
        <v>1691</v>
      </c>
      <c r="E787">
        <v>784</v>
      </c>
      <c r="F787">
        <f t="shared" si="12"/>
        <v>13.066666666666666</v>
      </c>
      <c r="AG787">
        <v>38.042000000000002</v>
      </c>
    </row>
    <row r="788" spans="1:44" x14ac:dyDescent="0.2">
      <c r="A788" s="1">
        <v>43146.168981481482</v>
      </c>
      <c r="B788">
        <v>0.60694444642285805</v>
      </c>
      <c r="C788" t="s">
        <v>1690</v>
      </c>
      <c r="E788">
        <v>785</v>
      </c>
      <c r="F788">
        <f t="shared" si="12"/>
        <v>13.083333333333334</v>
      </c>
    </row>
    <row r="789" spans="1:44" x14ac:dyDescent="0.2">
      <c r="A789" s="1">
        <v>43146.169675925928</v>
      </c>
      <c r="B789">
        <v>0.60763889086956602</v>
      </c>
      <c r="C789" t="s">
        <v>1689</v>
      </c>
      <c r="E789">
        <v>786</v>
      </c>
      <c r="F789">
        <f t="shared" si="12"/>
        <v>13.1</v>
      </c>
      <c r="AG789">
        <v>38.113999999999997</v>
      </c>
    </row>
    <row r="790" spans="1:44" x14ac:dyDescent="0.2">
      <c r="A790" s="1">
        <v>43146.170370370368</v>
      </c>
      <c r="B790">
        <v>0.60833333531627398</v>
      </c>
      <c r="C790" t="s">
        <v>1688</v>
      </c>
      <c r="E790">
        <v>787</v>
      </c>
      <c r="F790">
        <f t="shared" si="12"/>
        <v>13.116666666666667</v>
      </c>
      <c r="AG790">
        <v>39.104999999999997</v>
      </c>
    </row>
    <row r="791" spans="1:44" x14ac:dyDescent="0.2">
      <c r="A791" s="1">
        <v>43146.171064814815</v>
      </c>
      <c r="B791">
        <v>0.60902777976298195</v>
      </c>
      <c r="C791" t="s">
        <v>1687</v>
      </c>
      <c r="E791">
        <v>788</v>
      </c>
      <c r="F791">
        <f t="shared" si="12"/>
        <v>13.133333333333333</v>
      </c>
    </row>
    <row r="792" spans="1:44" x14ac:dyDescent="0.2">
      <c r="A792" s="1">
        <v>43146.171759259261</v>
      </c>
      <c r="B792">
        <v>0.60972222420969002</v>
      </c>
      <c r="C792" t="s">
        <v>1686</v>
      </c>
      <c r="E792">
        <v>789</v>
      </c>
      <c r="F792">
        <f t="shared" si="12"/>
        <v>13.15</v>
      </c>
    </row>
    <row r="793" spans="1:44" x14ac:dyDescent="0.2">
      <c r="A793" s="1">
        <v>43146.172453703701</v>
      </c>
      <c r="B793">
        <v>0.61041666865639899</v>
      </c>
      <c r="C793" t="s">
        <v>1685</v>
      </c>
      <c r="E793">
        <v>790</v>
      </c>
      <c r="F793">
        <f t="shared" si="12"/>
        <v>13.166666666666666</v>
      </c>
      <c r="AG793">
        <v>38.405000000000001</v>
      </c>
    </row>
    <row r="794" spans="1:44" x14ac:dyDescent="0.2">
      <c r="A794" s="1">
        <v>43146.173148148147</v>
      </c>
      <c r="B794">
        <v>0.61111111310310695</v>
      </c>
      <c r="C794" t="s">
        <v>1684</v>
      </c>
      <c r="E794">
        <v>791</v>
      </c>
      <c r="F794">
        <f t="shared" si="12"/>
        <v>13.183333333333334</v>
      </c>
      <c r="AG794">
        <v>40.847000000000001</v>
      </c>
    </row>
    <row r="795" spans="1:44" x14ac:dyDescent="0.2">
      <c r="A795" s="1">
        <v>43146.173842592594</v>
      </c>
      <c r="B795">
        <v>0.61180555754981503</v>
      </c>
      <c r="C795" t="s">
        <v>1683</v>
      </c>
      <c r="E795">
        <v>792</v>
      </c>
      <c r="F795">
        <f t="shared" si="12"/>
        <v>13.2</v>
      </c>
      <c r="AG795">
        <v>37.402999999999999</v>
      </c>
    </row>
    <row r="796" spans="1:44" x14ac:dyDescent="0.2">
      <c r="A796" s="1">
        <v>43146.174537037034</v>
      </c>
      <c r="B796">
        <v>0.61250000199652299</v>
      </c>
      <c r="C796" t="s">
        <v>1682</v>
      </c>
      <c r="E796">
        <v>793</v>
      </c>
      <c r="F796">
        <f t="shared" si="12"/>
        <v>13.216666666666667</v>
      </c>
    </row>
    <row r="797" spans="1:44" x14ac:dyDescent="0.2">
      <c r="A797" s="1">
        <v>43146.17523148148</v>
      </c>
      <c r="B797">
        <v>0.61319444644323096</v>
      </c>
      <c r="C797" t="s">
        <v>1681</v>
      </c>
      <c r="E797">
        <v>794</v>
      </c>
      <c r="F797">
        <f t="shared" si="12"/>
        <v>13.233333333333333</v>
      </c>
    </row>
    <row r="798" spans="1:44" x14ac:dyDescent="0.2">
      <c r="A798" s="1">
        <v>43146.175925925927</v>
      </c>
      <c r="B798">
        <v>0.61388889088993903</v>
      </c>
      <c r="C798" t="s">
        <v>1680</v>
      </c>
      <c r="E798">
        <v>795</v>
      </c>
      <c r="F798">
        <f t="shared" si="12"/>
        <v>13.25</v>
      </c>
    </row>
    <row r="799" spans="1:44" x14ac:dyDescent="0.2">
      <c r="A799" s="1">
        <v>43146.176620370374</v>
      </c>
      <c r="B799">
        <v>0.614583335336647</v>
      </c>
      <c r="C799" t="s">
        <v>1679</v>
      </c>
      <c r="E799">
        <v>796</v>
      </c>
      <c r="F799">
        <f t="shared" si="12"/>
        <v>13.266666666666667</v>
      </c>
    </row>
    <row r="800" spans="1:44" x14ac:dyDescent="0.2">
      <c r="A800" s="1">
        <v>43146.177314814813</v>
      </c>
      <c r="B800">
        <v>0.61527777978335496</v>
      </c>
      <c r="C800" t="s">
        <v>1678</v>
      </c>
      <c r="E800">
        <v>797</v>
      </c>
      <c r="F800">
        <f t="shared" si="12"/>
        <v>13.283333333333333</v>
      </c>
    </row>
    <row r="801" spans="1:44" x14ac:dyDescent="0.2">
      <c r="A801" s="1">
        <v>43146.17800925926</v>
      </c>
      <c r="B801">
        <v>0.61597222423006304</v>
      </c>
      <c r="C801" t="s">
        <v>1677</v>
      </c>
      <c r="E801">
        <v>798</v>
      </c>
      <c r="F801">
        <f t="shared" si="12"/>
        <v>13.3</v>
      </c>
      <c r="AD801">
        <v>-836.34400000000005</v>
      </c>
    </row>
    <row r="802" spans="1:44" x14ac:dyDescent="0.2">
      <c r="A802" s="1">
        <v>43146.178703703707</v>
      </c>
      <c r="B802">
        <v>0.616666668676771</v>
      </c>
      <c r="C802" t="s">
        <v>1676</v>
      </c>
      <c r="E802">
        <v>799</v>
      </c>
      <c r="F802">
        <f t="shared" si="12"/>
        <v>13.316666666666666</v>
      </c>
    </row>
    <row r="803" spans="1:44" x14ac:dyDescent="0.2">
      <c r="A803" s="1">
        <v>43146.179398148146</v>
      </c>
      <c r="B803">
        <v>0.61736111312347897</v>
      </c>
      <c r="C803" t="s">
        <v>1675</v>
      </c>
      <c r="E803">
        <v>800</v>
      </c>
      <c r="F803">
        <f t="shared" si="12"/>
        <v>13.333333333333334</v>
      </c>
    </row>
    <row r="804" spans="1:44" x14ac:dyDescent="0.2">
      <c r="A804" s="1">
        <v>43146.180092592593</v>
      </c>
      <c r="B804">
        <v>0.61805555757018704</v>
      </c>
      <c r="C804" t="s">
        <v>1674</v>
      </c>
      <c r="E804">
        <v>801</v>
      </c>
      <c r="F804">
        <f t="shared" si="12"/>
        <v>13.35</v>
      </c>
    </row>
    <row r="805" spans="1:44" x14ac:dyDescent="0.2">
      <c r="A805" s="1">
        <v>43146.180787037039</v>
      </c>
      <c r="B805">
        <v>0.61875000201689501</v>
      </c>
      <c r="C805" t="s">
        <v>1673</v>
      </c>
      <c r="E805">
        <v>802</v>
      </c>
      <c r="F805">
        <f t="shared" si="12"/>
        <v>13.366666666666667</v>
      </c>
    </row>
    <row r="806" spans="1:44" x14ac:dyDescent="0.2">
      <c r="A806" s="1">
        <v>43146.181481481479</v>
      </c>
      <c r="B806">
        <v>0.61944444646360397</v>
      </c>
      <c r="C806" t="s">
        <v>1672</v>
      </c>
      <c r="E806">
        <v>803</v>
      </c>
      <c r="F806">
        <f t="shared" si="12"/>
        <v>13.383333333333333</v>
      </c>
    </row>
    <row r="807" spans="1:44" x14ac:dyDescent="0.2">
      <c r="A807" s="1">
        <v>43146.182175925926</v>
      </c>
      <c r="B807">
        <v>0.62013889091031205</v>
      </c>
      <c r="C807" t="s">
        <v>1671</v>
      </c>
      <c r="E807">
        <v>804</v>
      </c>
      <c r="F807">
        <f t="shared" si="12"/>
        <v>13.4</v>
      </c>
      <c r="AG807">
        <v>38.399000000000001</v>
      </c>
    </row>
    <row r="808" spans="1:44" x14ac:dyDescent="0.2">
      <c r="A808" s="1">
        <v>43146.182870370372</v>
      </c>
      <c r="B808">
        <v>0.62083333535702001</v>
      </c>
      <c r="C808" t="s">
        <v>1670</v>
      </c>
      <c r="E808">
        <v>805</v>
      </c>
      <c r="F808">
        <f t="shared" si="12"/>
        <v>13.416666666666666</v>
      </c>
      <c r="AG808">
        <v>38.691000000000003</v>
      </c>
    </row>
    <row r="809" spans="1:44" x14ac:dyDescent="0.2">
      <c r="A809" s="1">
        <v>43146.183564814812</v>
      </c>
      <c r="B809">
        <v>0.62152777980372798</v>
      </c>
      <c r="C809" t="s">
        <v>1669</v>
      </c>
      <c r="E809">
        <v>806</v>
      </c>
      <c r="F809">
        <f t="shared" si="12"/>
        <v>13.433333333333334</v>
      </c>
      <c r="G809">
        <v>6.7270000000000003</v>
      </c>
      <c r="AG809">
        <v>37.613999999999997</v>
      </c>
    </row>
    <row r="810" spans="1:44" x14ac:dyDescent="0.2">
      <c r="A810" s="1">
        <v>43146.184259259258</v>
      </c>
      <c r="B810">
        <v>0.62222222425043605</v>
      </c>
      <c r="C810" t="s">
        <v>1668</v>
      </c>
      <c r="E810">
        <v>807</v>
      </c>
      <c r="F810">
        <f t="shared" si="12"/>
        <v>13.45</v>
      </c>
      <c r="AG810">
        <v>38.411999999999999</v>
      </c>
    </row>
    <row r="811" spans="1:44" x14ac:dyDescent="0.2">
      <c r="A811" s="1">
        <v>43146.184953703705</v>
      </c>
      <c r="B811">
        <v>0.62291666869714402</v>
      </c>
      <c r="C811" t="s">
        <v>1667</v>
      </c>
      <c r="E811">
        <v>808</v>
      </c>
      <c r="F811">
        <f t="shared" si="12"/>
        <v>13.466666666666667</v>
      </c>
    </row>
    <row r="812" spans="1:44" x14ac:dyDescent="0.2">
      <c r="A812" s="1">
        <v>43146.185648148145</v>
      </c>
      <c r="B812">
        <v>0.62361111314385198</v>
      </c>
      <c r="C812" t="s">
        <v>1666</v>
      </c>
      <c r="E812">
        <v>809</v>
      </c>
      <c r="F812">
        <f t="shared" si="12"/>
        <v>13.483333333333333</v>
      </c>
    </row>
    <row r="813" spans="1:44" x14ac:dyDescent="0.2">
      <c r="A813" s="1">
        <v>43146.186342592591</v>
      </c>
      <c r="B813">
        <v>0.62430555759055995</v>
      </c>
      <c r="C813" t="s">
        <v>1665</v>
      </c>
      <c r="E813">
        <v>810</v>
      </c>
      <c r="F813">
        <f t="shared" si="12"/>
        <v>13.5</v>
      </c>
    </row>
    <row r="814" spans="1:44" x14ac:dyDescent="0.2">
      <c r="A814" s="1">
        <v>43146.187037037038</v>
      </c>
      <c r="B814">
        <v>0.62500000203726802</v>
      </c>
      <c r="C814" t="s">
        <v>1664</v>
      </c>
      <c r="E814">
        <v>811</v>
      </c>
      <c r="F814">
        <f t="shared" si="12"/>
        <v>13.516666666666667</v>
      </c>
    </row>
    <row r="815" spans="1:44" x14ac:dyDescent="0.2">
      <c r="A815" s="1">
        <v>43146.187731481485</v>
      </c>
      <c r="B815">
        <v>0.62569444648397599</v>
      </c>
      <c r="C815" t="s">
        <v>1663</v>
      </c>
      <c r="D815">
        <v>1026.384</v>
      </c>
      <c r="E815">
        <v>812</v>
      </c>
      <c r="F815">
        <f t="shared" si="12"/>
        <v>13.533333333333333</v>
      </c>
      <c r="G815">
        <v>6.72</v>
      </c>
      <c r="H815">
        <v>0</v>
      </c>
      <c r="I815">
        <v>-1</v>
      </c>
      <c r="J815">
        <v>51.945999999999998</v>
      </c>
      <c r="K815">
        <v>10.037000000000001</v>
      </c>
      <c r="L815">
        <v>399.38400000000001</v>
      </c>
      <c r="M815">
        <v>0</v>
      </c>
      <c r="N815">
        <v>0</v>
      </c>
      <c r="O815">
        <v>0</v>
      </c>
      <c r="P815">
        <v>-3.9E-2</v>
      </c>
      <c r="Q815">
        <v>14.1</v>
      </c>
      <c r="R815">
        <v>0.04</v>
      </c>
      <c r="S815">
        <v>0</v>
      </c>
      <c r="T815">
        <v>0</v>
      </c>
      <c r="U815">
        <v>0</v>
      </c>
      <c r="V815">
        <v>0</v>
      </c>
      <c r="W815">
        <v>2E-3</v>
      </c>
      <c r="X815">
        <v>0</v>
      </c>
      <c r="Y815">
        <v>26.382000000000001</v>
      </c>
      <c r="Z815">
        <v>0</v>
      </c>
      <c r="AA815">
        <v>0</v>
      </c>
      <c r="AB815">
        <v>0</v>
      </c>
      <c r="AC815">
        <v>0</v>
      </c>
      <c r="AD815">
        <v>-835.64400000000001</v>
      </c>
      <c r="AE815">
        <v>0</v>
      </c>
      <c r="AF815">
        <v>4.09</v>
      </c>
      <c r="AG815">
        <v>38.765000000000001</v>
      </c>
      <c r="AH815">
        <v>0</v>
      </c>
      <c r="AI815">
        <v>0</v>
      </c>
      <c r="AJ815">
        <v>0</v>
      </c>
      <c r="AK815">
        <v>0</v>
      </c>
      <c r="AL815">
        <v>6</v>
      </c>
      <c r="AM815">
        <v>52</v>
      </c>
      <c r="AN815">
        <v>3</v>
      </c>
      <c r="AO815">
        <v>0</v>
      </c>
      <c r="AP815">
        <v>3</v>
      </c>
      <c r="AQ815">
        <v>3</v>
      </c>
      <c r="AR815">
        <v>0</v>
      </c>
    </row>
    <row r="816" spans="1:44" x14ac:dyDescent="0.2">
      <c r="A816" s="1">
        <v>43146.188425925924</v>
      </c>
      <c r="B816">
        <v>0.62638889093068395</v>
      </c>
      <c r="C816" t="s">
        <v>1662</v>
      </c>
      <c r="E816">
        <v>813</v>
      </c>
      <c r="F816">
        <f t="shared" si="12"/>
        <v>13.55</v>
      </c>
      <c r="K816">
        <v>10.000999999999999</v>
      </c>
    </row>
    <row r="817" spans="1:33" x14ac:dyDescent="0.2">
      <c r="A817" s="1">
        <v>43146.189120370371</v>
      </c>
      <c r="B817">
        <v>0.62708333537739203</v>
      </c>
      <c r="C817" t="s">
        <v>1661</v>
      </c>
      <c r="E817">
        <v>814</v>
      </c>
      <c r="F817">
        <f t="shared" si="12"/>
        <v>13.566666666666666</v>
      </c>
      <c r="L817">
        <v>402.14400000000001</v>
      </c>
    </row>
    <row r="818" spans="1:33" x14ac:dyDescent="0.2">
      <c r="A818" s="1">
        <v>43146.189814814818</v>
      </c>
      <c r="B818">
        <v>0.62777777982409999</v>
      </c>
      <c r="C818" t="s">
        <v>1660</v>
      </c>
      <c r="E818">
        <v>815</v>
      </c>
      <c r="F818">
        <f t="shared" si="12"/>
        <v>13.583333333333334</v>
      </c>
      <c r="L818">
        <v>400.44</v>
      </c>
    </row>
    <row r="819" spans="1:33" x14ac:dyDescent="0.2">
      <c r="A819" s="1">
        <v>43146.190509259257</v>
      </c>
      <c r="B819">
        <v>0.62847222427080895</v>
      </c>
      <c r="C819" t="s">
        <v>1659</v>
      </c>
      <c r="E819">
        <v>816</v>
      </c>
      <c r="F819">
        <f t="shared" si="12"/>
        <v>13.6</v>
      </c>
      <c r="L819">
        <v>403.67200000000003</v>
      </c>
      <c r="AG819">
        <v>37.334000000000003</v>
      </c>
    </row>
    <row r="820" spans="1:33" x14ac:dyDescent="0.2">
      <c r="A820" s="1">
        <v>43146.191203703704</v>
      </c>
      <c r="B820">
        <v>0.62916666871751703</v>
      </c>
      <c r="C820" t="s">
        <v>1658</v>
      </c>
      <c r="E820">
        <v>817</v>
      </c>
      <c r="F820">
        <f t="shared" si="12"/>
        <v>13.616666666666667</v>
      </c>
      <c r="L820">
        <v>400.89400000000001</v>
      </c>
    </row>
    <row r="821" spans="1:33" x14ac:dyDescent="0.2">
      <c r="A821" s="1">
        <v>43146.19189814815</v>
      </c>
      <c r="B821">
        <v>0.62986111316422499</v>
      </c>
      <c r="C821" t="s">
        <v>1657</v>
      </c>
      <c r="E821">
        <v>818</v>
      </c>
      <c r="F821">
        <f t="shared" si="12"/>
        <v>13.633333333333333</v>
      </c>
      <c r="L821">
        <v>399.18599999999998</v>
      </c>
    </row>
    <row r="822" spans="1:33" x14ac:dyDescent="0.2">
      <c r="A822" s="1">
        <v>43146.19259259259</v>
      </c>
      <c r="B822">
        <v>0.63055555761093296</v>
      </c>
      <c r="C822" t="s">
        <v>1656</v>
      </c>
      <c r="E822">
        <v>819</v>
      </c>
      <c r="F822">
        <f t="shared" si="12"/>
        <v>13.65</v>
      </c>
      <c r="L822">
        <v>400.14400000000001</v>
      </c>
    </row>
    <row r="823" spans="1:33" x14ac:dyDescent="0.2">
      <c r="A823" s="1">
        <v>43146.193287037036</v>
      </c>
      <c r="B823">
        <v>0.63125000205764104</v>
      </c>
      <c r="C823" t="s">
        <v>1655</v>
      </c>
      <c r="E823">
        <v>820</v>
      </c>
      <c r="F823">
        <f t="shared" si="12"/>
        <v>13.666666666666666</v>
      </c>
    </row>
    <row r="824" spans="1:33" x14ac:dyDescent="0.2">
      <c r="A824" s="1">
        <v>43146.193981481483</v>
      </c>
      <c r="B824">
        <v>0.631944446504349</v>
      </c>
      <c r="C824" t="s">
        <v>1654</v>
      </c>
      <c r="E824">
        <v>821</v>
      </c>
      <c r="F824">
        <f t="shared" si="12"/>
        <v>13.683333333333334</v>
      </c>
    </row>
    <row r="825" spans="1:33" x14ac:dyDescent="0.2">
      <c r="A825" s="1">
        <v>43146.194675925923</v>
      </c>
      <c r="B825">
        <v>0.63263889095105696</v>
      </c>
      <c r="C825" t="s">
        <v>1653</v>
      </c>
      <c r="E825">
        <v>822</v>
      </c>
      <c r="F825">
        <f t="shared" si="12"/>
        <v>13.7</v>
      </c>
      <c r="AD825">
        <v>-835.20100000000002</v>
      </c>
      <c r="AG825">
        <v>37.831000000000003</v>
      </c>
    </row>
    <row r="826" spans="1:33" x14ac:dyDescent="0.2">
      <c r="A826" s="1">
        <v>43146.195370370369</v>
      </c>
      <c r="B826">
        <v>0.63333333539776504</v>
      </c>
      <c r="C826" t="s">
        <v>1652</v>
      </c>
      <c r="E826">
        <v>823</v>
      </c>
      <c r="F826">
        <f t="shared" si="12"/>
        <v>13.716666666666667</v>
      </c>
    </row>
    <row r="827" spans="1:33" x14ac:dyDescent="0.2">
      <c r="A827" s="1">
        <v>43146.196064814816</v>
      </c>
      <c r="B827">
        <v>0.63402777984447301</v>
      </c>
      <c r="C827" t="s">
        <v>1651</v>
      </c>
      <c r="E827">
        <v>824</v>
      </c>
      <c r="F827">
        <f t="shared" si="12"/>
        <v>13.733333333333333</v>
      </c>
    </row>
    <row r="828" spans="1:33" x14ac:dyDescent="0.2">
      <c r="A828" s="1">
        <v>43146.196759259263</v>
      </c>
      <c r="B828">
        <v>0.63472222429118097</v>
      </c>
      <c r="C828" t="s">
        <v>1650</v>
      </c>
      <c r="E828">
        <v>825</v>
      </c>
      <c r="F828">
        <f t="shared" si="12"/>
        <v>13.75</v>
      </c>
      <c r="L828">
        <v>399.65</v>
      </c>
    </row>
    <row r="829" spans="1:33" x14ac:dyDescent="0.2">
      <c r="A829" s="1">
        <v>43146.197453703702</v>
      </c>
      <c r="B829">
        <v>0.63541666873788905</v>
      </c>
      <c r="C829" t="s">
        <v>1649</v>
      </c>
      <c r="E829">
        <v>826</v>
      </c>
      <c r="F829">
        <f t="shared" si="12"/>
        <v>13.766666666666667</v>
      </c>
      <c r="L829">
        <v>398.32299999999998</v>
      </c>
      <c r="AG829">
        <v>40.093000000000004</v>
      </c>
    </row>
    <row r="830" spans="1:33" x14ac:dyDescent="0.2">
      <c r="A830" s="1">
        <v>43146.198148148149</v>
      </c>
      <c r="B830">
        <v>0.63611111318459701</v>
      </c>
      <c r="C830" t="s">
        <v>1648</v>
      </c>
      <c r="E830">
        <v>827</v>
      </c>
      <c r="F830">
        <f t="shared" si="12"/>
        <v>13.783333333333333</v>
      </c>
      <c r="L830">
        <v>400.827</v>
      </c>
      <c r="AG830">
        <v>39.707000000000001</v>
      </c>
    </row>
    <row r="831" spans="1:33" x14ac:dyDescent="0.2">
      <c r="A831" s="1">
        <v>43146.198842592596</v>
      </c>
      <c r="B831">
        <v>0.63680555763130497</v>
      </c>
      <c r="C831" t="s">
        <v>1647</v>
      </c>
      <c r="E831">
        <v>828</v>
      </c>
      <c r="F831">
        <f t="shared" si="12"/>
        <v>13.8</v>
      </c>
    </row>
    <row r="832" spans="1:33" x14ac:dyDescent="0.2">
      <c r="A832" s="1">
        <v>43146.199537037035</v>
      </c>
      <c r="B832">
        <v>0.63750000207801305</v>
      </c>
      <c r="C832" t="s">
        <v>1646</v>
      </c>
      <c r="E832">
        <v>829</v>
      </c>
      <c r="F832">
        <f t="shared" si="12"/>
        <v>13.816666666666666</v>
      </c>
    </row>
    <row r="833" spans="1:44" x14ac:dyDescent="0.2">
      <c r="A833" s="1">
        <v>43146.200231481482</v>
      </c>
      <c r="B833">
        <v>0.63819444652472201</v>
      </c>
      <c r="C833" t="s">
        <v>1645</v>
      </c>
      <c r="E833">
        <v>830</v>
      </c>
      <c r="F833">
        <f t="shared" si="12"/>
        <v>13.833333333333334</v>
      </c>
    </row>
    <row r="834" spans="1:44" x14ac:dyDescent="0.2">
      <c r="A834" s="1">
        <v>43146.200925925928</v>
      </c>
      <c r="B834">
        <v>0.63888889097142998</v>
      </c>
      <c r="C834" t="s">
        <v>1644</v>
      </c>
      <c r="E834">
        <v>831</v>
      </c>
      <c r="F834">
        <f t="shared" si="12"/>
        <v>13.85</v>
      </c>
      <c r="L834">
        <v>401.072</v>
      </c>
    </row>
    <row r="835" spans="1:44" x14ac:dyDescent="0.2">
      <c r="A835" s="1">
        <v>43146.201620370368</v>
      </c>
      <c r="B835">
        <v>0.63958333541813805</v>
      </c>
      <c r="C835" t="s">
        <v>1643</v>
      </c>
      <c r="E835">
        <v>832</v>
      </c>
      <c r="F835">
        <f t="shared" ref="F835:F898" si="13">E835/60</f>
        <v>13.866666666666667</v>
      </c>
    </row>
    <row r="836" spans="1:44" x14ac:dyDescent="0.2">
      <c r="A836" s="1">
        <v>43146.202314814815</v>
      </c>
      <c r="B836">
        <v>0.64027777986484602</v>
      </c>
      <c r="C836" t="s">
        <v>1642</v>
      </c>
      <c r="E836">
        <v>833</v>
      </c>
      <c r="F836">
        <f t="shared" si="13"/>
        <v>13.883333333333333</v>
      </c>
    </row>
    <row r="837" spans="1:44" x14ac:dyDescent="0.2">
      <c r="A837" s="1">
        <v>43146.203009259261</v>
      </c>
      <c r="B837">
        <v>0.64097222431155398</v>
      </c>
      <c r="C837" t="s">
        <v>1641</v>
      </c>
      <c r="E837">
        <v>834</v>
      </c>
      <c r="F837">
        <f t="shared" si="13"/>
        <v>13.9</v>
      </c>
    </row>
    <row r="838" spans="1:44" x14ac:dyDescent="0.2">
      <c r="A838" s="1">
        <v>43146.203703703701</v>
      </c>
      <c r="B838">
        <v>0.64166666875826195</v>
      </c>
      <c r="C838" t="s">
        <v>1640</v>
      </c>
      <c r="E838">
        <v>835</v>
      </c>
      <c r="F838">
        <f t="shared" si="13"/>
        <v>13.916666666666666</v>
      </c>
      <c r="AG838">
        <v>37.192999999999998</v>
      </c>
    </row>
    <row r="839" spans="1:44" x14ac:dyDescent="0.2">
      <c r="A839" s="1">
        <v>43146.204398148147</v>
      </c>
      <c r="B839">
        <v>0.64236111320497002</v>
      </c>
      <c r="C839" t="s">
        <v>1639</v>
      </c>
      <c r="E839">
        <v>836</v>
      </c>
      <c r="F839">
        <f t="shared" si="13"/>
        <v>13.933333333333334</v>
      </c>
      <c r="AG839">
        <v>38.176000000000002</v>
      </c>
    </row>
    <row r="840" spans="1:44" x14ac:dyDescent="0.2">
      <c r="A840" s="1">
        <v>43146.205092592594</v>
      </c>
      <c r="B840">
        <v>0.64305555765167799</v>
      </c>
      <c r="C840" t="s">
        <v>1638</v>
      </c>
      <c r="E840">
        <v>837</v>
      </c>
      <c r="F840">
        <f t="shared" si="13"/>
        <v>13.95</v>
      </c>
      <c r="K840">
        <v>10.016999999999999</v>
      </c>
      <c r="AG840">
        <v>41.234000000000002</v>
      </c>
    </row>
    <row r="841" spans="1:44" x14ac:dyDescent="0.2">
      <c r="A841" s="1">
        <v>43146.205787037034</v>
      </c>
      <c r="B841">
        <v>0.64375000209838595</v>
      </c>
      <c r="C841" t="s">
        <v>1637</v>
      </c>
      <c r="E841">
        <v>838</v>
      </c>
      <c r="F841">
        <f t="shared" si="13"/>
        <v>13.966666666666667</v>
      </c>
      <c r="K841">
        <v>10.446</v>
      </c>
      <c r="AD841">
        <v>-834.59199999999998</v>
      </c>
    </row>
    <row r="842" spans="1:44" x14ac:dyDescent="0.2">
      <c r="A842" s="1">
        <v>43146.20648148148</v>
      </c>
      <c r="B842">
        <v>0.64444444654509403</v>
      </c>
      <c r="C842" t="s">
        <v>1636</v>
      </c>
      <c r="E842">
        <v>839</v>
      </c>
      <c r="F842">
        <f t="shared" si="13"/>
        <v>13.983333333333333</v>
      </c>
      <c r="K842">
        <v>10.49</v>
      </c>
      <c r="AD842">
        <v>-831.93600000000004</v>
      </c>
    </row>
    <row r="843" spans="1:44" x14ac:dyDescent="0.2">
      <c r="A843" s="1">
        <v>43146.207175925927</v>
      </c>
      <c r="B843">
        <v>0.64513889099180199</v>
      </c>
      <c r="C843" t="s">
        <v>1635</v>
      </c>
      <c r="E843">
        <v>840</v>
      </c>
      <c r="F843">
        <f t="shared" si="13"/>
        <v>14</v>
      </c>
      <c r="AG843">
        <v>39.524999999999999</v>
      </c>
    </row>
    <row r="844" spans="1:44" x14ac:dyDescent="0.2">
      <c r="A844" s="1">
        <v>43146.207870370374</v>
      </c>
      <c r="B844">
        <v>0.64583333543850996</v>
      </c>
      <c r="C844" t="s">
        <v>1634</v>
      </c>
      <c r="E844">
        <v>841</v>
      </c>
      <c r="F844">
        <f t="shared" si="13"/>
        <v>14.016666666666667</v>
      </c>
      <c r="L844">
        <v>398.10199999999998</v>
      </c>
    </row>
    <row r="845" spans="1:44" x14ac:dyDescent="0.2">
      <c r="A845" s="1">
        <v>43146.208564814813</v>
      </c>
      <c r="B845">
        <v>0.64652777988521803</v>
      </c>
      <c r="C845" t="s">
        <v>1633</v>
      </c>
      <c r="D845">
        <v>1026.384</v>
      </c>
      <c r="E845">
        <v>842</v>
      </c>
      <c r="F845">
        <f t="shared" si="13"/>
        <v>14.033333333333333</v>
      </c>
      <c r="G845">
        <v>6.694</v>
      </c>
      <c r="H845">
        <v>0</v>
      </c>
      <c r="I845">
        <v>-1</v>
      </c>
      <c r="J845">
        <v>51.87</v>
      </c>
      <c r="K845">
        <v>10.542999999999999</v>
      </c>
      <c r="L845">
        <v>402.31299999999999</v>
      </c>
      <c r="M845">
        <v>0</v>
      </c>
      <c r="N845">
        <v>0</v>
      </c>
      <c r="O845">
        <v>0</v>
      </c>
      <c r="P845">
        <v>-4.7E-2</v>
      </c>
      <c r="Q845">
        <v>14.09</v>
      </c>
      <c r="R845">
        <v>0.04</v>
      </c>
      <c r="S845">
        <v>0</v>
      </c>
      <c r="T845">
        <v>0</v>
      </c>
      <c r="U845">
        <v>0</v>
      </c>
      <c r="V845">
        <v>0</v>
      </c>
      <c r="W845">
        <v>2E-3</v>
      </c>
      <c r="X845">
        <v>0</v>
      </c>
      <c r="Y845">
        <v>26.382000000000001</v>
      </c>
      <c r="Z845">
        <v>0</v>
      </c>
      <c r="AA845">
        <v>0</v>
      </c>
      <c r="AB845">
        <v>0</v>
      </c>
      <c r="AC845">
        <v>0</v>
      </c>
      <c r="AD845">
        <v>-832.58299999999997</v>
      </c>
      <c r="AE845">
        <v>0</v>
      </c>
      <c r="AF845">
        <v>1.4139999999999999</v>
      </c>
      <c r="AG845">
        <v>38.601999999999997</v>
      </c>
      <c r="AH845">
        <v>0</v>
      </c>
      <c r="AI845">
        <v>0</v>
      </c>
      <c r="AJ845">
        <v>0</v>
      </c>
      <c r="AK845">
        <v>0</v>
      </c>
      <c r="AL845">
        <v>6</v>
      </c>
      <c r="AM845">
        <v>52</v>
      </c>
      <c r="AN845">
        <v>3</v>
      </c>
      <c r="AO845">
        <v>0</v>
      </c>
      <c r="AP845">
        <v>3</v>
      </c>
      <c r="AQ845">
        <v>3</v>
      </c>
      <c r="AR845">
        <v>0</v>
      </c>
    </row>
    <row r="846" spans="1:44" x14ac:dyDescent="0.2">
      <c r="A846" s="1">
        <v>43146.20925925926</v>
      </c>
      <c r="B846">
        <v>0.647222224331927</v>
      </c>
      <c r="C846" t="s">
        <v>1632</v>
      </c>
      <c r="E846">
        <v>843</v>
      </c>
      <c r="F846">
        <f t="shared" si="13"/>
        <v>14.05</v>
      </c>
      <c r="L846">
        <v>398.27300000000002</v>
      </c>
    </row>
    <row r="847" spans="1:44" x14ac:dyDescent="0.2">
      <c r="A847" s="1">
        <v>43146.209953703707</v>
      </c>
      <c r="B847">
        <v>0.64791666877863496</v>
      </c>
      <c r="C847" t="s">
        <v>1631</v>
      </c>
      <c r="E847">
        <v>844</v>
      </c>
      <c r="F847">
        <f t="shared" si="13"/>
        <v>14.066666666666666</v>
      </c>
      <c r="L847">
        <v>399.02499999999998</v>
      </c>
    </row>
    <row r="848" spans="1:44" x14ac:dyDescent="0.2">
      <c r="A848" s="1">
        <v>43146.210648148146</v>
      </c>
      <c r="B848">
        <v>0.64861111322534304</v>
      </c>
      <c r="C848" t="s">
        <v>1630</v>
      </c>
      <c r="E848">
        <v>845</v>
      </c>
      <c r="F848">
        <f t="shared" si="13"/>
        <v>14.083333333333334</v>
      </c>
      <c r="K848">
        <v>10.355</v>
      </c>
      <c r="L848">
        <v>401.01100000000002</v>
      </c>
    </row>
    <row r="849" spans="1:33" x14ac:dyDescent="0.2">
      <c r="A849" s="1">
        <v>43146.211342592593</v>
      </c>
      <c r="B849">
        <v>0.649305557672051</v>
      </c>
      <c r="C849" t="s">
        <v>1629</v>
      </c>
      <c r="E849">
        <v>846</v>
      </c>
      <c r="F849">
        <f t="shared" si="13"/>
        <v>14.1</v>
      </c>
      <c r="AD849">
        <v>-833.33299999999997</v>
      </c>
    </row>
    <row r="850" spans="1:33" x14ac:dyDescent="0.2">
      <c r="A850" s="1">
        <v>43146.212037037039</v>
      </c>
      <c r="B850">
        <v>0.65000000211875897</v>
      </c>
      <c r="C850" t="s">
        <v>1628</v>
      </c>
      <c r="E850">
        <v>847</v>
      </c>
      <c r="F850">
        <f t="shared" si="13"/>
        <v>14.116666666666667</v>
      </c>
      <c r="L850">
        <v>400.01299999999998</v>
      </c>
    </row>
    <row r="851" spans="1:33" x14ac:dyDescent="0.2">
      <c r="A851" s="1">
        <v>43146.212731481479</v>
      </c>
      <c r="B851">
        <v>0.65069444656546704</v>
      </c>
      <c r="C851" t="s">
        <v>1627</v>
      </c>
      <c r="E851">
        <v>848</v>
      </c>
      <c r="F851">
        <f t="shared" si="13"/>
        <v>14.133333333333333</v>
      </c>
      <c r="L851">
        <v>400.78300000000002</v>
      </c>
    </row>
    <row r="852" spans="1:33" x14ac:dyDescent="0.2">
      <c r="A852" s="1">
        <v>43146.213425925926</v>
      </c>
      <c r="B852">
        <v>0.65138889101217501</v>
      </c>
      <c r="C852" t="s">
        <v>1626</v>
      </c>
      <c r="E852">
        <v>849</v>
      </c>
      <c r="F852">
        <f t="shared" si="13"/>
        <v>14.15</v>
      </c>
      <c r="L852">
        <v>402.24599999999998</v>
      </c>
    </row>
    <row r="853" spans="1:33" x14ac:dyDescent="0.2">
      <c r="A853" s="1">
        <v>43146.214120370372</v>
      </c>
      <c r="B853">
        <v>0.65208333545888297</v>
      </c>
      <c r="C853" t="s">
        <v>1625</v>
      </c>
      <c r="E853">
        <v>850</v>
      </c>
      <c r="F853">
        <f t="shared" si="13"/>
        <v>14.166666666666666</v>
      </c>
      <c r="K853">
        <v>10.295999999999999</v>
      </c>
      <c r="L853">
        <v>401.22199999999998</v>
      </c>
    </row>
    <row r="854" spans="1:33" x14ac:dyDescent="0.2">
      <c r="A854" s="1">
        <v>43146.214814814812</v>
      </c>
      <c r="B854">
        <v>0.65277777990559105</v>
      </c>
      <c r="C854" t="s">
        <v>1624</v>
      </c>
      <c r="E854">
        <v>851</v>
      </c>
      <c r="F854">
        <f t="shared" si="13"/>
        <v>14.183333333333334</v>
      </c>
      <c r="K854">
        <v>10.16</v>
      </c>
      <c r="L854">
        <v>399.99799999999999</v>
      </c>
    </row>
    <row r="855" spans="1:33" x14ac:dyDescent="0.2">
      <c r="A855" s="1">
        <v>43146.215509259258</v>
      </c>
      <c r="B855">
        <v>0.65347222435229901</v>
      </c>
      <c r="C855" t="s">
        <v>1623</v>
      </c>
      <c r="E855">
        <v>852</v>
      </c>
      <c r="F855">
        <f t="shared" si="13"/>
        <v>14.2</v>
      </c>
      <c r="L855">
        <v>399.899</v>
      </c>
    </row>
    <row r="856" spans="1:33" x14ac:dyDescent="0.2">
      <c r="A856" s="1">
        <v>43146.216203703705</v>
      </c>
      <c r="B856">
        <v>0.65416666879900698</v>
      </c>
      <c r="C856" t="s">
        <v>1622</v>
      </c>
      <c r="E856">
        <v>853</v>
      </c>
      <c r="F856">
        <f t="shared" si="13"/>
        <v>14.216666666666667</v>
      </c>
      <c r="L856">
        <v>399.38099999999997</v>
      </c>
      <c r="AG856">
        <v>39.021000000000001</v>
      </c>
    </row>
    <row r="857" spans="1:33" x14ac:dyDescent="0.2">
      <c r="A857" s="1">
        <v>43146.216898148145</v>
      </c>
      <c r="B857">
        <v>0.65486111324571505</v>
      </c>
      <c r="C857" t="s">
        <v>1621</v>
      </c>
      <c r="E857">
        <v>854</v>
      </c>
      <c r="F857">
        <f t="shared" si="13"/>
        <v>14.233333333333333</v>
      </c>
      <c r="L857">
        <v>396.87</v>
      </c>
      <c r="AG857">
        <v>41.103000000000002</v>
      </c>
    </row>
    <row r="858" spans="1:33" x14ac:dyDescent="0.2">
      <c r="A858" s="1">
        <v>43146.217592592591</v>
      </c>
      <c r="B858">
        <v>0.65555555769242302</v>
      </c>
      <c r="C858" t="s">
        <v>1620</v>
      </c>
      <c r="E858">
        <v>855</v>
      </c>
      <c r="F858">
        <f t="shared" si="13"/>
        <v>14.25</v>
      </c>
    </row>
    <row r="859" spans="1:33" x14ac:dyDescent="0.2">
      <c r="A859" s="1">
        <v>43146.218287037038</v>
      </c>
      <c r="B859">
        <v>0.65625000213913198</v>
      </c>
      <c r="C859" t="s">
        <v>1619</v>
      </c>
      <c r="E859">
        <v>856</v>
      </c>
      <c r="F859">
        <f t="shared" si="13"/>
        <v>14.266666666666667</v>
      </c>
      <c r="L859">
        <v>401.02199999999999</v>
      </c>
    </row>
    <row r="860" spans="1:33" x14ac:dyDescent="0.2">
      <c r="A860" s="1">
        <v>43146.218981481485</v>
      </c>
      <c r="B860">
        <v>0.65694444658583995</v>
      </c>
      <c r="C860" t="s">
        <v>1618</v>
      </c>
      <c r="E860">
        <v>857</v>
      </c>
      <c r="F860">
        <f t="shared" si="13"/>
        <v>14.283333333333333</v>
      </c>
      <c r="G860">
        <v>6.6779999999999999</v>
      </c>
    </row>
    <row r="861" spans="1:33" x14ac:dyDescent="0.2">
      <c r="A861" s="1">
        <v>43146.219675925924</v>
      </c>
      <c r="B861">
        <v>0.65763889103254802</v>
      </c>
      <c r="C861" t="s">
        <v>1617</v>
      </c>
      <c r="E861">
        <v>858</v>
      </c>
      <c r="F861">
        <f t="shared" si="13"/>
        <v>14.3</v>
      </c>
    </row>
    <row r="862" spans="1:33" x14ac:dyDescent="0.2">
      <c r="A862" s="1">
        <v>43146.220370370371</v>
      </c>
      <c r="B862">
        <v>0.65833333547925599</v>
      </c>
      <c r="C862" t="s">
        <v>1616</v>
      </c>
      <c r="E862">
        <v>859</v>
      </c>
      <c r="F862">
        <f t="shared" si="13"/>
        <v>14.316666666666666</v>
      </c>
      <c r="K862">
        <v>10.089</v>
      </c>
      <c r="AG862">
        <v>37.476999999999997</v>
      </c>
    </row>
    <row r="863" spans="1:33" x14ac:dyDescent="0.2">
      <c r="A863" s="1">
        <v>43146.221064814818</v>
      </c>
      <c r="B863">
        <v>0.65902777992596395</v>
      </c>
      <c r="C863" t="s">
        <v>1615</v>
      </c>
      <c r="E863">
        <v>860</v>
      </c>
      <c r="F863">
        <f t="shared" si="13"/>
        <v>14.333333333333334</v>
      </c>
    </row>
    <row r="864" spans="1:33" x14ac:dyDescent="0.2">
      <c r="A864" s="1">
        <v>43146.221759259257</v>
      </c>
      <c r="B864">
        <v>0.65972222437267203</v>
      </c>
      <c r="C864" t="s">
        <v>1614</v>
      </c>
      <c r="E864">
        <v>861</v>
      </c>
      <c r="F864">
        <f t="shared" si="13"/>
        <v>14.35</v>
      </c>
    </row>
    <row r="865" spans="1:44" x14ac:dyDescent="0.2">
      <c r="A865" s="1">
        <v>43146.222453703704</v>
      </c>
      <c r="B865">
        <v>0.66041666881937999</v>
      </c>
      <c r="C865" t="s">
        <v>1613</v>
      </c>
      <c r="E865">
        <v>862</v>
      </c>
      <c r="F865">
        <f t="shared" si="13"/>
        <v>14.366666666666667</v>
      </c>
      <c r="AD865">
        <v>-834.58299999999997</v>
      </c>
    </row>
    <row r="866" spans="1:44" x14ac:dyDescent="0.2">
      <c r="A866" s="1">
        <v>43146.22314814815</v>
      </c>
      <c r="B866">
        <v>0.66111111326608796</v>
      </c>
      <c r="C866" t="s">
        <v>1612</v>
      </c>
      <c r="E866">
        <v>863</v>
      </c>
      <c r="F866">
        <f t="shared" si="13"/>
        <v>14.383333333333333</v>
      </c>
    </row>
    <row r="867" spans="1:44" x14ac:dyDescent="0.2">
      <c r="A867" s="1">
        <v>43146.22384259259</v>
      </c>
      <c r="B867">
        <v>0.66180555771279603</v>
      </c>
      <c r="C867" t="s">
        <v>1611</v>
      </c>
      <c r="E867">
        <v>864</v>
      </c>
      <c r="F867">
        <f t="shared" si="13"/>
        <v>14.4</v>
      </c>
      <c r="L867">
        <v>401.44</v>
      </c>
    </row>
    <row r="868" spans="1:44" x14ac:dyDescent="0.2">
      <c r="A868" s="1">
        <v>43146.224537037036</v>
      </c>
      <c r="B868">
        <v>0.662500002159504</v>
      </c>
      <c r="C868" t="s">
        <v>1610</v>
      </c>
      <c r="E868">
        <v>865</v>
      </c>
      <c r="F868">
        <f t="shared" si="13"/>
        <v>14.416666666666666</v>
      </c>
      <c r="L868">
        <v>399.11500000000001</v>
      </c>
    </row>
    <row r="869" spans="1:44" x14ac:dyDescent="0.2">
      <c r="A869" s="1">
        <v>43146.225231481483</v>
      </c>
      <c r="B869">
        <v>0.66319444660621196</v>
      </c>
      <c r="C869" t="s">
        <v>1609</v>
      </c>
      <c r="E869">
        <v>866</v>
      </c>
      <c r="F869">
        <f t="shared" si="13"/>
        <v>14.433333333333334</v>
      </c>
      <c r="L869">
        <v>401.62700000000001</v>
      </c>
      <c r="AG869">
        <v>38.811999999999998</v>
      </c>
    </row>
    <row r="870" spans="1:44" x14ac:dyDescent="0.2">
      <c r="A870" s="1">
        <v>43146.225925925923</v>
      </c>
      <c r="B870">
        <v>0.66388889105292004</v>
      </c>
      <c r="C870" t="s">
        <v>1608</v>
      </c>
      <c r="E870">
        <v>867</v>
      </c>
      <c r="F870">
        <f t="shared" si="13"/>
        <v>14.45</v>
      </c>
    </row>
    <row r="871" spans="1:44" x14ac:dyDescent="0.2">
      <c r="A871" s="1">
        <v>43146.226620370369</v>
      </c>
      <c r="B871">
        <v>0.664583335499628</v>
      </c>
      <c r="C871" t="s">
        <v>1607</v>
      </c>
      <c r="E871">
        <v>868</v>
      </c>
      <c r="F871">
        <f t="shared" si="13"/>
        <v>14.466666666666667</v>
      </c>
    </row>
    <row r="872" spans="1:44" x14ac:dyDescent="0.2">
      <c r="A872" s="1">
        <v>43146.227314814816</v>
      </c>
      <c r="B872">
        <v>0.66527777994633697</v>
      </c>
      <c r="C872" t="s">
        <v>1606</v>
      </c>
      <c r="E872">
        <v>869</v>
      </c>
      <c r="F872">
        <f t="shared" si="13"/>
        <v>14.483333333333333</v>
      </c>
      <c r="L872">
        <v>399.62799999999999</v>
      </c>
    </row>
    <row r="873" spans="1:44" x14ac:dyDescent="0.2">
      <c r="A873" s="1">
        <v>43146.228009259263</v>
      </c>
      <c r="B873">
        <v>0.66597222439304504</v>
      </c>
      <c r="C873" t="s">
        <v>1605</v>
      </c>
      <c r="E873">
        <v>870</v>
      </c>
      <c r="F873">
        <f t="shared" si="13"/>
        <v>14.5</v>
      </c>
    </row>
    <row r="874" spans="1:44" x14ac:dyDescent="0.2">
      <c r="A874" s="1">
        <v>43146.228703703702</v>
      </c>
      <c r="B874">
        <v>0.66666666883975301</v>
      </c>
      <c r="C874" t="s">
        <v>1604</v>
      </c>
      <c r="E874">
        <v>871</v>
      </c>
      <c r="F874">
        <f t="shared" si="13"/>
        <v>14.516666666666667</v>
      </c>
      <c r="L874">
        <v>400.79899999999998</v>
      </c>
      <c r="AG874">
        <v>41.274000000000001</v>
      </c>
    </row>
    <row r="875" spans="1:44" x14ac:dyDescent="0.2">
      <c r="A875" s="1">
        <v>43146.229398148149</v>
      </c>
      <c r="B875">
        <v>0.66736111328646097</v>
      </c>
      <c r="C875" t="s">
        <v>1603</v>
      </c>
      <c r="D875">
        <v>1026.384</v>
      </c>
      <c r="E875">
        <v>872</v>
      </c>
      <c r="F875">
        <f t="shared" si="13"/>
        <v>14.533333333333333</v>
      </c>
      <c r="G875">
        <v>6.673</v>
      </c>
      <c r="H875">
        <v>0</v>
      </c>
      <c r="I875">
        <v>-1</v>
      </c>
      <c r="J875">
        <v>51.947000000000003</v>
      </c>
      <c r="K875">
        <v>10.06</v>
      </c>
      <c r="L875">
        <v>400.64299999999997</v>
      </c>
      <c r="M875">
        <v>0</v>
      </c>
      <c r="N875">
        <v>0</v>
      </c>
      <c r="O875">
        <v>0</v>
      </c>
      <c r="P875">
        <v>-3.1E-2</v>
      </c>
      <c r="Q875">
        <v>14.08</v>
      </c>
      <c r="R875">
        <v>0.04</v>
      </c>
      <c r="S875">
        <v>0</v>
      </c>
      <c r="T875">
        <v>0</v>
      </c>
      <c r="U875">
        <v>0</v>
      </c>
      <c r="V875">
        <v>0</v>
      </c>
      <c r="W875">
        <v>2E-3</v>
      </c>
      <c r="X875">
        <v>0</v>
      </c>
      <c r="Y875">
        <v>26.382000000000001</v>
      </c>
      <c r="Z875">
        <v>0</v>
      </c>
      <c r="AA875">
        <v>0</v>
      </c>
      <c r="AB875">
        <v>0</v>
      </c>
      <c r="AC875">
        <v>0</v>
      </c>
      <c r="AD875">
        <v>-834.59400000000005</v>
      </c>
      <c r="AE875">
        <v>0</v>
      </c>
      <c r="AF875">
        <v>1.821</v>
      </c>
      <c r="AG875">
        <v>39.752000000000002</v>
      </c>
      <c r="AH875">
        <v>0</v>
      </c>
      <c r="AI875">
        <v>0</v>
      </c>
      <c r="AJ875">
        <v>0</v>
      </c>
      <c r="AK875">
        <v>0</v>
      </c>
      <c r="AL875">
        <v>6</v>
      </c>
      <c r="AM875">
        <v>52</v>
      </c>
      <c r="AN875">
        <v>3</v>
      </c>
      <c r="AO875">
        <v>0</v>
      </c>
      <c r="AP875">
        <v>3</v>
      </c>
      <c r="AQ875">
        <v>3</v>
      </c>
      <c r="AR875">
        <v>0</v>
      </c>
    </row>
    <row r="876" spans="1:44" x14ac:dyDescent="0.2">
      <c r="A876" s="1">
        <v>43146.230092592596</v>
      </c>
      <c r="B876">
        <v>0.66805555773316905</v>
      </c>
      <c r="C876" t="s">
        <v>1602</v>
      </c>
      <c r="E876">
        <v>873</v>
      </c>
      <c r="F876">
        <f t="shared" si="13"/>
        <v>14.55</v>
      </c>
    </row>
    <row r="877" spans="1:44" x14ac:dyDescent="0.2">
      <c r="A877" s="1">
        <v>43146.230787037035</v>
      </c>
      <c r="B877">
        <v>0.66875000217987701</v>
      </c>
      <c r="C877" t="s">
        <v>1601</v>
      </c>
      <c r="E877">
        <v>874</v>
      </c>
      <c r="F877">
        <f t="shared" si="13"/>
        <v>14.566666666666666</v>
      </c>
      <c r="AG877">
        <v>38.478000000000002</v>
      </c>
    </row>
    <row r="878" spans="1:44" x14ac:dyDescent="0.2">
      <c r="A878" s="1">
        <v>43146.231481481482</v>
      </c>
      <c r="B878">
        <v>0.66944444662658498</v>
      </c>
      <c r="C878" t="s">
        <v>1600</v>
      </c>
      <c r="E878">
        <v>875</v>
      </c>
      <c r="F878">
        <f t="shared" si="13"/>
        <v>14.583333333333334</v>
      </c>
      <c r="G878">
        <v>6.6719999999999997</v>
      </c>
      <c r="J878">
        <v>51.944000000000003</v>
      </c>
      <c r="K878">
        <v>9.9770000000000003</v>
      </c>
      <c r="AD878">
        <v>-834.97199999999998</v>
      </c>
      <c r="AG878">
        <v>38.691000000000003</v>
      </c>
    </row>
    <row r="879" spans="1:44" x14ac:dyDescent="0.2">
      <c r="A879" s="1">
        <v>43146.232175925928</v>
      </c>
      <c r="B879">
        <v>0.67013889107329305</v>
      </c>
      <c r="C879" t="s">
        <v>1599</v>
      </c>
      <c r="E879">
        <v>876</v>
      </c>
      <c r="F879">
        <f t="shared" si="13"/>
        <v>14.6</v>
      </c>
      <c r="G879">
        <v>6.5919999999999996</v>
      </c>
      <c r="J879">
        <v>50.845999999999997</v>
      </c>
      <c r="K879">
        <v>16.695</v>
      </c>
      <c r="AD879">
        <v>-820.90200000000004</v>
      </c>
    </row>
    <row r="880" spans="1:44" x14ac:dyDescent="0.2">
      <c r="A880" s="1">
        <v>43146.232870370368</v>
      </c>
      <c r="B880">
        <v>0.67083333552000102</v>
      </c>
      <c r="C880" t="s">
        <v>1598</v>
      </c>
      <c r="E880">
        <v>877</v>
      </c>
      <c r="F880">
        <f t="shared" si="13"/>
        <v>14.616666666666667</v>
      </c>
      <c r="K880">
        <v>16.221</v>
      </c>
      <c r="X880">
        <v>0</v>
      </c>
      <c r="AD880">
        <v>-817.04899999999998</v>
      </c>
      <c r="AO880">
        <v>0</v>
      </c>
    </row>
    <row r="881" spans="1:41" x14ac:dyDescent="0.2">
      <c r="A881" s="1">
        <v>43146.233564814815</v>
      </c>
      <c r="B881">
        <v>0.67152777996670898</v>
      </c>
      <c r="C881" t="s">
        <v>1597</v>
      </c>
      <c r="E881">
        <v>878</v>
      </c>
      <c r="F881">
        <f t="shared" si="13"/>
        <v>14.633333333333333</v>
      </c>
      <c r="J881">
        <v>51.018000000000001</v>
      </c>
      <c r="K881">
        <v>15.756</v>
      </c>
      <c r="X881">
        <v>4.97</v>
      </c>
      <c r="AD881">
        <v>-815.91300000000001</v>
      </c>
      <c r="AG881">
        <v>38.978000000000002</v>
      </c>
      <c r="AO881">
        <v>5</v>
      </c>
    </row>
    <row r="882" spans="1:41" x14ac:dyDescent="0.2">
      <c r="A882" s="1">
        <v>43146.234259259261</v>
      </c>
      <c r="B882">
        <v>0.67222222441341695</v>
      </c>
      <c r="C882" t="s">
        <v>1596</v>
      </c>
      <c r="E882">
        <v>879</v>
      </c>
      <c r="F882">
        <f t="shared" si="13"/>
        <v>14.65</v>
      </c>
      <c r="J882">
        <v>51.104999999999997</v>
      </c>
      <c r="K882">
        <v>15.272</v>
      </c>
      <c r="X882">
        <v>5.0289999999999999</v>
      </c>
      <c r="AG882">
        <v>41.832000000000001</v>
      </c>
    </row>
    <row r="883" spans="1:41" x14ac:dyDescent="0.2">
      <c r="A883" s="1">
        <v>43146.234953703701</v>
      </c>
      <c r="B883">
        <v>0.67291666886012502</v>
      </c>
      <c r="C883" t="s">
        <v>1595</v>
      </c>
      <c r="E883">
        <v>880</v>
      </c>
      <c r="F883">
        <f t="shared" si="13"/>
        <v>14.666666666666666</v>
      </c>
      <c r="J883">
        <v>51.152999999999999</v>
      </c>
      <c r="K883">
        <v>15.016</v>
      </c>
      <c r="Y883">
        <v>26.553999999999998</v>
      </c>
      <c r="AG883">
        <v>38.904000000000003</v>
      </c>
    </row>
    <row r="884" spans="1:41" x14ac:dyDescent="0.2">
      <c r="A884" s="1">
        <v>43146.235648148147</v>
      </c>
      <c r="B884">
        <v>0.67361111330683299</v>
      </c>
      <c r="C884" t="s">
        <v>1594</v>
      </c>
      <c r="E884">
        <v>881</v>
      </c>
      <c r="F884">
        <f t="shared" si="13"/>
        <v>14.683333333333334</v>
      </c>
      <c r="J884">
        <v>51.26</v>
      </c>
      <c r="K884">
        <v>14.404999999999999</v>
      </c>
    </row>
    <row r="885" spans="1:41" x14ac:dyDescent="0.2">
      <c r="A885" s="1">
        <v>43146.236342592594</v>
      </c>
      <c r="B885">
        <v>0.67430555775354195</v>
      </c>
      <c r="C885" t="s">
        <v>1593</v>
      </c>
      <c r="E885">
        <v>882</v>
      </c>
      <c r="F885">
        <f t="shared" si="13"/>
        <v>14.7</v>
      </c>
      <c r="G885">
        <v>6.5510000000000002</v>
      </c>
      <c r="J885">
        <v>51.343000000000004</v>
      </c>
      <c r="K885">
        <v>13.865</v>
      </c>
      <c r="Y885">
        <v>26.725000000000001</v>
      </c>
    </row>
    <row r="886" spans="1:41" x14ac:dyDescent="0.2">
      <c r="A886" s="1">
        <v>43146.237037037034</v>
      </c>
      <c r="B886">
        <v>0.67500000220025003</v>
      </c>
      <c r="C886" t="s">
        <v>1592</v>
      </c>
      <c r="E886">
        <v>883</v>
      </c>
      <c r="F886">
        <f t="shared" si="13"/>
        <v>14.716666666666667</v>
      </c>
      <c r="J886">
        <v>51.457000000000001</v>
      </c>
      <c r="K886">
        <v>13.288</v>
      </c>
    </row>
    <row r="887" spans="1:41" x14ac:dyDescent="0.2">
      <c r="A887" s="1">
        <v>43146.23773148148</v>
      </c>
      <c r="B887">
        <v>0.67569444664695799</v>
      </c>
      <c r="C887" t="s">
        <v>1591</v>
      </c>
      <c r="D887">
        <v>1026.8910000000001</v>
      </c>
      <c r="E887">
        <v>884</v>
      </c>
      <c r="F887">
        <f t="shared" si="13"/>
        <v>14.733333333333333</v>
      </c>
      <c r="J887">
        <v>51.570999999999998</v>
      </c>
      <c r="K887">
        <v>12.61</v>
      </c>
      <c r="Y887">
        <v>26.888999999999999</v>
      </c>
      <c r="AD887">
        <v>-817.92499999999995</v>
      </c>
    </row>
    <row r="888" spans="1:41" x14ac:dyDescent="0.2">
      <c r="A888" s="1">
        <v>43146.238425925927</v>
      </c>
      <c r="B888">
        <v>0.67638889109366596</v>
      </c>
      <c r="C888" t="s">
        <v>1590</v>
      </c>
      <c r="E888">
        <v>885</v>
      </c>
      <c r="F888">
        <f t="shared" si="13"/>
        <v>14.75</v>
      </c>
      <c r="J888">
        <v>51.668999999999997</v>
      </c>
      <c r="K888">
        <v>12.035</v>
      </c>
      <c r="L888">
        <v>398.94200000000001</v>
      </c>
      <c r="X888">
        <v>5.0030000000000001</v>
      </c>
    </row>
    <row r="889" spans="1:41" x14ac:dyDescent="0.2">
      <c r="A889" s="1">
        <v>43146.239120370374</v>
      </c>
      <c r="B889">
        <v>0.67708333554037403</v>
      </c>
      <c r="C889" t="s">
        <v>1589</v>
      </c>
      <c r="E889">
        <v>886</v>
      </c>
      <c r="F889">
        <f t="shared" si="13"/>
        <v>14.766666666666667</v>
      </c>
      <c r="J889">
        <v>51.765000000000001</v>
      </c>
      <c r="K889">
        <v>11.41</v>
      </c>
      <c r="L889">
        <v>400.96499999999997</v>
      </c>
      <c r="Y889">
        <v>27.058</v>
      </c>
      <c r="AD889">
        <v>-819.601</v>
      </c>
    </row>
    <row r="890" spans="1:41" x14ac:dyDescent="0.2">
      <c r="A890" s="1">
        <v>43146.239814814813</v>
      </c>
      <c r="B890">
        <v>0.677777779987082</v>
      </c>
      <c r="C890" t="s">
        <v>1588</v>
      </c>
      <c r="E890">
        <v>887</v>
      </c>
      <c r="F890">
        <f t="shared" si="13"/>
        <v>14.783333333333333</v>
      </c>
      <c r="J890">
        <v>51.856000000000002</v>
      </c>
      <c r="K890">
        <v>10.875</v>
      </c>
      <c r="L890">
        <v>400.30399999999997</v>
      </c>
    </row>
    <row r="891" spans="1:41" x14ac:dyDescent="0.2">
      <c r="A891" s="1">
        <v>43146.24050925926</v>
      </c>
      <c r="B891">
        <v>0.67847222443378996</v>
      </c>
      <c r="C891" t="s">
        <v>1587</v>
      </c>
      <c r="E891">
        <v>888</v>
      </c>
      <c r="F891">
        <f t="shared" si="13"/>
        <v>14.8</v>
      </c>
      <c r="J891">
        <v>51.942</v>
      </c>
      <c r="K891">
        <v>10.417</v>
      </c>
      <c r="Y891">
        <v>27.222999999999999</v>
      </c>
      <c r="AD891">
        <v>-820.61099999999999</v>
      </c>
    </row>
    <row r="892" spans="1:41" x14ac:dyDescent="0.2">
      <c r="A892" s="1">
        <v>43146.241203703707</v>
      </c>
      <c r="B892">
        <v>0.67916666888049804</v>
      </c>
      <c r="C892" t="s">
        <v>1586</v>
      </c>
      <c r="E892">
        <v>889</v>
      </c>
      <c r="F892">
        <f t="shared" si="13"/>
        <v>14.816666666666666</v>
      </c>
      <c r="J892">
        <v>52.021000000000001</v>
      </c>
      <c r="K892">
        <v>10.185</v>
      </c>
    </row>
    <row r="893" spans="1:41" x14ac:dyDescent="0.2">
      <c r="A893" s="1">
        <v>43146.241898148146</v>
      </c>
      <c r="B893">
        <v>0.679861113327206</v>
      </c>
      <c r="C893" t="s">
        <v>1585</v>
      </c>
      <c r="E893">
        <v>890</v>
      </c>
      <c r="F893">
        <f t="shared" si="13"/>
        <v>14.833333333333334</v>
      </c>
      <c r="J893">
        <v>52.054000000000002</v>
      </c>
      <c r="K893">
        <v>9.9619999999999997</v>
      </c>
      <c r="Y893">
        <v>27.391999999999999</v>
      </c>
      <c r="AG893">
        <v>40.378</v>
      </c>
    </row>
    <row r="894" spans="1:41" x14ac:dyDescent="0.2">
      <c r="A894" s="1">
        <v>43146.242592592593</v>
      </c>
      <c r="B894">
        <v>0.68055555777391397</v>
      </c>
      <c r="C894" t="s">
        <v>1584</v>
      </c>
      <c r="E894">
        <v>891</v>
      </c>
      <c r="F894">
        <f t="shared" si="13"/>
        <v>14.85</v>
      </c>
      <c r="J894">
        <v>52.113</v>
      </c>
      <c r="K894">
        <v>9.6319999999999997</v>
      </c>
      <c r="AG894">
        <v>36.558999999999997</v>
      </c>
    </row>
    <row r="895" spans="1:41" x14ac:dyDescent="0.2">
      <c r="A895" s="1">
        <v>43146.243287037039</v>
      </c>
      <c r="B895">
        <v>0.68125000222062204</v>
      </c>
      <c r="C895" t="s">
        <v>1583</v>
      </c>
      <c r="E895">
        <v>892</v>
      </c>
      <c r="F895">
        <f t="shared" si="13"/>
        <v>14.866666666666667</v>
      </c>
      <c r="K895">
        <v>9.2569999999999997</v>
      </c>
      <c r="L895">
        <v>399.27</v>
      </c>
      <c r="Y895">
        <v>27.559000000000001</v>
      </c>
      <c r="AG895">
        <v>37.408000000000001</v>
      </c>
    </row>
    <row r="896" spans="1:41" x14ac:dyDescent="0.2">
      <c r="A896" s="1">
        <v>43146.243981481479</v>
      </c>
      <c r="B896">
        <v>0.68194444666733001</v>
      </c>
      <c r="C896" t="s">
        <v>1582</v>
      </c>
      <c r="E896">
        <v>893</v>
      </c>
      <c r="F896">
        <f t="shared" si="13"/>
        <v>14.883333333333333</v>
      </c>
      <c r="J896">
        <v>52.212000000000003</v>
      </c>
      <c r="K896">
        <v>9.0229999999999997</v>
      </c>
      <c r="L896">
        <v>397.53800000000001</v>
      </c>
    </row>
    <row r="897" spans="1:44" x14ac:dyDescent="0.2">
      <c r="A897" s="1">
        <v>43146.244675925926</v>
      </c>
      <c r="B897">
        <v>0.68263889111403797</v>
      </c>
      <c r="C897" t="s">
        <v>1581</v>
      </c>
      <c r="E897">
        <v>894</v>
      </c>
      <c r="F897">
        <f t="shared" si="13"/>
        <v>14.9</v>
      </c>
      <c r="K897">
        <v>8.8320000000000007</v>
      </c>
      <c r="L897">
        <v>402.83100000000002</v>
      </c>
      <c r="Y897">
        <v>27.728999999999999</v>
      </c>
    </row>
    <row r="898" spans="1:44" x14ac:dyDescent="0.2">
      <c r="A898" s="1">
        <v>43146.245370370372</v>
      </c>
      <c r="B898">
        <v>0.68333333556074605</v>
      </c>
      <c r="C898" t="s">
        <v>1580</v>
      </c>
      <c r="E898">
        <v>895</v>
      </c>
      <c r="F898">
        <f t="shared" si="13"/>
        <v>14.916666666666666</v>
      </c>
      <c r="J898">
        <v>52.265000000000001</v>
      </c>
      <c r="K898">
        <v>8.6859999999999999</v>
      </c>
      <c r="L898">
        <v>399.27699999999999</v>
      </c>
    </row>
    <row r="899" spans="1:44" x14ac:dyDescent="0.2">
      <c r="A899" s="1">
        <v>43146.246064814812</v>
      </c>
      <c r="B899">
        <v>0.68402778000745501</v>
      </c>
      <c r="C899" t="s">
        <v>1579</v>
      </c>
      <c r="D899">
        <v>1027.896</v>
      </c>
      <c r="E899">
        <v>896</v>
      </c>
      <c r="F899">
        <f t="shared" ref="F899:F962" si="14">E899/60</f>
        <v>14.933333333333334</v>
      </c>
      <c r="K899">
        <v>8.5190000000000001</v>
      </c>
      <c r="Y899">
        <v>27.893999999999998</v>
      </c>
      <c r="AG899">
        <v>37.902000000000001</v>
      </c>
    </row>
    <row r="900" spans="1:44" x14ac:dyDescent="0.2">
      <c r="A900" s="1">
        <v>43146.246759259258</v>
      </c>
      <c r="B900">
        <v>0.68472222445416298</v>
      </c>
      <c r="C900" t="s">
        <v>1578</v>
      </c>
      <c r="E900">
        <v>897</v>
      </c>
      <c r="F900">
        <f t="shared" si="14"/>
        <v>14.95</v>
      </c>
      <c r="AG900">
        <v>37.756</v>
      </c>
    </row>
    <row r="901" spans="1:44" x14ac:dyDescent="0.2">
      <c r="A901" s="1">
        <v>43146.247453703705</v>
      </c>
      <c r="B901">
        <v>0.68541666890087105</v>
      </c>
      <c r="C901" t="s">
        <v>1577</v>
      </c>
      <c r="E901">
        <v>898</v>
      </c>
      <c r="F901">
        <f t="shared" si="14"/>
        <v>14.966666666666667</v>
      </c>
      <c r="G901">
        <v>6.4809999999999999</v>
      </c>
      <c r="K901">
        <v>8.4570000000000007</v>
      </c>
      <c r="Y901">
        <v>28.061</v>
      </c>
    </row>
    <row r="902" spans="1:44" x14ac:dyDescent="0.2">
      <c r="A902" s="1">
        <v>43146.248148148145</v>
      </c>
      <c r="B902">
        <v>0.68611111334757902</v>
      </c>
      <c r="C902" t="s">
        <v>1576</v>
      </c>
      <c r="E902">
        <v>899</v>
      </c>
      <c r="F902">
        <f t="shared" si="14"/>
        <v>14.983333333333333</v>
      </c>
      <c r="J902">
        <v>52.308999999999997</v>
      </c>
    </row>
    <row r="903" spans="1:44" x14ac:dyDescent="0.2">
      <c r="A903" s="1">
        <v>43146.248842592591</v>
      </c>
      <c r="B903">
        <v>0.68680555779428698</v>
      </c>
      <c r="C903" t="s">
        <v>1575</v>
      </c>
      <c r="E903">
        <v>900</v>
      </c>
      <c r="F903">
        <f t="shared" si="14"/>
        <v>15</v>
      </c>
      <c r="Y903">
        <v>28.23</v>
      </c>
      <c r="AD903">
        <v>-819.601</v>
      </c>
    </row>
    <row r="904" spans="1:44" x14ac:dyDescent="0.2">
      <c r="A904" s="1">
        <v>43146.249537037038</v>
      </c>
      <c r="B904">
        <v>0.68750000224099495</v>
      </c>
      <c r="C904" t="s">
        <v>1574</v>
      </c>
      <c r="E904">
        <v>901</v>
      </c>
      <c r="F904">
        <f t="shared" si="14"/>
        <v>15.016666666666667</v>
      </c>
      <c r="AG904">
        <v>38.948</v>
      </c>
    </row>
    <row r="905" spans="1:44" x14ac:dyDescent="0.2">
      <c r="A905" s="1">
        <v>43146.250231481485</v>
      </c>
      <c r="B905">
        <v>0.68819444668770302</v>
      </c>
      <c r="C905" t="s">
        <v>1573</v>
      </c>
      <c r="D905">
        <v>1028.3989999999999</v>
      </c>
      <c r="E905">
        <v>902</v>
      </c>
      <c r="F905">
        <f t="shared" si="14"/>
        <v>15.033333333333333</v>
      </c>
      <c r="G905">
        <v>6.4749999999999996</v>
      </c>
      <c r="H905">
        <v>0</v>
      </c>
      <c r="I905">
        <v>-1</v>
      </c>
      <c r="J905">
        <v>52.325000000000003</v>
      </c>
      <c r="K905">
        <v>8.2550000000000008</v>
      </c>
      <c r="L905">
        <v>400.88900000000001</v>
      </c>
      <c r="M905">
        <v>0</v>
      </c>
      <c r="N905">
        <v>0</v>
      </c>
      <c r="O905">
        <v>0</v>
      </c>
      <c r="P905">
        <v>-6.0999999999999999E-2</v>
      </c>
      <c r="Q905">
        <v>14.08</v>
      </c>
      <c r="R905">
        <v>0.04</v>
      </c>
      <c r="S905">
        <v>0</v>
      </c>
      <c r="T905">
        <v>0</v>
      </c>
      <c r="U905">
        <v>0</v>
      </c>
      <c r="V905">
        <v>0</v>
      </c>
      <c r="W905">
        <v>2E-3</v>
      </c>
      <c r="X905">
        <v>4.9960000000000004</v>
      </c>
      <c r="Y905">
        <v>28.396999999999998</v>
      </c>
      <c r="Z905">
        <v>0</v>
      </c>
      <c r="AA905">
        <v>0</v>
      </c>
      <c r="AB905">
        <v>0</v>
      </c>
      <c r="AC905">
        <v>0</v>
      </c>
      <c r="AD905">
        <v>-819.601</v>
      </c>
      <c r="AE905">
        <v>0</v>
      </c>
      <c r="AF905">
        <v>3.23</v>
      </c>
      <c r="AG905">
        <v>39.524999999999999</v>
      </c>
      <c r="AH905">
        <v>0</v>
      </c>
      <c r="AI905">
        <v>0</v>
      </c>
      <c r="AJ905">
        <v>0</v>
      </c>
      <c r="AK905">
        <v>0</v>
      </c>
      <c r="AL905">
        <v>6</v>
      </c>
      <c r="AM905">
        <v>52</v>
      </c>
      <c r="AN905">
        <v>3</v>
      </c>
      <c r="AO905">
        <v>5</v>
      </c>
      <c r="AP905">
        <v>3</v>
      </c>
      <c r="AQ905">
        <v>3</v>
      </c>
      <c r="AR905">
        <v>0</v>
      </c>
    </row>
    <row r="906" spans="1:44" x14ac:dyDescent="0.2">
      <c r="A906" s="1">
        <v>43146.250925925924</v>
      </c>
      <c r="B906">
        <v>0.68888889113441099</v>
      </c>
      <c r="C906" t="s">
        <v>1572</v>
      </c>
      <c r="E906">
        <v>903</v>
      </c>
      <c r="F906">
        <f t="shared" si="14"/>
        <v>15.05</v>
      </c>
    </row>
    <row r="907" spans="1:44" x14ac:dyDescent="0.2">
      <c r="A907" s="1">
        <v>43146.251620370371</v>
      </c>
      <c r="B907">
        <v>0.68958333558111895</v>
      </c>
      <c r="C907" t="s">
        <v>1571</v>
      </c>
      <c r="E907">
        <v>904</v>
      </c>
      <c r="F907">
        <f t="shared" si="14"/>
        <v>15.066666666666666</v>
      </c>
      <c r="Y907">
        <v>28.562999999999999</v>
      </c>
    </row>
    <row r="908" spans="1:44" x14ac:dyDescent="0.2">
      <c r="A908" s="1">
        <v>43146.252314814818</v>
      </c>
      <c r="B908">
        <v>0.69027778002782703</v>
      </c>
      <c r="C908" t="s">
        <v>1570</v>
      </c>
      <c r="E908">
        <v>905</v>
      </c>
      <c r="F908">
        <f t="shared" si="14"/>
        <v>15.083333333333334</v>
      </c>
      <c r="K908">
        <v>8.4120000000000008</v>
      </c>
      <c r="L908">
        <v>399.13900000000001</v>
      </c>
    </row>
    <row r="909" spans="1:44" x14ac:dyDescent="0.2">
      <c r="A909" s="1">
        <v>43146.253009259257</v>
      </c>
      <c r="B909">
        <v>0.69097222447453499</v>
      </c>
      <c r="C909" t="s">
        <v>1569</v>
      </c>
      <c r="E909">
        <v>906</v>
      </c>
      <c r="F909">
        <f t="shared" si="14"/>
        <v>15.1</v>
      </c>
      <c r="L909">
        <v>400.572</v>
      </c>
      <c r="Y909">
        <v>28.731999999999999</v>
      </c>
    </row>
    <row r="910" spans="1:44" x14ac:dyDescent="0.2">
      <c r="A910" s="1">
        <v>43146.253703703704</v>
      </c>
      <c r="B910">
        <v>0.69166666892124296</v>
      </c>
      <c r="C910" t="s">
        <v>1568</v>
      </c>
      <c r="E910">
        <v>907</v>
      </c>
      <c r="F910">
        <f t="shared" si="14"/>
        <v>15.116666666666667</v>
      </c>
      <c r="L910">
        <v>399.59800000000001</v>
      </c>
    </row>
    <row r="911" spans="1:44" x14ac:dyDescent="0.2">
      <c r="A911" s="1">
        <v>43146.25439814815</v>
      </c>
      <c r="B911">
        <v>0.69236111336795103</v>
      </c>
      <c r="C911" t="s">
        <v>1567</v>
      </c>
      <c r="D911">
        <v>1028.8979999999999</v>
      </c>
      <c r="E911">
        <v>908</v>
      </c>
      <c r="F911">
        <f t="shared" si="14"/>
        <v>15.133333333333333</v>
      </c>
      <c r="K911">
        <v>8.5719999999999992</v>
      </c>
      <c r="L911">
        <v>399.714</v>
      </c>
      <c r="Y911">
        <v>28.896000000000001</v>
      </c>
    </row>
    <row r="912" spans="1:44" x14ac:dyDescent="0.2">
      <c r="A912" s="1">
        <v>43146.25509259259</v>
      </c>
      <c r="B912">
        <v>0.69305555781465999</v>
      </c>
      <c r="C912" t="s">
        <v>1566</v>
      </c>
      <c r="E912">
        <v>909</v>
      </c>
      <c r="F912">
        <f t="shared" si="14"/>
        <v>15.15</v>
      </c>
      <c r="J912">
        <v>52.256</v>
      </c>
      <c r="L912">
        <v>399.34100000000001</v>
      </c>
    </row>
    <row r="913" spans="1:33" x14ac:dyDescent="0.2">
      <c r="A913" s="1">
        <v>43146.255787037036</v>
      </c>
      <c r="B913">
        <v>0.69375000226136796</v>
      </c>
      <c r="C913" t="s">
        <v>1565</v>
      </c>
      <c r="E913">
        <v>910</v>
      </c>
      <c r="F913">
        <f t="shared" si="14"/>
        <v>15.166666666666666</v>
      </c>
      <c r="Y913">
        <v>29.067</v>
      </c>
    </row>
    <row r="914" spans="1:33" x14ac:dyDescent="0.2">
      <c r="A914" s="1">
        <v>43146.256481481483</v>
      </c>
      <c r="B914">
        <v>0.69444444670807604</v>
      </c>
      <c r="C914" t="s">
        <v>1564</v>
      </c>
      <c r="E914">
        <v>911</v>
      </c>
      <c r="F914">
        <f t="shared" si="14"/>
        <v>15.183333333333334</v>
      </c>
      <c r="K914">
        <v>8.73</v>
      </c>
      <c r="L914">
        <v>399.541</v>
      </c>
      <c r="AG914">
        <v>38.674999999999997</v>
      </c>
    </row>
    <row r="915" spans="1:33" x14ac:dyDescent="0.2">
      <c r="A915" s="1">
        <v>43146.257175925923</v>
      </c>
      <c r="B915">
        <v>0.695138891154784</v>
      </c>
      <c r="C915" t="s">
        <v>1563</v>
      </c>
      <c r="E915">
        <v>912</v>
      </c>
      <c r="F915">
        <f t="shared" si="14"/>
        <v>15.2</v>
      </c>
      <c r="L915">
        <v>401.09800000000001</v>
      </c>
      <c r="Y915">
        <v>29.231999999999999</v>
      </c>
      <c r="AG915">
        <v>38.731000000000002</v>
      </c>
    </row>
    <row r="916" spans="1:33" x14ac:dyDescent="0.2">
      <c r="A916" s="1">
        <v>43146.257870370369</v>
      </c>
      <c r="B916">
        <v>0.69583333560149196</v>
      </c>
      <c r="C916" t="s">
        <v>1562</v>
      </c>
      <c r="E916">
        <v>913</v>
      </c>
      <c r="F916">
        <f t="shared" si="14"/>
        <v>15.216666666666667</v>
      </c>
      <c r="K916">
        <v>8.827</v>
      </c>
    </row>
    <row r="917" spans="1:33" x14ac:dyDescent="0.2">
      <c r="A917" s="1">
        <v>43146.258564814816</v>
      </c>
      <c r="B917">
        <v>0.69652778004820004</v>
      </c>
      <c r="C917" t="s">
        <v>1561</v>
      </c>
      <c r="E917">
        <v>914</v>
      </c>
      <c r="F917">
        <f t="shared" si="14"/>
        <v>15.233333333333333</v>
      </c>
      <c r="J917">
        <v>52.201000000000001</v>
      </c>
      <c r="Y917">
        <v>29.402000000000001</v>
      </c>
    </row>
    <row r="918" spans="1:33" x14ac:dyDescent="0.2">
      <c r="A918" s="1">
        <v>43146.259259259263</v>
      </c>
      <c r="B918">
        <v>0.697222224494908</v>
      </c>
      <c r="C918" t="s">
        <v>1560</v>
      </c>
      <c r="E918">
        <v>915</v>
      </c>
      <c r="F918">
        <f t="shared" si="14"/>
        <v>15.25</v>
      </c>
      <c r="K918">
        <v>9</v>
      </c>
      <c r="L918">
        <v>400.762</v>
      </c>
    </row>
    <row r="919" spans="1:33" x14ac:dyDescent="0.2">
      <c r="A919" s="1">
        <v>43146.259953703702</v>
      </c>
      <c r="B919">
        <v>0.69791666894161597</v>
      </c>
      <c r="C919" t="s">
        <v>1559</v>
      </c>
      <c r="E919">
        <v>916</v>
      </c>
      <c r="F919">
        <f t="shared" si="14"/>
        <v>15.266666666666667</v>
      </c>
      <c r="L919">
        <v>399.32400000000001</v>
      </c>
      <c r="Y919">
        <v>29.57</v>
      </c>
    </row>
    <row r="920" spans="1:33" x14ac:dyDescent="0.2">
      <c r="A920" s="1">
        <v>43146.260648148149</v>
      </c>
      <c r="B920">
        <v>0.69861111338832405</v>
      </c>
      <c r="C920" t="s">
        <v>1558</v>
      </c>
      <c r="E920">
        <v>917</v>
      </c>
      <c r="F920">
        <f t="shared" si="14"/>
        <v>15.283333333333333</v>
      </c>
      <c r="L920">
        <v>398.40600000000001</v>
      </c>
    </row>
    <row r="921" spans="1:33" x14ac:dyDescent="0.2">
      <c r="A921" s="1">
        <v>43146.261342592596</v>
      </c>
      <c r="B921">
        <v>0.69930555783503201</v>
      </c>
      <c r="C921" t="s">
        <v>1557</v>
      </c>
      <c r="E921">
        <v>918</v>
      </c>
      <c r="F921">
        <f t="shared" si="14"/>
        <v>15.3</v>
      </c>
      <c r="L921">
        <v>399.827</v>
      </c>
      <c r="Y921">
        <v>29.734000000000002</v>
      </c>
    </row>
    <row r="922" spans="1:33" x14ac:dyDescent="0.2">
      <c r="A922" s="1">
        <v>43146.262037037035</v>
      </c>
      <c r="B922">
        <v>0.70000000228173997</v>
      </c>
      <c r="C922" t="s">
        <v>1556</v>
      </c>
      <c r="E922">
        <v>919</v>
      </c>
      <c r="F922">
        <f t="shared" si="14"/>
        <v>15.316666666666666</v>
      </c>
      <c r="L922">
        <v>401.73200000000003</v>
      </c>
    </row>
    <row r="923" spans="1:33" x14ac:dyDescent="0.2">
      <c r="A923" s="1">
        <v>43146.262731481482</v>
      </c>
      <c r="B923">
        <v>0.70069444672844805</v>
      </c>
      <c r="C923" t="s">
        <v>1555</v>
      </c>
      <c r="D923">
        <v>1029.9069999999999</v>
      </c>
      <c r="E923">
        <v>920</v>
      </c>
      <c r="F923">
        <f t="shared" si="14"/>
        <v>15.333333333333334</v>
      </c>
      <c r="G923">
        <v>6.4219999999999997</v>
      </c>
      <c r="K923">
        <v>9.1579999999999995</v>
      </c>
      <c r="L923">
        <v>401.48899999999998</v>
      </c>
      <c r="Y923">
        <v>29.905000000000001</v>
      </c>
    </row>
    <row r="924" spans="1:33" x14ac:dyDescent="0.2">
      <c r="A924" s="1">
        <v>43146.263425925928</v>
      </c>
      <c r="B924">
        <v>0.70138889117515602</v>
      </c>
      <c r="C924" t="s">
        <v>1554</v>
      </c>
      <c r="E924">
        <v>921</v>
      </c>
      <c r="F924">
        <f t="shared" si="14"/>
        <v>15.35</v>
      </c>
      <c r="J924">
        <v>52.137999999999998</v>
      </c>
      <c r="L924">
        <v>396.28800000000001</v>
      </c>
    </row>
    <row r="925" spans="1:33" x14ac:dyDescent="0.2">
      <c r="A925" s="1">
        <v>43146.264120370368</v>
      </c>
      <c r="B925">
        <v>0.70208333562186498</v>
      </c>
      <c r="C925" t="s">
        <v>1553</v>
      </c>
      <c r="E925">
        <v>922</v>
      </c>
      <c r="F925">
        <f t="shared" si="14"/>
        <v>15.366666666666667</v>
      </c>
      <c r="L925">
        <v>399.64400000000001</v>
      </c>
      <c r="Y925">
        <v>30.068999999999999</v>
      </c>
    </row>
    <row r="926" spans="1:33" x14ac:dyDescent="0.2">
      <c r="A926" s="1">
        <v>43146.264814814815</v>
      </c>
      <c r="B926">
        <v>0.70277778006857305</v>
      </c>
      <c r="C926" t="s">
        <v>1552</v>
      </c>
      <c r="E926">
        <v>923</v>
      </c>
      <c r="F926">
        <f t="shared" si="14"/>
        <v>15.383333333333333</v>
      </c>
    </row>
    <row r="927" spans="1:33" x14ac:dyDescent="0.2">
      <c r="A927" s="1">
        <v>43146.265509259261</v>
      </c>
      <c r="B927">
        <v>0.70347222451528102</v>
      </c>
      <c r="C927" t="s">
        <v>1551</v>
      </c>
      <c r="E927">
        <v>924</v>
      </c>
      <c r="F927">
        <f t="shared" si="14"/>
        <v>15.4</v>
      </c>
      <c r="K927">
        <v>9.2729999999999997</v>
      </c>
      <c r="Y927">
        <v>30.236000000000001</v>
      </c>
    </row>
    <row r="928" spans="1:33" x14ac:dyDescent="0.2">
      <c r="A928" s="1">
        <v>43146.266203703701</v>
      </c>
      <c r="B928">
        <v>0.70416666896198898</v>
      </c>
      <c r="C928" t="s">
        <v>1550</v>
      </c>
      <c r="E928">
        <v>925</v>
      </c>
      <c r="F928">
        <f t="shared" si="14"/>
        <v>15.416666666666666</v>
      </c>
    </row>
    <row r="929" spans="1:44" x14ac:dyDescent="0.2">
      <c r="A929" s="1">
        <v>43146.266898148147</v>
      </c>
      <c r="B929">
        <v>0.70486111340869695</v>
      </c>
      <c r="C929" t="s">
        <v>1549</v>
      </c>
      <c r="E929">
        <v>926</v>
      </c>
      <c r="F929">
        <f t="shared" si="14"/>
        <v>15.433333333333334</v>
      </c>
      <c r="Y929">
        <v>30.407</v>
      </c>
    </row>
    <row r="930" spans="1:44" x14ac:dyDescent="0.2">
      <c r="A930" s="1">
        <v>43146.267592592594</v>
      </c>
      <c r="B930">
        <v>0.70555555785540502</v>
      </c>
      <c r="C930" t="s">
        <v>1548</v>
      </c>
      <c r="E930">
        <v>927</v>
      </c>
      <c r="F930">
        <f t="shared" si="14"/>
        <v>15.45</v>
      </c>
    </row>
    <row r="931" spans="1:44" x14ac:dyDescent="0.2">
      <c r="A931" s="1">
        <v>43146.268287037034</v>
      </c>
      <c r="B931">
        <v>0.70625000230211299</v>
      </c>
      <c r="C931" t="s">
        <v>1547</v>
      </c>
      <c r="E931">
        <v>928</v>
      </c>
      <c r="F931">
        <f t="shared" si="14"/>
        <v>15.466666666666667</v>
      </c>
      <c r="Y931">
        <v>30.571000000000002</v>
      </c>
      <c r="AG931">
        <v>40.308999999999997</v>
      </c>
    </row>
    <row r="932" spans="1:44" x14ac:dyDescent="0.2">
      <c r="A932" s="1">
        <v>43146.26898148148</v>
      </c>
      <c r="B932">
        <v>0.70694444674882095</v>
      </c>
      <c r="C932" t="s">
        <v>1546</v>
      </c>
      <c r="E932">
        <v>929</v>
      </c>
      <c r="F932">
        <f t="shared" si="14"/>
        <v>15.483333333333333</v>
      </c>
    </row>
    <row r="933" spans="1:44" x14ac:dyDescent="0.2">
      <c r="A933" s="1">
        <v>43146.269675925927</v>
      </c>
      <c r="B933">
        <v>0.70763889119552903</v>
      </c>
      <c r="C933" t="s">
        <v>1545</v>
      </c>
      <c r="E933">
        <v>930</v>
      </c>
      <c r="F933">
        <f t="shared" si="14"/>
        <v>15.5</v>
      </c>
      <c r="Y933">
        <v>30.738</v>
      </c>
    </row>
    <row r="934" spans="1:44" x14ac:dyDescent="0.2">
      <c r="A934" s="1">
        <v>43146.270370370374</v>
      </c>
      <c r="B934">
        <v>0.70833333564223699</v>
      </c>
      <c r="C934" t="s">
        <v>1544</v>
      </c>
      <c r="E934">
        <v>931</v>
      </c>
      <c r="F934">
        <f t="shared" si="14"/>
        <v>15.516666666666667</v>
      </c>
    </row>
    <row r="935" spans="1:44" x14ac:dyDescent="0.2">
      <c r="A935" s="1">
        <v>43146.271064814813</v>
      </c>
      <c r="B935">
        <v>0.70902778008894496</v>
      </c>
      <c r="C935" t="s">
        <v>1543</v>
      </c>
      <c r="D935">
        <v>1030.9090000000001</v>
      </c>
      <c r="E935">
        <v>932</v>
      </c>
      <c r="F935">
        <f t="shared" si="14"/>
        <v>15.533333333333333</v>
      </c>
      <c r="G935">
        <v>6.38</v>
      </c>
      <c r="H935">
        <v>0</v>
      </c>
      <c r="I935">
        <v>-1</v>
      </c>
      <c r="J935">
        <v>52.125999999999998</v>
      </c>
      <c r="K935">
        <v>9.2110000000000003</v>
      </c>
      <c r="L935">
        <v>399.98599999999999</v>
      </c>
      <c r="M935">
        <v>0</v>
      </c>
      <c r="N935">
        <v>0</v>
      </c>
      <c r="O935">
        <v>0</v>
      </c>
      <c r="P935">
        <v>-4.5999999999999999E-2</v>
      </c>
      <c r="Q935">
        <v>14.06</v>
      </c>
      <c r="R935">
        <v>0.04</v>
      </c>
      <c r="S935">
        <v>0</v>
      </c>
      <c r="T935">
        <v>0</v>
      </c>
      <c r="U935">
        <v>0</v>
      </c>
      <c r="V935">
        <v>0</v>
      </c>
      <c r="W935">
        <v>2E-3</v>
      </c>
      <c r="X935">
        <v>5.0090000000000003</v>
      </c>
      <c r="Y935">
        <v>30.907</v>
      </c>
      <c r="Z935">
        <v>0</v>
      </c>
      <c r="AA935">
        <v>0</v>
      </c>
      <c r="AB935">
        <v>0</v>
      </c>
      <c r="AC935">
        <v>0</v>
      </c>
      <c r="AD935">
        <v>-819.76199999999994</v>
      </c>
      <c r="AE935">
        <v>0</v>
      </c>
      <c r="AF935">
        <v>3.5649999999999999</v>
      </c>
      <c r="AG935">
        <v>39.179000000000002</v>
      </c>
      <c r="AH935">
        <v>0</v>
      </c>
      <c r="AI935">
        <v>0</v>
      </c>
      <c r="AJ935">
        <v>0</v>
      </c>
      <c r="AK935">
        <v>0</v>
      </c>
      <c r="AL935">
        <v>6</v>
      </c>
      <c r="AM935">
        <v>52</v>
      </c>
      <c r="AN935">
        <v>3</v>
      </c>
      <c r="AO935">
        <v>5</v>
      </c>
      <c r="AP935">
        <v>3</v>
      </c>
      <c r="AQ935">
        <v>3</v>
      </c>
      <c r="AR935">
        <v>0</v>
      </c>
    </row>
    <row r="936" spans="1:44" x14ac:dyDescent="0.2">
      <c r="A936" s="1">
        <v>43146.27175925926</v>
      </c>
      <c r="B936">
        <v>0.70972222453565303</v>
      </c>
      <c r="C936" t="s">
        <v>1542</v>
      </c>
      <c r="E936">
        <v>933</v>
      </c>
      <c r="F936">
        <f t="shared" si="14"/>
        <v>15.55</v>
      </c>
    </row>
    <row r="937" spans="1:44" x14ac:dyDescent="0.2">
      <c r="A937" s="1">
        <v>43146.272453703707</v>
      </c>
      <c r="B937">
        <v>0.710416668982361</v>
      </c>
      <c r="C937" t="s">
        <v>1541</v>
      </c>
      <c r="E937">
        <v>934</v>
      </c>
      <c r="F937">
        <f t="shared" si="14"/>
        <v>15.566666666666666</v>
      </c>
      <c r="Y937">
        <v>31.076000000000001</v>
      </c>
    </row>
    <row r="938" spans="1:44" x14ac:dyDescent="0.2">
      <c r="A938" s="1">
        <v>43146.273148148146</v>
      </c>
      <c r="B938">
        <v>0.71111111342906996</v>
      </c>
      <c r="C938" t="s">
        <v>1540</v>
      </c>
      <c r="E938">
        <v>935</v>
      </c>
      <c r="F938">
        <f t="shared" si="14"/>
        <v>15.583333333333334</v>
      </c>
    </row>
    <row r="939" spans="1:44" x14ac:dyDescent="0.2">
      <c r="A939" s="1">
        <v>43146.273842592593</v>
      </c>
      <c r="B939">
        <v>0.71180555787577804</v>
      </c>
      <c r="C939" t="s">
        <v>1539</v>
      </c>
      <c r="E939">
        <v>936</v>
      </c>
      <c r="F939">
        <f t="shared" si="14"/>
        <v>15.6</v>
      </c>
      <c r="G939">
        <v>6.3630000000000004</v>
      </c>
      <c r="Y939">
        <v>31.242000000000001</v>
      </c>
    </row>
    <row r="940" spans="1:44" x14ac:dyDescent="0.2">
      <c r="A940" s="1">
        <v>43146.274537037039</v>
      </c>
      <c r="B940">
        <v>0.712500002322486</v>
      </c>
      <c r="C940" t="s">
        <v>1538</v>
      </c>
      <c r="E940">
        <v>937</v>
      </c>
      <c r="F940">
        <f t="shared" si="14"/>
        <v>15.616666666666667</v>
      </c>
    </row>
    <row r="941" spans="1:44" x14ac:dyDescent="0.2">
      <c r="A941" s="1">
        <v>43146.275231481479</v>
      </c>
      <c r="B941">
        <v>0.71319444676919397</v>
      </c>
      <c r="C941" t="s">
        <v>1537</v>
      </c>
      <c r="E941">
        <v>938</v>
      </c>
      <c r="F941">
        <f t="shared" si="14"/>
        <v>15.633333333333333</v>
      </c>
      <c r="Y941">
        <v>31.411999999999999</v>
      </c>
    </row>
    <row r="942" spans="1:44" x14ac:dyDescent="0.2">
      <c r="A942" s="1">
        <v>43146.275925925926</v>
      </c>
      <c r="B942">
        <v>0.71388889121590204</v>
      </c>
      <c r="C942" t="s">
        <v>1536</v>
      </c>
      <c r="E942">
        <v>939</v>
      </c>
      <c r="F942">
        <f t="shared" si="14"/>
        <v>15.65</v>
      </c>
    </row>
    <row r="943" spans="1:44" x14ac:dyDescent="0.2">
      <c r="A943" s="1">
        <v>43146.276620370372</v>
      </c>
      <c r="B943">
        <v>0.71458333566261001</v>
      </c>
      <c r="C943" t="s">
        <v>1535</v>
      </c>
      <c r="E943">
        <v>940</v>
      </c>
      <c r="F943">
        <f t="shared" si="14"/>
        <v>15.666666666666666</v>
      </c>
      <c r="Y943">
        <v>31.576000000000001</v>
      </c>
    </row>
    <row r="944" spans="1:44" x14ac:dyDescent="0.2">
      <c r="A944" s="1">
        <v>43146.277314814812</v>
      </c>
      <c r="B944">
        <v>0.71527778010931797</v>
      </c>
      <c r="C944" t="s">
        <v>1534</v>
      </c>
      <c r="E944">
        <v>941</v>
      </c>
      <c r="F944">
        <f t="shared" si="14"/>
        <v>15.683333333333334</v>
      </c>
    </row>
    <row r="945" spans="1:33" x14ac:dyDescent="0.2">
      <c r="A945" s="1">
        <v>43146.278009259258</v>
      </c>
      <c r="B945">
        <v>0.71597222455602605</v>
      </c>
      <c r="C945" t="s">
        <v>1533</v>
      </c>
      <c r="E945">
        <v>942</v>
      </c>
      <c r="F945">
        <f t="shared" si="14"/>
        <v>15.7</v>
      </c>
      <c r="L945">
        <v>400.64800000000002</v>
      </c>
      <c r="Y945">
        <v>31.745999999999999</v>
      </c>
    </row>
    <row r="946" spans="1:33" x14ac:dyDescent="0.2">
      <c r="A946" s="1">
        <v>43146.278703703705</v>
      </c>
      <c r="B946">
        <v>0.71666666900273401</v>
      </c>
      <c r="C946" t="s">
        <v>1532</v>
      </c>
      <c r="E946">
        <v>943</v>
      </c>
      <c r="F946">
        <f t="shared" si="14"/>
        <v>15.716666666666667</v>
      </c>
    </row>
    <row r="947" spans="1:33" x14ac:dyDescent="0.2">
      <c r="A947" s="1">
        <v>43146.279398148145</v>
      </c>
      <c r="B947">
        <v>0.71736111344944198</v>
      </c>
      <c r="C947" t="s">
        <v>1531</v>
      </c>
      <c r="D947">
        <v>1031.912</v>
      </c>
      <c r="E947">
        <v>944</v>
      </c>
      <c r="F947">
        <f t="shared" si="14"/>
        <v>15.733333333333333</v>
      </c>
      <c r="G947">
        <v>6.306</v>
      </c>
      <c r="L947">
        <v>399.45800000000003</v>
      </c>
      <c r="Y947">
        <v>31.91</v>
      </c>
    </row>
    <row r="948" spans="1:33" x14ac:dyDescent="0.2">
      <c r="A948" s="1">
        <v>43146.280092592591</v>
      </c>
      <c r="B948">
        <v>0.71805555789615005</v>
      </c>
      <c r="C948" t="s">
        <v>1530</v>
      </c>
      <c r="E948">
        <v>945</v>
      </c>
      <c r="F948">
        <f t="shared" si="14"/>
        <v>15.75</v>
      </c>
      <c r="AD948">
        <v>-818.38199999999995</v>
      </c>
    </row>
    <row r="949" spans="1:33" x14ac:dyDescent="0.2">
      <c r="A949" s="1">
        <v>43146.280787037038</v>
      </c>
      <c r="B949">
        <v>0.71875000234285802</v>
      </c>
      <c r="C949" t="s">
        <v>1529</v>
      </c>
      <c r="E949">
        <v>946</v>
      </c>
      <c r="F949">
        <f t="shared" si="14"/>
        <v>15.766666666666667</v>
      </c>
      <c r="J949">
        <v>52.095999999999997</v>
      </c>
      <c r="K949">
        <v>9.3339999999999996</v>
      </c>
      <c r="Y949">
        <v>32.079000000000001</v>
      </c>
    </row>
    <row r="950" spans="1:33" x14ac:dyDescent="0.2">
      <c r="A950" s="1">
        <v>43146.281481481485</v>
      </c>
      <c r="B950">
        <v>0.71944444678956598</v>
      </c>
      <c r="C950" t="s">
        <v>1528</v>
      </c>
      <c r="E950">
        <v>947</v>
      </c>
      <c r="F950">
        <f t="shared" si="14"/>
        <v>15.783333333333333</v>
      </c>
    </row>
    <row r="951" spans="1:33" x14ac:dyDescent="0.2">
      <c r="A951" s="1">
        <v>43146.282175925924</v>
      </c>
      <c r="B951">
        <v>0.72013889123627495</v>
      </c>
      <c r="C951" t="s">
        <v>1527</v>
      </c>
      <c r="E951">
        <v>948</v>
      </c>
      <c r="F951">
        <f t="shared" si="14"/>
        <v>15.8</v>
      </c>
      <c r="Y951">
        <v>32.246000000000002</v>
      </c>
    </row>
    <row r="952" spans="1:33" x14ac:dyDescent="0.2">
      <c r="A952" s="1">
        <v>43146.282870370371</v>
      </c>
      <c r="B952">
        <v>0.72083333568298302</v>
      </c>
      <c r="C952" t="s">
        <v>1526</v>
      </c>
      <c r="E952">
        <v>949</v>
      </c>
      <c r="F952">
        <f t="shared" si="14"/>
        <v>15.816666666666666</v>
      </c>
      <c r="L952">
        <v>400.55</v>
      </c>
    </row>
    <row r="953" spans="1:33" x14ac:dyDescent="0.2">
      <c r="A953" s="1">
        <v>43146.283564814818</v>
      </c>
      <c r="B953">
        <v>0.72152778012969099</v>
      </c>
      <c r="C953" t="s">
        <v>1525</v>
      </c>
      <c r="E953">
        <v>950</v>
      </c>
      <c r="F953">
        <f t="shared" si="14"/>
        <v>15.833333333333334</v>
      </c>
      <c r="L953">
        <v>399.49599999999998</v>
      </c>
      <c r="Y953">
        <v>32.414999999999999</v>
      </c>
      <c r="AG953">
        <v>40.511000000000003</v>
      </c>
    </row>
    <row r="954" spans="1:33" x14ac:dyDescent="0.2">
      <c r="A954" s="1">
        <v>43146.284259259257</v>
      </c>
      <c r="B954">
        <v>0.72222222457639895</v>
      </c>
      <c r="C954" t="s">
        <v>1524</v>
      </c>
      <c r="E954">
        <v>951</v>
      </c>
      <c r="F954">
        <f t="shared" si="14"/>
        <v>15.85</v>
      </c>
      <c r="L954">
        <v>399.40600000000001</v>
      </c>
    </row>
    <row r="955" spans="1:33" x14ac:dyDescent="0.2">
      <c r="A955" s="1">
        <v>43146.284953703704</v>
      </c>
      <c r="B955">
        <v>0.72291666902310703</v>
      </c>
      <c r="C955" t="s">
        <v>1523</v>
      </c>
      <c r="E955">
        <v>952</v>
      </c>
      <c r="F955">
        <f t="shared" si="14"/>
        <v>15.866666666666667</v>
      </c>
      <c r="Y955">
        <v>32.58</v>
      </c>
    </row>
    <row r="956" spans="1:33" x14ac:dyDescent="0.2">
      <c r="A956" s="1">
        <v>43146.28564814815</v>
      </c>
      <c r="B956">
        <v>0.72361111346981499</v>
      </c>
      <c r="C956" t="s">
        <v>1522</v>
      </c>
      <c r="E956">
        <v>953</v>
      </c>
      <c r="F956">
        <f t="shared" si="14"/>
        <v>15.883333333333333</v>
      </c>
      <c r="K956">
        <v>9.1590000000000007</v>
      </c>
      <c r="L956">
        <v>398.36500000000001</v>
      </c>
    </row>
    <row r="957" spans="1:33" x14ac:dyDescent="0.2">
      <c r="A957" s="1">
        <v>43146.28634259259</v>
      </c>
      <c r="B957">
        <v>0.72430555791652296</v>
      </c>
      <c r="C957" t="s">
        <v>1521</v>
      </c>
      <c r="E957">
        <v>954</v>
      </c>
      <c r="F957">
        <f t="shared" si="14"/>
        <v>15.9</v>
      </c>
      <c r="G957">
        <v>6.2560000000000002</v>
      </c>
      <c r="L957">
        <v>402.09699999999998</v>
      </c>
      <c r="Y957">
        <v>32.749000000000002</v>
      </c>
    </row>
    <row r="958" spans="1:33" x14ac:dyDescent="0.2">
      <c r="A958" s="1">
        <v>43146.287037037036</v>
      </c>
      <c r="B958">
        <v>0.72500000236323103</v>
      </c>
      <c r="C958" t="s">
        <v>1520</v>
      </c>
      <c r="E958">
        <v>955</v>
      </c>
      <c r="F958">
        <f t="shared" si="14"/>
        <v>15.916666666666666</v>
      </c>
      <c r="L958">
        <v>398.83499999999998</v>
      </c>
      <c r="AG958">
        <v>38.259</v>
      </c>
    </row>
    <row r="959" spans="1:33" x14ac:dyDescent="0.2">
      <c r="A959" s="1">
        <v>43146.287731481483</v>
      </c>
      <c r="B959">
        <v>0.725694446809939</v>
      </c>
      <c r="C959" t="s">
        <v>1519</v>
      </c>
      <c r="D959">
        <v>1032.92</v>
      </c>
      <c r="E959">
        <v>956</v>
      </c>
      <c r="F959">
        <f t="shared" si="14"/>
        <v>15.933333333333334</v>
      </c>
      <c r="Y959">
        <v>32.917999999999999</v>
      </c>
      <c r="AG959">
        <v>38.552</v>
      </c>
    </row>
    <row r="960" spans="1:33" x14ac:dyDescent="0.2">
      <c r="A960" s="1">
        <v>43146.288425925923</v>
      </c>
      <c r="B960">
        <v>0.72638889125664696</v>
      </c>
      <c r="C960" t="s">
        <v>1518</v>
      </c>
      <c r="E960">
        <v>957</v>
      </c>
      <c r="F960">
        <f t="shared" si="14"/>
        <v>15.95</v>
      </c>
    </row>
    <row r="961" spans="1:44" x14ac:dyDescent="0.2">
      <c r="A961" s="1">
        <v>43146.289120370369</v>
      </c>
      <c r="B961">
        <v>0.72708333570335504</v>
      </c>
      <c r="C961" t="s">
        <v>1517</v>
      </c>
      <c r="E961">
        <v>958</v>
      </c>
      <c r="F961">
        <f t="shared" si="14"/>
        <v>15.966666666666667</v>
      </c>
      <c r="L961">
        <v>399.28699999999998</v>
      </c>
      <c r="Y961">
        <v>33.081000000000003</v>
      </c>
    </row>
    <row r="962" spans="1:44" x14ac:dyDescent="0.2">
      <c r="A962" s="1">
        <v>43146.289814814816</v>
      </c>
      <c r="B962">
        <v>0.727777780150063</v>
      </c>
      <c r="C962" t="s">
        <v>1516</v>
      </c>
      <c r="E962">
        <v>959</v>
      </c>
      <c r="F962">
        <f t="shared" si="14"/>
        <v>15.983333333333333</v>
      </c>
      <c r="L962">
        <v>399.97399999999999</v>
      </c>
    </row>
    <row r="963" spans="1:44" x14ac:dyDescent="0.2">
      <c r="A963" s="1">
        <v>43146.290509259263</v>
      </c>
      <c r="B963">
        <v>0.72847222459677097</v>
      </c>
      <c r="C963" t="s">
        <v>1515</v>
      </c>
      <c r="E963">
        <v>960</v>
      </c>
      <c r="F963">
        <f t="shared" ref="F963:F1026" si="15">E963/60</f>
        <v>16</v>
      </c>
      <c r="L963">
        <v>399.625</v>
      </c>
      <c r="Y963">
        <v>33.25</v>
      </c>
    </row>
    <row r="964" spans="1:44" x14ac:dyDescent="0.2">
      <c r="A964" s="1">
        <v>43146.291203703702</v>
      </c>
      <c r="B964">
        <v>0.72916666904347904</v>
      </c>
      <c r="C964" t="s">
        <v>1514</v>
      </c>
      <c r="E964">
        <v>961</v>
      </c>
      <c r="F964">
        <f t="shared" si="15"/>
        <v>16.016666666666666</v>
      </c>
    </row>
    <row r="965" spans="1:44" x14ac:dyDescent="0.2">
      <c r="A965" s="1">
        <v>43146.291898148149</v>
      </c>
      <c r="B965">
        <v>0.72986111349018801</v>
      </c>
      <c r="C965" t="s">
        <v>1513</v>
      </c>
      <c r="D965">
        <v>1033.421</v>
      </c>
      <c r="E965">
        <v>962</v>
      </c>
      <c r="F965">
        <f t="shared" si="15"/>
        <v>16.033333333333335</v>
      </c>
      <c r="G965">
        <v>6.2329999999999997</v>
      </c>
      <c r="H965">
        <v>0</v>
      </c>
      <c r="I965">
        <v>-1</v>
      </c>
      <c r="J965">
        <v>52.1</v>
      </c>
      <c r="K965">
        <v>9.1709999999999994</v>
      </c>
      <c r="L965">
        <v>403.29899999999998</v>
      </c>
      <c r="M965">
        <v>0</v>
      </c>
      <c r="N965">
        <v>0</v>
      </c>
      <c r="O965">
        <v>0</v>
      </c>
      <c r="P965">
        <v>-4.3999999999999997E-2</v>
      </c>
      <c r="Q965">
        <v>14.05</v>
      </c>
      <c r="R965">
        <v>0.04</v>
      </c>
      <c r="S965">
        <v>0</v>
      </c>
      <c r="T965">
        <v>0</v>
      </c>
      <c r="U965">
        <v>0</v>
      </c>
      <c r="V965">
        <v>0</v>
      </c>
      <c r="W965">
        <v>2E-3</v>
      </c>
      <c r="X965">
        <v>5.0229999999999997</v>
      </c>
      <c r="Y965">
        <v>33.418999999999997</v>
      </c>
      <c r="Z965">
        <v>0</v>
      </c>
      <c r="AA965">
        <v>0</v>
      </c>
      <c r="AB965">
        <v>0</v>
      </c>
      <c r="AC965">
        <v>0</v>
      </c>
      <c r="AD965">
        <v>-818.53399999999999</v>
      </c>
      <c r="AE965">
        <v>0</v>
      </c>
      <c r="AF965">
        <v>1.7110000000000001</v>
      </c>
      <c r="AG965">
        <v>39.646999999999998</v>
      </c>
      <c r="AH965">
        <v>0</v>
      </c>
      <c r="AI965">
        <v>0</v>
      </c>
      <c r="AJ965">
        <v>0</v>
      </c>
      <c r="AK965">
        <v>0</v>
      </c>
      <c r="AL965">
        <v>6</v>
      </c>
      <c r="AM965">
        <v>52</v>
      </c>
      <c r="AN965">
        <v>3</v>
      </c>
      <c r="AO965">
        <v>5</v>
      </c>
      <c r="AP965">
        <v>3</v>
      </c>
      <c r="AQ965">
        <v>3</v>
      </c>
      <c r="AR965">
        <v>0</v>
      </c>
    </row>
    <row r="966" spans="1:44" x14ac:dyDescent="0.2">
      <c r="A966" s="1">
        <v>43146.292592592596</v>
      </c>
      <c r="B966">
        <v>0.73055555793689597</v>
      </c>
      <c r="C966" t="s">
        <v>1512</v>
      </c>
      <c r="E966">
        <v>963</v>
      </c>
      <c r="F966">
        <f t="shared" si="15"/>
        <v>16.05</v>
      </c>
      <c r="L966">
        <v>397.30500000000001</v>
      </c>
    </row>
    <row r="967" spans="1:44" x14ac:dyDescent="0.2">
      <c r="A967" s="1">
        <v>43146.293287037035</v>
      </c>
      <c r="B967">
        <v>0.73125000238360405</v>
      </c>
      <c r="C967" t="s">
        <v>1511</v>
      </c>
      <c r="E967">
        <v>964</v>
      </c>
      <c r="F967">
        <f t="shared" si="15"/>
        <v>16.066666666666666</v>
      </c>
      <c r="Y967">
        <v>33.582999999999998</v>
      </c>
    </row>
    <row r="968" spans="1:44" x14ac:dyDescent="0.2">
      <c r="A968" s="1">
        <v>43146.293981481482</v>
      </c>
      <c r="B968">
        <v>0.73194444683031201</v>
      </c>
      <c r="C968" t="s">
        <v>1510</v>
      </c>
      <c r="E968">
        <v>965</v>
      </c>
      <c r="F968">
        <f t="shared" si="15"/>
        <v>16.083333333333332</v>
      </c>
    </row>
    <row r="969" spans="1:44" x14ac:dyDescent="0.2">
      <c r="A969" s="1">
        <v>43146.294675925928</v>
      </c>
      <c r="B969">
        <v>0.73263889127701998</v>
      </c>
      <c r="C969" t="s">
        <v>1509</v>
      </c>
      <c r="E969">
        <v>966</v>
      </c>
      <c r="F969">
        <f t="shared" si="15"/>
        <v>16.100000000000001</v>
      </c>
      <c r="Y969">
        <v>33.750999999999998</v>
      </c>
      <c r="AG969">
        <v>40.119999999999997</v>
      </c>
    </row>
    <row r="970" spans="1:44" x14ac:dyDescent="0.2">
      <c r="A970" s="1">
        <v>43146.295370370368</v>
      </c>
      <c r="B970">
        <v>0.73333333572372805</v>
      </c>
      <c r="C970" t="s">
        <v>1508</v>
      </c>
      <c r="E970">
        <v>967</v>
      </c>
      <c r="F970">
        <f t="shared" si="15"/>
        <v>16.116666666666667</v>
      </c>
      <c r="L970">
        <v>399.46300000000002</v>
      </c>
      <c r="AG970">
        <v>37.192</v>
      </c>
    </row>
    <row r="971" spans="1:44" x14ac:dyDescent="0.2">
      <c r="A971" s="1">
        <v>43146.296064814815</v>
      </c>
      <c r="B971">
        <v>0.73402778017043602</v>
      </c>
      <c r="C971" t="s">
        <v>1507</v>
      </c>
      <c r="D971">
        <v>1033.922</v>
      </c>
      <c r="E971">
        <v>968</v>
      </c>
      <c r="F971">
        <f t="shared" si="15"/>
        <v>16.133333333333333</v>
      </c>
      <c r="L971">
        <v>399.48899999999998</v>
      </c>
      <c r="Y971">
        <v>33.92</v>
      </c>
      <c r="AG971">
        <v>39.365000000000002</v>
      </c>
    </row>
    <row r="972" spans="1:44" x14ac:dyDescent="0.2">
      <c r="A972" s="1">
        <v>43146.296759259261</v>
      </c>
      <c r="B972">
        <v>0.73472222461714398</v>
      </c>
      <c r="C972" t="s">
        <v>1506</v>
      </c>
      <c r="E972">
        <v>969</v>
      </c>
      <c r="F972">
        <f t="shared" si="15"/>
        <v>16.149999999999999</v>
      </c>
      <c r="L972">
        <v>399.53199999999998</v>
      </c>
    </row>
    <row r="973" spans="1:44" x14ac:dyDescent="0.2">
      <c r="A973" s="1">
        <v>43146.297453703701</v>
      </c>
      <c r="B973">
        <v>0.73541666906385195</v>
      </c>
      <c r="C973" t="s">
        <v>1505</v>
      </c>
      <c r="E973">
        <v>970</v>
      </c>
      <c r="F973">
        <f t="shared" si="15"/>
        <v>16.166666666666668</v>
      </c>
      <c r="Y973">
        <v>34.085999999999999</v>
      </c>
      <c r="AG973">
        <v>40.719000000000001</v>
      </c>
    </row>
    <row r="974" spans="1:44" x14ac:dyDescent="0.2">
      <c r="A974" s="1">
        <v>43146.298148148147</v>
      </c>
      <c r="B974">
        <v>0.73611111351056002</v>
      </c>
      <c r="C974" t="s">
        <v>1504</v>
      </c>
      <c r="E974">
        <v>971</v>
      </c>
      <c r="F974">
        <f t="shared" si="15"/>
        <v>16.183333333333334</v>
      </c>
      <c r="AG974">
        <v>35.561</v>
      </c>
    </row>
    <row r="975" spans="1:44" x14ac:dyDescent="0.2">
      <c r="A975" s="1">
        <v>43146.298842592594</v>
      </c>
      <c r="B975">
        <v>0.73680555795726799</v>
      </c>
      <c r="C975" t="s">
        <v>1503</v>
      </c>
      <c r="E975">
        <v>972</v>
      </c>
      <c r="F975">
        <f t="shared" si="15"/>
        <v>16.2</v>
      </c>
      <c r="Y975">
        <v>34.255000000000003</v>
      </c>
    </row>
    <row r="976" spans="1:44" x14ac:dyDescent="0.2">
      <c r="A976" s="1">
        <v>43146.299537037034</v>
      </c>
      <c r="B976">
        <v>0.73750000240397595</v>
      </c>
      <c r="C976" t="s">
        <v>1502</v>
      </c>
      <c r="E976">
        <v>973</v>
      </c>
      <c r="F976">
        <f t="shared" si="15"/>
        <v>16.216666666666665</v>
      </c>
    </row>
    <row r="977" spans="1:33" x14ac:dyDescent="0.2">
      <c r="A977" s="1">
        <v>43146.30023148148</v>
      </c>
      <c r="B977">
        <v>0.73819444685068403</v>
      </c>
      <c r="C977" t="s">
        <v>1501</v>
      </c>
      <c r="E977">
        <v>974</v>
      </c>
      <c r="F977">
        <f t="shared" si="15"/>
        <v>16.233333333333334</v>
      </c>
      <c r="Y977">
        <v>34.42</v>
      </c>
    </row>
    <row r="978" spans="1:33" x14ac:dyDescent="0.2">
      <c r="A978" s="1">
        <v>43146.300925925927</v>
      </c>
      <c r="B978">
        <v>0.73888889129739299</v>
      </c>
      <c r="C978" t="s">
        <v>1500</v>
      </c>
      <c r="E978">
        <v>975</v>
      </c>
      <c r="F978">
        <f t="shared" si="15"/>
        <v>16.25</v>
      </c>
      <c r="G978">
        <v>6.1840000000000002</v>
      </c>
      <c r="AG978">
        <v>40.475000000000001</v>
      </c>
    </row>
    <row r="979" spans="1:33" x14ac:dyDescent="0.2">
      <c r="A979" s="1">
        <v>43146.301620370374</v>
      </c>
      <c r="B979">
        <v>0.73958333574410096</v>
      </c>
      <c r="C979" t="s">
        <v>1499</v>
      </c>
      <c r="E979">
        <v>976</v>
      </c>
      <c r="F979">
        <f t="shared" si="15"/>
        <v>16.266666666666666</v>
      </c>
      <c r="Y979">
        <v>34.588000000000001</v>
      </c>
      <c r="AG979">
        <v>36.835999999999999</v>
      </c>
    </row>
    <row r="980" spans="1:33" x14ac:dyDescent="0.2">
      <c r="A980" s="1">
        <v>43146.302314814813</v>
      </c>
      <c r="B980">
        <v>0.74027778019080903</v>
      </c>
      <c r="C980" t="s">
        <v>1498</v>
      </c>
      <c r="E980">
        <v>977</v>
      </c>
      <c r="F980">
        <f t="shared" si="15"/>
        <v>16.283333333333335</v>
      </c>
    </row>
    <row r="981" spans="1:33" x14ac:dyDescent="0.2">
      <c r="A981" s="1">
        <v>43146.30300925926</v>
      </c>
      <c r="B981">
        <v>0.740972224637517</v>
      </c>
      <c r="C981" t="s">
        <v>1497</v>
      </c>
      <c r="E981">
        <v>978</v>
      </c>
      <c r="F981">
        <f t="shared" si="15"/>
        <v>16.3</v>
      </c>
      <c r="Y981">
        <v>34.759</v>
      </c>
    </row>
    <row r="982" spans="1:33" x14ac:dyDescent="0.2">
      <c r="A982" s="1">
        <v>43146.303703703707</v>
      </c>
      <c r="B982">
        <v>0.74166666908422496</v>
      </c>
      <c r="C982" t="s">
        <v>1496</v>
      </c>
      <c r="E982">
        <v>979</v>
      </c>
      <c r="F982">
        <f t="shared" si="15"/>
        <v>16.316666666666666</v>
      </c>
    </row>
    <row r="983" spans="1:33" x14ac:dyDescent="0.2">
      <c r="A983" s="1">
        <v>43146.304398148146</v>
      </c>
      <c r="B983">
        <v>0.74236111353093304</v>
      </c>
      <c r="C983" t="s">
        <v>1495</v>
      </c>
      <c r="D983">
        <v>1034.925</v>
      </c>
      <c r="E983">
        <v>980</v>
      </c>
      <c r="F983">
        <f t="shared" si="15"/>
        <v>16.333333333333332</v>
      </c>
      <c r="Y983">
        <v>34.923000000000002</v>
      </c>
    </row>
    <row r="984" spans="1:33" x14ac:dyDescent="0.2">
      <c r="A984" s="1">
        <v>43146.305092592593</v>
      </c>
      <c r="B984">
        <v>0.743055557977641</v>
      </c>
      <c r="C984" t="s">
        <v>1494</v>
      </c>
      <c r="E984">
        <v>981</v>
      </c>
      <c r="F984">
        <f t="shared" si="15"/>
        <v>16.350000000000001</v>
      </c>
    </row>
    <row r="985" spans="1:33" x14ac:dyDescent="0.2">
      <c r="A985" s="1">
        <v>43146.305787037039</v>
      </c>
      <c r="B985">
        <v>0.74375000242434897</v>
      </c>
      <c r="C985" t="s">
        <v>1493</v>
      </c>
      <c r="E985">
        <v>982</v>
      </c>
      <c r="F985">
        <f t="shared" si="15"/>
        <v>16.366666666666667</v>
      </c>
      <c r="Y985">
        <v>35.091999999999999</v>
      </c>
    </row>
    <row r="986" spans="1:33" x14ac:dyDescent="0.2">
      <c r="A986" s="1">
        <v>43146.306481481479</v>
      </c>
      <c r="B986">
        <v>0.74444444687105704</v>
      </c>
      <c r="C986" t="s">
        <v>1492</v>
      </c>
      <c r="E986">
        <v>983</v>
      </c>
      <c r="F986">
        <f t="shared" si="15"/>
        <v>16.383333333333333</v>
      </c>
    </row>
    <row r="987" spans="1:33" x14ac:dyDescent="0.2">
      <c r="A987" s="1">
        <v>43146.307175925926</v>
      </c>
      <c r="B987">
        <v>0.74513889131776501</v>
      </c>
      <c r="C987" t="s">
        <v>1491</v>
      </c>
      <c r="E987">
        <v>984</v>
      </c>
      <c r="F987">
        <f t="shared" si="15"/>
        <v>16.399999999999999</v>
      </c>
      <c r="L987">
        <v>400.55799999999999</v>
      </c>
      <c r="Y987">
        <v>35.256999999999998</v>
      </c>
    </row>
    <row r="988" spans="1:33" x14ac:dyDescent="0.2">
      <c r="A988" s="1">
        <v>43146.307870370372</v>
      </c>
      <c r="B988">
        <v>0.74583333576447297</v>
      </c>
      <c r="C988" t="s">
        <v>1490</v>
      </c>
      <c r="E988">
        <v>985</v>
      </c>
      <c r="F988">
        <f t="shared" si="15"/>
        <v>16.416666666666668</v>
      </c>
      <c r="L988">
        <v>398.91</v>
      </c>
      <c r="AG988">
        <v>38.042000000000002</v>
      </c>
    </row>
    <row r="989" spans="1:33" x14ac:dyDescent="0.2">
      <c r="A989" s="1">
        <v>43146.308564814812</v>
      </c>
      <c r="B989">
        <v>0.74652778021118105</v>
      </c>
      <c r="C989" t="s">
        <v>1489</v>
      </c>
      <c r="E989">
        <v>986</v>
      </c>
      <c r="F989">
        <f t="shared" si="15"/>
        <v>16.433333333333334</v>
      </c>
      <c r="L989">
        <v>401.54700000000003</v>
      </c>
      <c r="Y989">
        <v>35.427</v>
      </c>
    </row>
    <row r="990" spans="1:33" x14ac:dyDescent="0.2">
      <c r="A990" s="1">
        <v>43146.309259259258</v>
      </c>
      <c r="B990">
        <v>0.74722222465788901</v>
      </c>
      <c r="C990" t="s">
        <v>1488</v>
      </c>
      <c r="E990">
        <v>987</v>
      </c>
      <c r="F990">
        <f t="shared" si="15"/>
        <v>16.45</v>
      </c>
      <c r="L990">
        <v>400.04399999999998</v>
      </c>
    </row>
    <row r="991" spans="1:33" x14ac:dyDescent="0.2">
      <c r="A991" s="1">
        <v>43146.309953703705</v>
      </c>
      <c r="B991">
        <v>0.74791666910459798</v>
      </c>
      <c r="C991" t="s">
        <v>1487</v>
      </c>
      <c r="E991">
        <v>988</v>
      </c>
      <c r="F991">
        <f t="shared" si="15"/>
        <v>16.466666666666665</v>
      </c>
      <c r="L991">
        <v>400.91300000000001</v>
      </c>
      <c r="Y991">
        <v>35.591000000000001</v>
      </c>
      <c r="AG991">
        <v>37.759</v>
      </c>
    </row>
    <row r="992" spans="1:33" x14ac:dyDescent="0.2">
      <c r="A992" s="1">
        <v>43146.310648148145</v>
      </c>
      <c r="B992">
        <v>0.74861111355130605</v>
      </c>
      <c r="C992" t="s">
        <v>1486</v>
      </c>
      <c r="E992">
        <v>989</v>
      </c>
      <c r="F992">
        <f t="shared" si="15"/>
        <v>16.483333333333334</v>
      </c>
      <c r="K992">
        <v>9.3710000000000004</v>
      </c>
      <c r="L992">
        <v>399.44600000000003</v>
      </c>
      <c r="AG992">
        <v>35.698</v>
      </c>
    </row>
    <row r="993" spans="1:44" x14ac:dyDescent="0.2">
      <c r="A993" s="1">
        <v>43146.311342592591</v>
      </c>
      <c r="B993">
        <v>0.74930555799801402</v>
      </c>
      <c r="C993" t="s">
        <v>1485</v>
      </c>
      <c r="E993">
        <v>990</v>
      </c>
      <c r="F993">
        <f t="shared" si="15"/>
        <v>16.5</v>
      </c>
      <c r="Y993">
        <v>35.762</v>
      </c>
    </row>
    <row r="994" spans="1:44" x14ac:dyDescent="0.2">
      <c r="A994" s="1">
        <v>43146.312037037038</v>
      </c>
      <c r="B994">
        <v>0.75000000244472198</v>
      </c>
      <c r="C994" t="s">
        <v>1484</v>
      </c>
      <c r="E994">
        <v>991</v>
      </c>
      <c r="F994">
        <f t="shared" si="15"/>
        <v>16.516666666666666</v>
      </c>
      <c r="V994">
        <v>0</v>
      </c>
    </row>
    <row r="995" spans="1:44" x14ac:dyDescent="0.2">
      <c r="A995" s="1">
        <v>43146.312731481485</v>
      </c>
      <c r="B995">
        <v>0.75069444689142995</v>
      </c>
      <c r="C995" t="s">
        <v>1483</v>
      </c>
      <c r="D995">
        <v>1035.932</v>
      </c>
      <c r="E995">
        <v>992</v>
      </c>
      <c r="F995">
        <f t="shared" si="15"/>
        <v>16.533333333333335</v>
      </c>
      <c r="G995">
        <v>6.202</v>
      </c>
      <c r="H995">
        <v>0</v>
      </c>
      <c r="I995">
        <v>-1</v>
      </c>
      <c r="J995">
        <v>52.061999999999998</v>
      </c>
      <c r="K995">
        <v>9.3780000000000001</v>
      </c>
      <c r="L995">
        <v>400.41</v>
      </c>
      <c r="M995">
        <v>0</v>
      </c>
      <c r="N995">
        <v>0</v>
      </c>
      <c r="O995">
        <v>0</v>
      </c>
      <c r="P995">
        <v>-3.1E-2</v>
      </c>
      <c r="Q995">
        <v>14.05</v>
      </c>
      <c r="R995">
        <v>0.04</v>
      </c>
      <c r="S995">
        <v>0</v>
      </c>
      <c r="T995">
        <v>0</v>
      </c>
      <c r="U995">
        <v>0</v>
      </c>
      <c r="V995">
        <v>0</v>
      </c>
      <c r="W995">
        <v>5.0000000000000001E-3</v>
      </c>
      <c r="X995">
        <v>5.0030000000000001</v>
      </c>
      <c r="Y995">
        <v>35.927</v>
      </c>
      <c r="Z995">
        <v>0</v>
      </c>
      <c r="AA995">
        <v>0</v>
      </c>
      <c r="AB995">
        <v>0</v>
      </c>
      <c r="AC995">
        <v>0</v>
      </c>
      <c r="AD995">
        <v>-819.58100000000002</v>
      </c>
      <c r="AE995">
        <v>0</v>
      </c>
      <c r="AF995">
        <v>3.1389999999999998</v>
      </c>
      <c r="AG995">
        <v>38.366</v>
      </c>
      <c r="AH995">
        <v>0</v>
      </c>
      <c r="AI995">
        <v>0</v>
      </c>
      <c r="AJ995">
        <v>0</v>
      </c>
      <c r="AK995">
        <v>0</v>
      </c>
      <c r="AL995">
        <v>6</v>
      </c>
      <c r="AM995">
        <v>52</v>
      </c>
      <c r="AN995">
        <v>3</v>
      </c>
      <c r="AO995">
        <v>5</v>
      </c>
      <c r="AP995">
        <v>3</v>
      </c>
      <c r="AQ995">
        <v>3</v>
      </c>
      <c r="AR995">
        <v>0</v>
      </c>
    </row>
    <row r="996" spans="1:44" x14ac:dyDescent="0.2">
      <c r="A996" s="1">
        <v>43146.313425925924</v>
      </c>
      <c r="B996">
        <v>0.75138889133813802</v>
      </c>
      <c r="C996" t="s">
        <v>1482</v>
      </c>
      <c r="E996">
        <v>993</v>
      </c>
      <c r="F996">
        <f t="shared" si="15"/>
        <v>16.55</v>
      </c>
      <c r="V996">
        <v>0</v>
      </c>
      <c r="AD996">
        <v>-819.60400000000004</v>
      </c>
    </row>
    <row r="997" spans="1:44" x14ac:dyDescent="0.2">
      <c r="A997" s="1">
        <v>43146.314120370371</v>
      </c>
      <c r="B997">
        <v>0.75208333578484599</v>
      </c>
      <c r="C997" t="s">
        <v>1481</v>
      </c>
      <c r="E997">
        <v>994</v>
      </c>
      <c r="F997">
        <f t="shared" si="15"/>
        <v>16.566666666666666</v>
      </c>
      <c r="Y997">
        <v>36.097999999999999</v>
      </c>
    </row>
    <row r="998" spans="1:44" x14ac:dyDescent="0.2">
      <c r="A998" s="1">
        <v>43146.314814814818</v>
      </c>
      <c r="B998">
        <v>0.75277778023155395</v>
      </c>
      <c r="C998" t="s">
        <v>1480</v>
      </c>
      <c r="E998">
        <v>995</v>
      </c>
      <c r="F998">
        <f t="shared" si="15"/>
        <v>16.583333333333332</v>
      </c>
    </row>
    <row r="999" spans="1:44" x14ac:dyDescent="0.2">
      <c r="A999" s="1">
        <v>43146.315509259257</v>
      </c>
      <c r="B999">
        <v>0.75347222467826203</v>
      </c>
      <c r="C999" t="s">
        <v>1479</v>
      </c>
      <c r="E999">
        <v>996</v>
      </c>
      <c r="F999">
        <f t="shared" si="15"/>
        <v>16.600000000000001</v>
      </c>
      <c r="Y999">
        <v>36.265000000000001</v>
      </c>
    </row>
    <row r="1000" spans="1:44" x14ac:dyDescent="0.2">
      <c r="A1000" s="1">
        <v>43146.316203703704</v>
      </c>
      <c r="B1000">
        <v>0.75416666912496999</v>
      </c>
      <c r="C1000" t="s">
        <v>1478</v>
      </c>
      <c r="E1000">
        <v>997</v>
      </c>
      <c r="F1000">
        <f t="shared" si="15"/>
        <v>16.616666666666667</v>
      </c>
    </row>
    <row r="1001" spans="1:44" x14ac:dyDescent="0.2">
      <c r="A1001" s="1">
        <v>43146.31689814815</v>
      </c>
      <c r="B1001">
        <v>0.75486111357167796</v>
      </c>
      <c r="C1001" t="s">
        <v>1477</v>
      </c>
      <c r="E1001">
        <v>998</v>
      </c>
      <c r="F1001">
        <f t="shared" si="15"/>
        <v>16.633333333333333</v>
      </c>
      <c r="L1001">
        <v>398.45699999999999</v>
      </c>
      <c r="X1001">
        <v>5.016</v>
      </c>
      <c r="Y1001">
        <v>36.43</v>
      </c>
      <c r="AO1001">
        <v>5</v>
      </c>
    </row>
    <row r="1002" spans="1:44" x14ac:dyDescent="0.2">
      <c r="A1002" s="1">
        <v>43146.31759259259</v>
      </c>
      <c r="B1002">
        <v>0.75555555801838603</v>
      </c>
      <c r="C1002" t="s">
        <v>1476</v>
      </c>
      <c r="E1002">
        <v>999</v>
      </c>
      <c r="F1002">
        <f t="shared" si="15"/>
        <v>16.649999999999999</v>
      </c>
      <c r="L1002">
        <v>401.49099999999999</v>
      </c>
      <c r="X1002">
        <v>0</v>
      </c>
      <c r="AO1002">
        <v>0</v>
      </c>
    </row>
    <row r="1003" spans="1:44" x14ac:dyDescent="0.2">
      <c r="A1003" s="1">
        <v>43146.318287037036</v>
      </c>
      <c r="B1003">
        <v>0.756250002465094</v>
      </c>
      <c r="C1003" t="s">
        <v>1475</v>
      </c>
      <c r="E1003">
        <v>1000</v>
      </c>
      <c r="F1003">
        <f t="shared" si="15"/>
        <v>16.666666666666668</v>
      </c>
      <c r="L1003">
        <v>401.56200000000001</v>
      </c>
      <c r="X1003">
        <v>0</v>
      </c>
      <c r="AO1003">
        <v>0</v>
      </c>
    </row>
    <row r="1004" spans="1:44" x14ac:dyDescent="0.2">
      <c r="A1004" s="1">
        <v>43146.318981481483</v>
      </c>
      <c r="B1004">
        <v>0.75694444691180296</v>
      </c>
      <c r="C1004" t="s">
        <v>1474</v>
      </c>
      <c r="E1004">
        <v>1001</v>
      </c>
      <c r="F1004">
        <f t="shared" si="15"/>
        <v>16.683333333333334</v>
      </c>
      <c r="G1004">
        <v>6.1070000000000002</v>
      </c>
      <c r="J1004">
        <v>52.036000000000001</v>
      </c>
      <c r="K1004">
        <v>9.5470000000000006</v>
      </c>
      <c r="X1004">
        <v>2.3690000000000002</v>
      </c>
      <c r="AO1004">
        <v>3</v>
      </c>
    </row>
    <row r="1005" spans="1:44" x14ac:dyDescent="0.2">
      <c r="A1005" s="1">
        <v>43146.319675925923</v>
      </c>
      <c r="B1005">
        <v>0.75763889135851104</v>
      </c>
      <c r="C1005" t="s">
        <v>1473</v>
      </c>
      <c r="E1005">
        <v>1002</v>
      </c>
      <c r="F1005">
        <f t="shared" si="15"/>
        <v>16.7</v>
      </c>
      <c r="X1005">
        <v>3.012</v>
      </c>
      <c r="AD1005">
        <v>-817.60199999999998</v>
      </c>
    </row>
    <row r="1006" spans="1:44" x14ac:dyDescent="0.2">
      <c r="A1006" s="1">
        <v>43146.320370370369</v>
      </c>
      <c r="B1006">
        <v>0.758333335805219</v>
      </c>
      <c r="C1006" t="s">
        <v>1472</v>
      </c>
      <c r="E1006">
        <v>1003</v>
      </c>
      <c r="F1006">
        <f t="shared" si="15"/>
        <v>16.716666666666665</v>
      </c>
      <c r="L1006">
        <v>400.85700000000003</v>
      </c>
      <c r="X1006">
        <v>0</v>
      </c>
      <c r="Y1006">
        <v>36.523000000000003</v>
      </c>
    </row>
    <row r="1007" spans="1:44" x14ac:dyDescent="0.2">
      <c r="A1007" s="1">
        <v>43146.321064814816</v>
      </c>
      <c r="B1007">
        <v>0.75902778025192696</v>
      </c>
      <c r="C1007" t="s">
        <v>1471</v>
      </c>
      <c r="E1007">
        <v>1004</v>
      </c>
      <c r="F1007">
        <f t="shared" si="15"/>
        <v>16.733333333333334</v>
      </c>
      <c r="G1007">
        <v>6.0339999999999998</v>
      </c>
      <c r="L1007">
        <v>400.86200000000002</v>
      </c>
      <c r="X1007">
        <v>0</v>
      </c>
      <c r="AD1007">
        <v>-815.60400000000004</v>
      </c>
      <c r="AG1007">
        <v>36.622</v>
      </c>
      <c r="AO1007">
        <v>3</v>
      </c>
    </row>
    <row r="1008" spans="1:44" x14ac:dyDescent="0.2">
      <c r="A1008" s="1">
        <v>43146.321759259263</v>
      </c>
      <c r="B1008">
        <v>0.75972222469863504</v>
      </c>
      <c r="C1008" t="s">
        <v>1470</v>
      </c>
      <c r="E1008">
        <v>1005</v>
      </c>
      <c r="F1008">
        <f t="shared" si="15"/>
        <v>16.75</v>
      </c>
      <c r="K1008">
        <v>9.6080000000000005</v>
      </c>
      <c r="L1008">
        <v>401.29399999999998</v>
      </c>
      <c r="X1008">
        <v>2.992</v>
      </c>
      <c r="AD1008">
        <v>-814.59799999999996</v>
      </c>
      <c r="AO1008">
        <v>0</v>
      </c>
    </row>
    <row r="1009" spans="1:41" x14ac:dyDescent="0.2">
      <c r="A1009" s="1">
        <v>43146.322453703702</v>
      </c>
      <c r="B1009">
        <v>0.760416669145343</v>
      </c>
      <c r="C1009" t="s">
        <v>1469</v>
      </c>
      <c r="E1009">
        <v>1006</v>
      </c>
      <c r="F1009">
        <f t="shared" si="15"/>
        <v>16.766666666666666</v>
      </c>
      <c r="H1009" s="2">
        <v>4.5144791666668398E-2</v>
      </c>
      <c r="X1009">
        <v>0</v>
      </c>
      <c r="AO1009" s="2">
        <v>4.5135416666668399E-2</v>
      </c>
    </row>
    <row r="1010" spans="1:41" x14ac:dyDescent="0.2">
      <c r="A1010" s="1">
        <v>43146.323148148149</v>
      </c>
      <c r="B1010">
        <v>0.76111111359205097</v>
      </c>
      <c r="C1010" t="s">
        <v>1468</v>
      </c>
      <c r="E1010">
        <v>1007</v>
      </c>
      <c r="F1010">
        <f t="shared" si="15"/>
        <v>16.783333333333335</v>
      </c>
      <c r="G1010">
        <v>5.9610000000000003</v>
      </c>
      <c r="H1010">
        <v>0.18806145833333299</v>
      </c>
      <c r="X1010">
        <v>0</v>
      </c>
      <c r="AD1010">
        <v>-812.60500000000002</v>
      </c>
      <c r="AO1010">
        <v>0.18802291666666601</v>
      </c>
    </row>
    <row r="1011" spans="1:41" x14ac:dyDescent="0.2">
      <c r="A1011" s="1">
        <v>43146.323842592596</v>
      </c>
      <c r="B1011">
        <v>0.76180555803875905</v>
      </c>
      <c r="C1011" t="s">
        <v>1467</v>
      </c>
      <c r="E1011">
        <v>1008</v>
      </c>
      <c r="F1011">
        <f t="shared" si="15"/>
        <v>16.8</v>
      </c>
      <c r="H1011">
        <v>0.31429479166666602</v>
      </c>
      <c r="J1011">
        <v>51.991</v>
      </c>
      <c r="X1011">
        <v>1.2999999999999999E-2</v>
      </c>
      <c r="AD1011">
        <v>-811.61199999999997</v>
      </c>
      <c r="AO1011">
        <v>0.31423125000000002</v>
      </c>
    </row>
    <row r="1012" spans="1:41" x14ac:dyDescent="0.2">
      <c r="A1012" s="1">
        <v>43146.324537037035</v>
      </c>
      <c r="B1012">
        <v>0.76250000248546701</v>
      </c>
      <c r="C1012" t="s">
        <v>1466</v>
      </c>
      <c r="E1012">
        <v>1009</v>
      </c>
      <c r="F1012">
        <f t="shared" si="15"/>
        <v>16.816666666666666</v>
      </c>
      <c r="H1012">
        <v>0.44354375000000001</v>
      </c>
      <c r="L1012">
        <v>401.45</v>
      </c>
      <c r="X1012">
        <v>1.327</v>
      </c>
      <c r="AG1012">
        <v>36.843000000000004</v>
      </c>
      <c r="AO1012">
        <v>0.44345520833333302</v>
      </c>
    </row>
    <row r="1013" spans="1:41" x14ac:dyDescent="0.2">
      <c r="A1013" s="1">
        <v>43146.325231481482</v>
      </c>
      <c r="B1013">
        <v>0.76319444693217497</v>
      </c>
      <c r="C1013" t="s">
        <v>1465</v>
      </c>
      <c r="E1013">
        <v>1010</v>
      </c>
      <c r="F1013">
        <f t="shared" si="15"/>
        <v>16.833333333333332</v>
      </c>
      <c r="G1013">
        <v>5.8920000000000003</v>
      </c>
      <c r="H1013">
        <v>0.57064270833333197</v>
      </c>
      <c r="L1013">
        <v>399.858</v>
      </c>
      <c r="X1013">
        <v>1.32</v>
      </c>
      <c r="AD1013">
        <v>-809.60699999999997</v>
      </c>
      <c r="AG1013">
        <v>38.265000000000001</v>
      </c>
      <c r="AO1013">
        <v>0.57053020833333101</v>
      </c>
    </row>
    <row r="1014" spans="1:41" x14ac:dyDescent="0.2">
      <c r="A1014" s="1">
        <v>43146.325925925928</v>
      </c>
      <c r="B1014">
        <v>0.76388889137888305</v>
      </c>
      <c r="C1014" t="s">
        <v>1464</v>
      </c>
      <c r="E1014">
        <v>1011</v>
      </c>
      <c r="F1014">
        <f t="shared" si="15"/>
        <v>16.850000000000001</v>
      </c>
      <c r="H1014">
        <v>0.68033229166666598</v>
      </c>
      <c r="X1014">
        <v>1.2999999999999999E-2</v>
      </c>
      <c r="AD1014">
        <v>-808.60699999999997</v>
      </c>
      <c r="AO1014">
        <v>0.68019999999999903</v>
      </c>
    </row>
    <row r="1015" spans="1:41" x14ac:dyDescent="0.2">
      <c r="A1015" s="1">
        <v>43146.326620370368</v>
      </c>
      <c r="B1015">
        <v>0.76458333582559102</v>
      </c>
      <c r="C1015" t="s">
        <v>1463</v>
      </c>
      <c r="E1015">
        <v>1012</v>
      </c>
      <c r="F1015">
        <f t="shared" si="15"/>
        <v>16.866666666666667</v>
      </c>
      <c r="H1015">
        <v>0.77733854166666505</v>
      </c>
      <c r="K1015">
        <v>9.7590000000000003</v>
      </c>
      <c r="X1015">
        <v>1.367</v>
      </c>
      <c r="AG1015">
        <v>40.161000000000001</v>
      </c>
      <c r="AO1015">
        <v>0.77718958333333199</v>
      </c>
    </row>
    <row r="1016" spans="1:41" x14ac:dyDescent="0.2">
      <c r="A1016" s="1">
        <v>43146.327314814815</v>
      </c>
      <c r="B1016">
        <v>0.76527778027229898</v>
      </c>
      <c r="C1016" t="s">
        <v>1462</v>
      </c>
      <c r="E1016">
        <v>1013</v>
      </c>
      <c r="F1016">
        <f t="shared" si="15"/>
        <v>16.883333333333333</v>
      </c>
      <c r="G1016">
        <v>5.8380000000000001</v>
      </c>
      <c r="H1016">
        <v>0.89148958333333295</v>
      </c>
      <c r="X1016">
        <v>1.2609999999999999</v>
      </c>
      <c r="AD1016">
        <v>-806.62800000000004</v>
      </c>
      <c r="AG1016">
        <v>38.978000000000002</v>
      </c>
      <c r="AO1016">
        <v>0.886320833333331</v>
      </c>
    </row>
    <row r="1017" spans="1:41" x14ac:dyDescent="0.2">
      <c r="A1017" s="1">
        <v>43146.328009259261</v>
      </c>
      <c r="B1017">
        <v>0.76597222471900805</v>
      </c>
      <c r="C1017" t="s">
        <v>1461</v>
      </c>
      <c r="E1017">
        <v>1014</v>
      </c>
      <c r="F1017">
        <f t="shared" si="15"/>
        <v>16.899999999999999</v>
      </c>
      <c r="X1017">
        <v>1.3540000000000001</v>
      </c>
      <c r="AO1017">
        <v>0.92068645833333096</v>
      </c>
    </row>
    <row r="1018" spans="1:41" x14ac:dyDescent="0.2">
      <c r="A1018" s="1">
        <v>43146.328703703701</v>
      </c>
      <c r="B1018">
        <v>0.76666666916571602</v>
      </c>
      <c r="C1018" t="s">
        <v>1460</v>
      </c>
      <c r="E1018">
        <v>1015</v>
      </c>
      <c r="F1018">
        <f t="shared" si="15"/>
        <v>16.916666666666668</v>
      </c>
      <c r="H1018">
        <v>1.05273541666667</v>
      </c>
      <c r="X1018">
        <v>1.34</v>
      </c>
      <c r="Y1018">
        <v>36.64</v>
      </c>
      <c r="AD1018">
        <v>-805.50699999999995</v>
      </c>
      <c r="AO1018">
        <v>1.05254166666667</v>
      </c>
    </row>
    <row r="1019" spans="1:41" x14ac:dyDescent="0.2">
      <c r="A1019" s="1">
        <v>43146.329398148147</v>
      </c>
      <c r="B1019">
        <v>0.76736111361242398</v>
      </c>
      <c r="C1019" t="s">
        <v>1459</v>
      </c>
      <c r="E1019">
        <v>1016</v>
      </c>
      <c r="F1019">
        <f t="shared" si="15"/>
        <v>16.933333333333334</v>
      </c>
      <c r="H1019">
        <v>1.1772885416666701</v>
      </c>
      <c r="AO1019">
        <v>1.1770739583333401</v>
      </c>
    </row>
    <row r="1020" spans="1:41" x14ac:dyDescent="0.2">
      <c r="A1020" s="1">
        <v>43146.330092592594</v>
      </c>
      <c r="B1020">
        <v>0.76805555805913195</v>
      </c>
      <c r="C1020" t="s">
        <v>1458</v>
      </c>
      <c r="E1020">
        <v>1017</v>
      </c>
      <c r="F1020">
        <f t="shared" si="15"/>
        <v>16.95</v>
      </c>
      <c r="G1020">
        <v>5.7809999999999997</v>
      </c>
      <c r="J1020">
        <v>51.933</v>
      </c>
      <c r="K1020">
        <v>9.8949999999999996</v>
      </c>
      <c r="AD1020">
        <v>-803.61</v>
      </c>
      <c r="AO1020">
        <v>1.2685916666666699</v>
      </c>
    </row>
    <row r="1021" spans="1:41" x14ac:dyDescent="0.2">
      <c r="A1021" s="1">
        <v>43146.330787037034</v>
      </c>
      <c r="B1021">
        <v>0.76875000250584002</v>
      </c>
      <c r="C1021" t="s">
        <v>1457</v>
      </c>
      <c r="E1021">
        <v>1018</v>
      </c>
      <c r="F1021">
        <f t="shared" si="15"/>
        <v>16.966666666666665</v>
      </c>
      <c r="H1021">
        <v>1.3569156250000001</v>
      </c>
      <c r="AO1021">
        <v>1.3566750000000001</v>
      </c>
    </row>
    <row r="1022" spans="1:41" x14ac:dyDescent="0.2">
      <c r="A1022" s="1">
        <v>43146.33148148148</v>
      </c>
      <c r="B1022">
        <v>0.76944444695254799</v>
      </c>
      <c r="C1022" t="s">
        <v>1456</v>
      </c>
      <c r="E1022">
        <v>1019</v>
      </c>
      <c r="F1022">
        <f t="shared" si="15"/>
        <v>16.983333333333334</v>
      </c>
      <c r="AD1022">
        <v>-802.61099999999999</v>
      </c>
      <c r="AO1022">
        <v>1.441253125</v>
      </c>
    </row>
    <row r="1023" spans="1:41" x14ac:dyDescent="0.2">
      <c r="A1023" s="1">
        <v>43146.332175925927</v>
      </c>
      <c r="B1023">
        <v>0.77013889139925595</v>
      </c>
      <c r="C1023" t="s">
        <v>1455</v>
      </c>
      <c r="E1023">
        <v>1020</v>
      </c>
      <c r="F1023">
        <f t="shared" si="15"/>
        <v>17</v>
      </c>
      <c r="H1023">
        <v>1.5173322916666701</v>
      </c>
      <c r="X1023">
        <v>1.526</v>
      </c>
      <c r="AO1023">
        <v>1.51707083333333</v>
      </c>
    </row>
    <row r="1024" spans="1:41" x14ac:dyDescent="0.2">
      <c r="A1024" s="1">
        <v>43146.332870370374</v>
      </c>
      <c r="B1024">
        <v>0.77083333584596403</v>
      </c>
      <c r="C1024" t="s">
        <v>1454</v>
      </c>
      <c r="E1024">
        <v>1021</v>
      </c>
      <c r="F1024">
        <f t="shared" si="15"/>
        <v>17.016666666666666</v>
      </c>
      <c r="X1024">
        <v>1.4990000000000001</v>
      </c>
      <c r="Y1024">
        <v>36.756999999999998</v>
      </c>
      <c r="AD1024">
        <v>-801.51199999999994</v>
      </c>
      <c r="AO1024">
        <v>1.5940614583333299</v>
      </c>
    </row>
    <row r="1025" spans="1:44" x14ac:dyDescent="0.2">
      <c r="A1025" s="1">
        <v>43146.333564814813</v>
      </c>
      <c r="B1025">
        <v>0.77152778029267199</v>
      </c>
      <c r="C1025" t="s">
        <v>1453</v>
      </c>
      <c r="D1025">
        <v>1036.7860000000001</v>
      </c>
      <c r="E1025">
        <v>1022</v>
      </c>
      <c r="F1025">
        <f t="shared" si="15"/>
        <v>17.033333333333335</v>
      </c>
      <c r="G1025">
        <v>5.7430000000000003</v>
      </c>
      <c r="H1025">
        <v>1.61233229166666</v>
      </c>
      <c r="I1025">
        <v>-1</v>
      </c>
      <c r="J1025">
        <v>51.920999999999999</v>
      </c>
      <c r="K1025">
        <v>9.9619999999999997</v>
      </c>
      <c r="L1025">
        <v>399.29</v>
      </c>
      <c r="M1025">
        <v>0</v>
      </c>
      <c r="N1025">
        <v>0</v>
      </c>
      <c r="O1025">
        <v>0</v>
      </c>
      <c r="P1025">
        <v>-5.6000000000000001E-2</v>
      </c>
      <c r="Q1025">
        <v>14.04</v>
      </c>
      <c r="R1025">
        <v>0.04</v>
      </c>
      <c r="S1025">
        <v>0</v>
      </c>
      <c r="T1025">
        <v>0</v>
      </c>
      <c r="U1025">
        <v>0</v>
      </c>
      <c r="V1025">
        <v>0</v>
      </c>
      <c r="W1025">
        <v>5.0000000000000001E-3</v>
      </c>
      <c r="X1025">
        <v>1.5860000000000001</v>
      </c>
      <c r="Y1025">
        <v>36.780999999999999</v>
      </c>
      <c r="Z1025">
        <v>0</v>
      </c>
      <c r="AA1025">
        <v>0</v>
      </c>
      <c r="AB1025">
        <v>0</v>
      </c>
      <c r="AC1025">
        <v>0</v>
      </c>
      <c r="AD1025">
        <v>-801.24199999999996</v>
      </c>
      <c r="AE1025">
        <v>0</v>
      </c>
      <c r="AF1025">
        <v>3.0270000000000001</v>
      </c>
      <c r="AG1025">
        <v>38.957999999999998</v>
      </c>
      <c r="AH1025">
        <v>0</v>
      </c>
      <c r="AI1025">
        <v>0</v>
      </c>
      <c r="AJ1025">
        <v>0</v>
      </c>
      <c r="AK1025">
        <v>0</v>
      </c>
      <c r="AL1025">
        <v>6</v>
      </c>
      <c r="AM1025">
        <v>52</v>
      </c>
      <c r="AN1025">
        <v>3</v>
      </c>
      <c r="AO1025">
        <v>1.61206458333333</v>
      </c>
      <c r="AP1025">
        <v>3</v>
      </c>
      <c r="AQ1025">
        <v>3</v>
      </c>
      <c r="AR1025">
        <v>0</v>
      </c>
    </row>
    <row r="1026" spans="1:44" x14ac:dyDescent="0.2">
      <c r="A1026" s="1">
        <v>43146.33425925926</v>
      </c>
      <c r="B1026">
        <v>0.77222222473937996</v>
      </c>
      <c r="C1026" t="s">
        <v>1452</v>
      </c>
      <c r="E1026">
        <v>1023</v>
      </c>
      <c r="F1026">
        <f t="shared" si="15"/>
        <v>17.05</v>
      </c>
      <c r="H1026">
        <v>1.68475104166667</v>
      </c>
      <c r="AO1026">
        <v>1.6844749999999999</v>
      </c>
    </row>
    <row r="1027" spans="1:44" x14ac:dyDescent="0.2">
      <c r="A1027" s="1">
        <v>43146.334953703707</v>
      </c>
      <c r="B1027">
        <v>0.77291666918608803</v>
      </c>
      <c r="C1027" t="s">
        <v>1451</v>
      </c>
      <c r="E1027">
        <v>1024</v>
      </c>
      <c r="F1027">
        <f t="shared" ref="F1027:F1090" si="16">E1027/60</f>
        <v>17.066666666666666</v>
      </c>
      <c r="G1027">
        <v>5.7149999999999999</v>
      </c>
      <c r="H1027">
        <v>1.8191447916666701</v>
      </c>
      <c r="X1027">
        <v>1.778</v>
      </c>
      <c r="AD1027">
        <v>-799.88499999999999</v>
      </c>
      <c r="AO1027">
        <v>1.81884791666667</v>
      </c>
    </row>
    <row r="1028" spans="1:44" x14ac:dyDescent="0.2">
      <c r="A1028" s="1">
        <v>43146.335648148146</v>
      </c>
      <c r="B1028">
        <v>0.773611113632796</v>
      </c>
      <c r="C1028" t="s">
        <v>1450</v>
      </c>
      <c r="E1028">
        <v>1025</v>
      </c>
      <c r="F1028">
        <f t="shared" si="16"/>
        <v>17.083333333333332</v>
      </c>
      <c r="X1028">
        <v>1.911</v>
      </c>
      <c r="Y1028">
        <v>36.860999999999997</v>
      </c>
      <c r="AO1028">
        <v>1.88996354166667</v>
      </c>
    </row>
    <row r="1029" spans="1:44" x14ac:dyDescent="0.2">
      <c r="A1029" s="1">
        <v>43146.336342592593</v>
      </c>
      <c r="B1029">
        <v>0.77430555807950396</v>
      </c>
      <c r="C1029" t="s">
        <v>1449</v>
      </c>
      <c r="E1029">
        <v>1026</v>
      </c>
      <c r="F1029">
        <f t="shared" si="16"/>
        <v>17.100000000000001</v>
      </c>
      <c r="H1029">
        <v>1.90635104166667</v>
      </c>
      <c r="AO1029">
        <v>1.9010510416666699</v>
      </c>
    </row>
    <row r="1030" spans="1:44" x14ac:dyDescent="0.2">
      <c r="A1030" s="1">
        <v>43146.337037037039</v>
      </c>
      <c r="B1030">
        <v>0.77500000252621204</v>
      </c>
      <c r="C1030" t="s">
        <v>1448</v>
      </c>
      <c r="D1030">
        <v>1036.9259999999999</v>
      </c>
      <c r="E1030">
        <v>1027</v>
      </c>
      <c r="F1030">
        <f t="shared" si="16"/>
        <v>17.116666666666667</v>
      </c>
      <c r="H1030">
        <v>2.0182072916666698</v>
      </c>
      <c r="AD1030">
        <v>-798.73</v>
      </c>
      <c r="AG1030">
        <v>40.161000000000001</v>
      </c>
      <c r="AO1030">
        <v>2.01789166666667</v>
      </c>
    </row>
    <row r="1031" spans="1:44" x14ac:dyDescent="0.2">
      <c r="A1031" s="1">
        <v>43146.337731481479</v>
      </c>
      <c r="B1031">
        <v>0.775694446972921</v>
      </c>
      <c r="C1031" t="s">
        <v>1447</v>
      </c>
      <c r="E1031">
        <v>1028</v>
      </c>
      <c r="F1031">
        <f t="shared" si="16"/>
        <v>17.133333333333333</v>
      </c>
      <c r="X1031">
        <v>2.0569999999999999</v>
      </c>
      <c r="AG1031">
        <v>38.125</v>
      </c>
      <c r="AO1031">
        <v>2.03995104166667</v>
      </c>
    </row>
    <row r="1032" spans="1:44" x14ac:dyDescent="0.2">
      <c r="A1032" s="1">
        <v>43146.338425925926</v>
      </c>
      <c r="B1032">
        <v>0.77638889141962897</v>
      </c>
      <c r="C1032" t="s">
        <v>1446</v>
      </c>
      <c r="E1032">
        <v>1029</v>
      </c>
      <c r="F1032">
        <f t="shared" si="16"/>
        <v>17.149999999999999</v>
      </c>
      <c r="Y1032">
        <v>36.987000000000002</v>
      </c>
      <c r="AO1032">
        <v>2.0160749999999998</v>
      </c>
    </row>
    <row r="1033" spans="1:44" x14ac:dyDescent="0.2">
      <c r="A1033" s="1">
        <v>43146.339120370372</v>
      </c>
      <c r="B1033">
        <v>0.77708333586633704</v>
      </c>
      <c r="C1033" t="s">
        <v>1445</v>
      </c>
      <c r="E1033">
        <v>1030</v>
      </c>
      <c r="F1033">
        <f t="shared" si="16"/>
        <v>17.166666666666668</v>
      </c>
      <c r="H1033">
        <v>2.1486375</v>
      </c>
      <c r="AO1033">
        <v>2.1433177083333401</v>
      </c>
    </row>
    <row r="1034" spans="1:44" x14ac:dyDescent="0.2">
      <c r="A1034" s="1">
        <v>43146.339814814812</v>
      </c>
      <c r="B1034">
        <v>0.77777778031304501</v>
      </c>
      <c r="C1034" t="s">
        <v>1444</v>
      </c>
      <c r="E1034">
        <v>1031</v>
      </c>
      <c r="F1034">
        <f t="shared" si="16"/>
        <v>17.183333333333334</v>
      </c>
      <c r="H1034">
        <v>2.2678614583333401</v>
      </c>
      <c r="X1034">
        <v>2.2229999999999999</v>
      </c>
      <c r="AO1034">
        <v>2.267525</v>
      </c>
    </row>
    <row r="1035" spans="1:44" x14ac:dyDescent="0.2">
      <c r="A1035" s="1">
        <v>43146.340509259258</v>
      </c>
      <c r="B1035">
        <v>0.77847222475975297</v>
      </c>
      <c r="C1035" t="s">
        <v>1443</v>
      </c>
      <c r="E1035">
        <v>1032</v>
      </c>
      <c r="F1035">
        <f t="shared" si="16"/>
        <v>17.2</v>
      </c>
      <c r="G1035">
        <v>5.6619999999999999</v>
      </c>
      <c r="H1035">
        <v>2.3842500000000002</v>
      </c>
      <c r="L1035">
        <v>400.60300000000001</v>
      </c>
      <c r="X1035">
        <v>2.355</v>
      </c>
      <c r="Y1035">
        <v>37.095999999999997</v>
      </c>
      <c r="AD1035">
        <v>-797.66499999999996</v>
      </c>
      <c r="AG1035">
        <v>38.674999999999997</v>
      </c>
      <c r="AO1035">
        <v>2.3838979166666698</v>
      </c>
    </row>
    <row r="1036" spans="1:44" x14ac:dyDescent="0.2">
      <c r="A1036" s="1">
        <v>43146.341203703705</v>
      </c>
      <c r="B1036">
        <v>0.77916666920646105</v>
      </c>
      <c r="C1036" t="s">
        <v>1442</v>
      </c>
      <c r="E1036">
        <v>1033</v>
      </c>
      <c r="F1036">
        <f t="shared" si="16"/>
        <v>17.216666666666665</v>
      </c>
      <c r="H1036">
        <v>2.5075291666666701</v>
      </c>
      <c r="K1036">
        <v>9.9550000000000001</v>
      </c>
      <c r="L1036">
        <v>218.608</v>
      </c>
      <c r="X1036">
        <v>2.5009999999999999</v>
      </c>
      <c r="AG1036">
        <v>0</v>
      </c>
      <c r="AO1036">
        <v>2.5071604166666699</v>
      </c>
    </row>
    <row r="1037" spans="1:44" x14ac:dyDescent="0.2">
      <c r="A1037" s="1">
        <v>43146.341898148145</v>
      </c>
      <c r="B1037">
        <v>0.77986111365316901</v>
      </c>
      <c r="C1037" t="s">
        <v>1441</v>
      </c>
      <c r="E1037">
        <v>1034</v>
      </c>
      <c r="F1037">
        <f t="shared" si="16"/>
        <v>17.233333333333334</v>
      </c>
      <c r="H1037">
        <v>2.6074052083333399</v>
      </c>
      <c r="K1037">
        <v>0</v>
      </c>
      <c r="L1037">
        <v>0</v>
      </c>
      <c r="X1037">
        <v>2.5939999999999999</v>
      </c>
      <c r="AG1037">
        <v>0</v>
      </c>
      <c r="AO1037">
        <v>2.6070250000000001</v>
      </c>
    </row>
    <row r="1038" spans="1:44" x14ac:dyDescent="0.2">
      <c r="A1038" s="1">
        <v>43146.342592592591</v>
      </c>
      <c r="B1038">
        <v>0.78055555809987698</v>
      </c>
      <c r="C1038" t="s">
        <v>1440</v>
      </c>
      <c r="E1038">
        <v>1035</v>
      </c>
      <c r="F1038">
        <f t="shared" si="16"/>
        <v>17.25</v>
      </c>
      <c r="H1038">
        <v>2.7039312500000001</v>
      </c>
      <c r="J1038">
        <v>51.921999999999997</v>
      </c>
      <c r="K1038">
        <v>0</v>
      </c>
      <c r="L1038">
        <v>0</v>
      </c>
      <c r="X1038">
        <v>2.6539999999999999</v>
      </c>
      <c r="Y1038">
        <v>37.220999999999997</v>
      </c>
      <c r="AG1038">
        <v>0</v>
      </c>
      <c r="AO1038">
        <v>2.703540625</v>
      </c>
    </row>
    <row r="1039" spans="1:44" x14ac:dyDescent="0.2">
      <c r="A1039" s="1">
        <v>43146.343287037038</v>
      </c>
      <c r="B1039">
        <v>0.78125000254658505</v>
      </c>
      <c r="C1039" t="s">
        <v>1439</v>
      </c>
      <c r="E1039">
        <v>1036</v>
      </c>
      <c r="F1039">
        <f t="shared" si="16"/>
        <v>17.266666666666666</v>
      </c>
      <c r="J1039">
        <v>51.817</v>
      </c>
      <c r="K1039">
        <v>-53.975999999999999</v>
      </c>
      <c r="L1039">
        <v>500.88200000000001</v>
      </c>
      <c r="AD1039">
        <v>-796.55700000000002</v>
      </c>
      <c r="AG1039">
        <v>47.158999999999999</v>
      </c>
      <c r="AO1039">
        <v>2.6990604166666698</v>
      </c>
    </row>
    <row r="1040" spans="1:44" x14ac:dyDescent="0.2">
      <c r="A1040" s="1">
        <v>43146.343981481485</v>
      </c>
      <c r="B1040">
        <v>0.78194444699329302</v>
      </c>
      <c r="C1040" t="s">
        <v>1438</v>
      </c>
      <c r="E1040">
        <v>1037</v>
      </c>
      <c r="F1040">
        <f t="shared" si="16"/>
        <v>17.283333333333335</v>
      </c>
      <c r="J1040">
        <v>51.65</v>
      </c>
      <c r="K1040">
        <v>-76.893000000000001</v>
      </c>
      <c r="L1040">
        <v>410.91500000000002</v>
      </c>
      <c r="AD1040">
        <v>-794.61500000000001</v>
      </c>
      <c r="AG1040">
        <v>41.103000000000002</v>
      </c>
      <c r="AO1040">
        <v>2.7293270833333398</v>
      </c>
    </row>
    <row r="1041" spans="1:44" x14ac:dyDescent="0.2">
      <c r="A1041" s="1">
        <v>43146.344675925924</v>
      </c>
      <c r="B1041">
        <v>0.78263889144000098</v>
      </c>
      <c r="C1041" t="s">
        <v>1437</v>
      </c>
      <c r="E1041">
        <v>1038</v>
      </c>
      <c r="F1041">
        <f t="shared" si="16"/>
        <v>17.3</v>
      </c>
      <c r="J1041">
        <v>51.152000000000001</v>
      </c>
      <c r="K1041">
        <v>-10.523999999999999</v>
      </c>
      <c r="L1041">
        <v>400.28199999999998</v>
      </c>
      <c r="Y1041">
        <v>37.354999999999997</v>
      </c>
      <c r="AD1041">
        <v>-793.71699999999998</v>
      </c>
      <c r="AG1041">
        <v>38.738999999999997</v>
      </c>
      <c r="AO1041">
        <v>2.7897364583333402</v>
      </c>
    </row>
    <row r="1042" spans="1:44" x14ac:dyDescent="0.2">
      <c r="A1042" s="1">
        <v>43146.345370370371</v>
      </c>
      <c r="B1042">
        <v>0.78333333588670895</v>
      </c>
      <c r="C1042" t="s">
        <v>1436</v>
      </c>
      <c r="E1042">
        <v>1039</v>
      </c>
      <c r="F1042">
        <f t="shared" si="16"/>
        <v>17.316666666666666</v>
      </c>
      <c r="H1042">
        <v>2.876296875</v>
      </c>
      <c r="J1042">
        <v>50.582000000000001</v>
      </c>
      <c r="K1042">
        <v>7.548</v>
      </c>
      <c r="X1042">
        <v>2.8260000000000001</v>
      </c>
      <c r="AO1042">
        <v>2.87590833333334</v>
      </c>
    </row>
    <row r="1043" spans="1:44" x14ac:dyDescent="0.2">
      <c r="A1043" s="1">
        <v>43146.346064814818</v>
      </c>
      <c r="B1043">
        <v>0.78402778033341702</v>
      </c>
      <c r="C1043" t="s">
        <v>1435</v>
      </c>
      <c r="E1043">
        <v>1040</v>
      </c>
      <c r="F1043">
        <f t="shared" si="16"/>
        <v>17.333333333333332</v>
      </c>
      <c r="J1043">
        <v>49.988</v>
      </c>
      <c r="K1043">
        <v>11.023999999999999</v>
      </c>
      <c r="X1043">
        <v>2.9390000000000001</v>
      </c>
      <c r="AO1043">
        <v>2.9631395833333398</v>
      </c>
    </row>
    <row r="1044" spans="1:44" x14ac:dyDescent="0.2">
      <c r="A1044" s="1">
        <v>43146.346759259257</v>
      </c>
      <c r="B1044">
        <v>0.78472222478012599</v>
      </c>
      <c r="C1044" t="s">
        <v>1434</v>
      </c>
      <c r="E1044">
        <v>1041</v>
      </c>
      <c r="F1044">
        <f t="shared" si="16"/>
        <v>17.350000000000001</v>
      </c>
      <c r="H1044">
        <v>3.0263562500000099</v>
      </c>
      <c r="J1044">
        <v>49.518999999999998</v>
      </c>
      <c r="K1044">
        <v>14.032999999999999</v>
      </c>
      <c r="L1044">
        <v>398.89499999999998</v>
      </c>
      <c r="Y1044">
        <v>37.503</v>
      </c>
      <c r="AO1044">
        <v>3.0259562500000099</v>
      </c>
    </row>
    <row r="1045" spans="1:44" x14ac:dyDescent="0.2">
      <c r="A1045" s="1">
        <v>43146.347453703704</v>
      </c>
      <c r="B1045">
        <v>0.78541666922683395</v>
      </c>
      <c r="C1045" t="s">
        <v>1433</v>
      </c>
      <c r="E1045">
        <v>1042</v>
      </c>
      <c r="F1045">
        <f t="shared" si="16"/>
        <v>17.366666666666667</v>
      </c>
      <c r="J1045">
        <v>49.145000000000003</v>
      </c>
      <c r="K1045">
        <v>16.3</v>
      </c>
      <c r="X1045">
        <v>3.0590000000000002</v>
      </c>
      <c r="AO1045">
        <v>3.07898125</v>
      </c>
    </row>
    <row r="1046" spans="1:44" x14ac:dyDescent="0.2">
      <c r="A1046" s="1">
        <v>43146.34814814815</v>
      </c>
      <c r="B1046">
        <v>0.78611111367354203</v>
      </c>
      <c r="C1046" t="s">
        <v>1432</v>
      </c>
      <c r="E1046">
        <v>1043</v>
      </c>
      <c r="F1046">
        <f t="shared" si="16"/>
        <v>17.383333333333333</v>
      </c>
      <c r="J1046">
        <v>48.848999999999997</v>
      </c>
      <c r="K1046">
        <v>18.221</v>
      </c>
      <c r="Y1046">
        <v>37.603000000000002</v>
      </c>
      <c r="AO1046">
        <v>3.1163781250000002</v>
      </c>
    </row>
    <row r="1047" spans="1:44" x14ac:dyDescent="0.2">
      <c r="A1047" s="1">
        <v>43146.34884259259</v>
      </c>
      <c r="B1047">
        <v>0.78680555812024999</v>
      </c>
      <c r="C1047" t="s">
        <v>1431</v>
      </c>
      <c r="E1047">
        <v>1044</v>
      </c>
      <c r="F1047">
        <f t="shared" si="16"/>
        <v>17.399999999999999</v>
      </c>
      <c r="H1047">
        <v>3.169640625</v>
      </c>
      <c r="J1047">
        <v>48.655000000000001</v>
      </c>
      <c r="K1047">
        <v>19.489000000000001</v>
      </c>
      <c r="AO1047">
        <v>3.169240625</v>
      </c>
    </row>
    <row r="1048" spans="1:44" x14ac:dyDescent="0.2">
      <c r="A1048" s="1">
        <v>43146.349537037036</v>
      </c>
      <c r="B1048">
        <v>0.78750000256695796</v>
      </c>
      <c r="C1048" t="s">
        <v>1430</v>
      </c>
      <c r="E1048">
        <v>1045</v>
      </c>
      <c r="F1048">
        <f t="shared" si="16"/>
        <v>17.416666666666668</v>
      </c>
      <c r="J1048">
        <v>48.502000000000002</v>
      </c>
      <c r="K1048">
        <v>20.545000000000002</v>
      </c>
      <c r="X1048">
        <v>3.2250000000000001</v>
      </c>
      <c r="Y1048">
        <v>37.709000000000003</v>
      </c>
      <c r="AO1048">
        <v>3.2072177083333302</v>
      </c>
    </row>
    <row r="1049" spans="1:44" x14ac:dyDescent="0.2">
      <c r="A1049" s="1">
        <v>43146.350231481483</v>
      </c>
      <c r="B1049">
        <v>0.78819444701366603</v>
      </c>
      <c r="C1049" t="s">
        <v>1429</v>
      </c>
      <c r="E1049">
        <v>1046</v>
      </c>
      <c r="F1049">
        <f t="shared" si="16"/>
        <v>17.433333333333334</v>
      </c>
      <c r="J1049">
        <v>48.404000000000003</v>
      </c>
      <c r="K1049">
        <v>21.318000000000001</v>
      </c>
      <c r="AO1049">
        <v>3.2493010416666701</v>
      </c>
    </row>
    <row r="1050" spans="1:44" x14ac:dyDescent="0.2">
      <c r="A1050" s="1">
        <v>43146.350925925923</v>
      </c>
      <c r="B1050">
        <v>0.788888891460374</v>
      </c>
      <c r="C1050" t="s">
        <v>1428</v>
      </c>
      <c r="E1050">
        <v>1047</v>
      </c>
      <c r="F1050">
        <f t="shared" si="16"/>
        <v>17.45</v>
      </c>
      <c r="H1050">
        <v>3.26195208333333</v>
      </c>
      <c r="K1050">
        <v>21.613</v>
      </c>
      <c r="L1050">
        <v>399.22899999999998</v>
      </c>
      <c r="Y1050">
        <v>37.817999999999998</v>
      </c>
      <c r="AO1050">
        <v>3.2615625000000001</v>
      </c>
    </row>
    <row r="1051" spans="1:44" x14ac:dyDescent="0.2">
      <c r="A1051" s="1">
        <v>43146.351620370369</v>
      </c>
      <c r="B1051">
        <v>0.78958333590708196</v>
      </c>
      <c r="C1051" t="s">
        <v>1427</v>
      </c>
      <c r="E1051">
        <v>1048</v>
      </c>
      <c r="F1051">
        <f t="shared" si="16"/>
        <v>17.466666666666665</v>
      </c>
      <c r="K1051">
        <v>21.704000000000001</v>
      </c>
      <c r="AO1051">
        <v>3.2780312500000002</v>
      </c>
    </row>
    <row r="1052" spans="1:44" x14ac:dyDescent="0.2">
      <c r="A1052" s="1">
        <v>43146.352314814816</v>
      </c>
      <c r="B1052">
        <v>0.79027778035379004</v>
      </c>
      <c r="C1052" t="s">
        <v>1426</v>
      </c>
      <c r="E1052">
        <v>1049</v>
      </c>
      <c r="F1052">
        <f t="shared" si="16"/>
        <v>17.483333333333334</v>
      </c>
      <c r="J1052">
        <v>48.435000000000002</v>
      </c>
      <c r="K1052">
        <v>21.492999999999999</v>
      </c>
      <c r="Y1052">
        <v>37.929000000000002</v>
      </c>
      <c r="AD1052">
        <v>-795.57799999999997</v>
      </c>
      <c r="AO1052">
        <v>3.2935791666666701</v>
      </c>
    </row>
    <row r="1053" spans="1:44" x14ac:dyDescent="0.2">
      <c r="A1053" s="1">
        <v>43146.353009259263</v>
      </c>
      <c r="B1053">
        <v>0.790972224800498</v>
      </c>
      <c r="C1053" t="s">
        <v>1425</v>
      </c>
      <c r="D1053">
        <v>1037.9870000000001</v>
      </c>
      <c r="E1053">
        <v>1050</v>
      </c>
      <c r="F1053">
        <f t="shared" si="16"/>
        <v>17.5</v>
      </c>
      <c r="J1053">
        <v>48.506999999999998</v>
      </c>
      <c r="K1053">
        <v>21.125</v>
      </c>
      <c r="AO1053">
        <v>3.29815833333334</v>
      </c>
    </row>
    <row r="1054" spans="1:44" x14ac:dyDescent="0.2">
      <c r="A1054" s="1">
        <v>43146.353703703702</v>
      </c>
      <c r="B1054">
        <v>0.79166666924720597</v>
      </c>
      <c r="C1054" t="s">
        <v>1424</v>
      </c>
      <c r="E1054">
        <v>1051</v>
      </c>
      <c r="F1054">
        <f t="shared" si="16"/>
        <v>17.516666666666666</v>
      </c>
      <c r="J1054">
        <v>48.627000000000002</v>
      </c>
      <c r="K1054">
        <v>20.684999999999999</v>
      </c>
      <c r="Y1054">
        <v>38.039000000000001</v>
      </c>
      <c r="AO1054">
        <v>3.2916708333333302</v>
      </c>
    </row>
    <row r="1055" spans="1:44" x14ac:dyDescent="0.2">
      <c r="A1055" s="1">
        <v>43146.354398148149</v>
      </c>
      <c r="B1055">
        <v>0.79236111369391404</v>
      </c>
      <c r="C1055" t="s">
        <v>1423</v>
      </c>
      <c r="D1055">
        <v>1038.097</v>
      </c>
      <c r="E1055">
        <v>1052</v>
      </c>
      <c r="F1055">
        <f t="shared" si="16"/>
        <v>17.533333333333335</v>
      </c>
      <c r="G1055">
        <v>5.6639999999999997</v>
      </c>
      <c r="H1055">
        <v>3.2945041666666701</v>
      </c>
      <c r="I1055">
        <v>-1</v>
      </c>
      <c r="J1055">
        <v>48.734000000000002</v>
      </c>
      <c r="K1055">
        <v>20.04</v>
      </c>
      <c r="L1055">
        <v>401.33499999999998</v>
      </c>
      <c r="M1055">
        <v>0</v>
      </c>
      <c r="N1055">
        <v>0</v>
      </c>
      <c r="O1055">
        <v>0</v>
      </c>
      <c r="P1055">
        <v>-3.7999999999999999E-2</v>
      </c>
      <c r="Q1055">
        <v>14.03</v>
      </c>
      <c r="R1055">
        <v>0.04</v>
      </c>
      <c r="S1055">
        <v>0</v>
      </c>
      <c r="T1055">
        <v>0</v>
      </c>
      <c r="U1055">
        <v>0</v>
      </c>
      <c r="V1055">
        <v>0</v>
      </c>
      <c r="W1055">
        <v>5.0000000000000001E-3</v>
      </c>
      <c r="X1055">
        <v>3.2639999999999998</v>
      </c>
      <c r="Y1055">
        <v>38.091999999999999</v>
      </c>
      <c r="Z1055">
        <v>0</v>
      </c>
      <c r="AA1055">
        <v>0</v>
      </c>
      <c r="AB1055">
        <v>0</v>
      </c>
      <c r="AC1055">
        <v>0</v>
      </c>
      <c r="AD1055">
        <v>-796.59400000000005</v>
      </c>
      <c r="AE1055">
        <v>0</v>
      </c>
      <c r="AF1055">
        <v>2.1859999999999999</v>
      </c>
      <c r="AG1055">
        <v>40.587000000000003</v>
      </c>
      <c r="AH1055">
        <v>0</v>
      </c>
      <c r="AI1055">
        <v>0</v>
      </c>
      <c r="AJ1055">
        <v>0</v>
      </c>
      <c r="AK1055">
        <v>0</v>
      </c>
      <c r="AL1055">
        <v>6</v>
      </c>
      <c r="AM1055">
        <v>52</v>
      </c>
      <c r="AN1055">
        <v>3</v>
      </c>
      <c r="AO1055">
        <v>3.29415416666667</v>
      </c>
      <c r="AP1055">
        <v>3</v>
      </c>
      <c r="AQ1055">
        <v>3</v>
      </c>
      <c r="AR1055">
        <v>0</v>
      </c>
    </row>
    <row r="1056" spans="1:44" x14ac:dyDescent="0.2">
      <c r="A1056" s="1">
        <v>43146.355092592596</v>
      </c>
      <c r="B1056">
        <v>0.79305555814062201</v>
      </c>
      <c r="C1056" t="s">
        <v>1422</v>
      </c>
      <c r="E1056">
        <v>1053</v>
      </c>
      <c r="F1056">
        <f t="shared" si="16"/>
        <v>17.55</v>
      </c>
      <c r="J1056">
        <v>48.889000000000003</v>
      </c>
      <c r="K1056">
        <v>19.391999999999999</v>
      </c>
      <c r="Y1056">
        <v>38.146000000000001</v>
      </c>
      <c r="AG1056">
        <v>39.914000000000001</v>
      </c>
      <c r="AO1056">
        <v>3.2906260416666702</v>
      </c>
    </row>
    <row r="1057" spans="1:41" x14ac:dyDescent="0.2">
      <c r="A1057" s="1">
        <v>43146.355787037035</v>
      </c>
      <c r="B1057">
        <v>0.79375000258733097</v>
      </c>
      <c r="C1057" t="s">
        <v>1421</v>
      </c>
      <c r="E1057">
        <v>1054</v>
      </c>
      <c r="F1057">
        <f t="shared" si="16"/>
        <v>17.566666666666666</v>
      </c>
      <c r="J1057">
        <v>49.030999999999999</v>
      </c>
      <c r="K1057">
        <v>18.655999999999999</v>
      </c>
      <c r="AG1057">
        <v>41.35</v>
      </c>
      <c r="AO1057">
        <v>3.2954625000000002</v>
      </c>
    </row>
    <row r="1058" spans="1:41" x14ac:dyDescent="0.2">
      <c r="A1058" s="1">
        <v>43146.356481481482</v>
      </c>
      <c r="B1058">
        <v>0.79444444703403905</v>
      </c>
      <c r="C1058" t="s">
        <v>1420</v>
      </c>
      <c r="E1058">
        <v>1055</v>
      </c>
      <c r="F1058">
        <f t="shared" si="16"/>
        <v>17.583333333333332</v>
      </c>
      <c r="J1058">
        <v>49.167000000000002</v>
      </c>
      <c r="K1058">
        <v>17.959</v>
      </c>
      <c r="Y1058">
        <v>38.256999999999998</v>
      </c>
      <c r="AD1058">
        <v>-797.79499999999996</v>
      </c>
      <c r="AO1058">
        <v>3.2649395833333399</v>
      </c>
    </row>
    <row r="1059" spans="1:41" x14ac:dyDescent="0.2">
      <c r="A1059" s="1">
        <v>43146.357175925928</v>
      </c>
      <c r="B1059">
        <v>0.79513889148074701</v>
      </c>
      <c r="C1059" t="s">
        <v>1419</v>
      </c>
      <c r="E1059">
        <v>1056</v>
      </c>
      <c r="F1059">
        <f t="shared" si="16"/>
        <v>17.600000000000001</v>
      </c>
      <c r="J1059">
        <v>49.335000000000001</v>
      </c>
      <c r="K1059">
        <v>17.073</v>
      </c>
      <c r="L1059">
        <v>400.36900000000003</v>
      </c>
      <c r="AG1059">
        <v>42.036000000000001</v>
      </c>
      <c r="AO1059">
        <v>3.3082572916666702</v>
      </c>
    </row>
    <row r="1060" spans="1:41" x14ac:dyDescent="0.2">
      <c r="A1060" s="1">
        <v>43146.357870370368</v>
      </c>
      <c r="B1060">
        <v>0.79583333592745498</v>
      </c>
      <c r="C1060" t="s">
        <v>1418</v>
      </c>
      <c r="E1060">
        <v>1057</v>
      </c>
      <c r="F1060">
        <f t="shared" si="16"/>
        <v>17.616666666666667</v>
      </c>
      <c r="J1060">
        <v>49.475000000000001</v>
      </c>
      <c r="K1060">
        <v>-17.901</v>
      </c>
      <c r="L1060">
        <v>499.90800000000002</v>
      </c>
      <c r="Y1060">
        <v>38.368000000000002</v>
      </c>
      <c r="AD1060">
        <v>-798.61300000000006</v>
      </c>
      <c r="AG1060">
        <v>43.279000000000003</v>
      </c>
      <c r="AO1060">
        <v>3.3060499999999999</v>
      </c>
    </row>
    <row r="1061" spans="1:41" x14ac:dyDescent="0.2">
      <c r="A1061" s="1">
        <v>43146.358564814815</v>
      </c>
      <c r="B1061">
        <v>0.79652778037416305</v>
      </c>
      <c r="C1061" t="s">
        <v>1417</v>
      </c>
      <c r="E1061">
        <v>1058</v>
      </c>
      <c r="F1061">
        <f t="shared" si="16"/>
        <v>17.633333333333333</v>
      </c>
      <c r="J1061">
        <v>49.588999999999999</v>
      </c>
      <c r="K1061">
        <v>-79.951999999999998</v>
      </c>
      <c r="L1061">
        <v>499.286</v>
      </c>
      <c r="AO1061">
        <v>3.2878281249999999</v>
      </c>
    </row>
    <row r="1062" spans="1:41" x14ac:dyDescent="0.2">
      <c r="A1062" s="1">
        <v>43146.359259259261</v>
      </c>
      <c r="B1062">
        <v>0.79722222482087102</v>
      </c>
      <c r="C1062" t="s">
        <v>1416</v>
      </c>
      <c r="E1062">
        <v>1059</v>
      </c>
      <c r="F1062">
        <f t="shared" si="16"/>
        <v>17.649999999999999</v>
      </c>
      <c r="G1062">
        <v>5.7210000000000001</v>
      </c>
      <c r="J1062">
        <v>49.436999999999998</v>
      </c>
      <c r="K1062">
        <v>-86.218999999999994</v>
      </c>
      <c r="Y1062">
        <v>38.478000000000002</v>
      </c>
      <c r="AD1062">
        <v>-796.51400000000001</v>
      </c>
      <c r="AG1062">
        <v>45.676000000000002</v>
      </c>
      <c r="AO1062">
        <v>3.27792708333333</v>
      </c>
    </row>
    <row r="1063" spans="1:41" x14ac:dyDescent="0.2">
      <c r="A1063" s="1">
        <v>43146.359953703701</v>
      </c>
      <c r="B1063">
        <v>0.79791666926757898</v>
      </c>
      <c r="C1063" t="s">
        <v>1415</v>
      </c>
      <c r="E1063">
        <v>1060</v>
      </c>
      <c r="F1063">
        <f t="shared" si="16"/>
        <v>17.666666666666668</v>
      </c>
      <c r="J1063">
        <v>48.991999999999997</v>
      </c>
      <c r="K1063">
        <v>-84.037000000000006</v>
      </c>
      <c r="AD1063">
        <v>-794.63900000000001</v>
      </c>
      <c r="AG1063">
        <v>42.94</v>
      </c>
      <c r="AO1063">
        <v>3.3535791666666599</v>
      </c>
    </row>
    <row r="1064" spans="1:41" x14ac:dyDescent="0.2">
      <c r="A1064" s="1">
        <v>43146.360648148147</v>
      </c>
      <c r="B1064">
        <v>0.79861111371428695</v>
      </c>
      <c r="C1064" t="s">
        <v>1414</v>
      </c>
      <c r="E1064">
        <v>1061</v>
      </c>
      <c r="F1064">
        <f t="shared" si="16"/>
        <v>17.683333333333334</v>
      </c>
      <c r="H1064">
        <v>3.41507187499999</v>
      </c>
      <c r="J1064">
        <v>48.301000000000002</v>
      </c>
      <c r="K1064">
        <v>-80.578000000000003</v>
      </c>
      <c r="Y1064">
        <v>38.588999999999999</v>
      </c>
      <c r="AD1064">
        <v>-793.70699999999999</v>
      </c>
      <c r="AO1064">
        <v>3.4147677083333301</v>
      </c>
    </row>
    <row r="1065" spans="1:41" x14ac:dyDescent="0.2">
      <c r="A1065" s="1">
        <v>43146.361342592594</v>
      </c>
      <c r="B1065">
        <v>0.79930555816099502</v>
      </c>
      <c r="C1065" t="s">
        <v>1413</v>
      </c>
      <c r="E1065">
        <v>1062</v>
      </c>
      <c r="F1065">
        <f t="shared" si="16"/>
        <v>17.7</v>
      </c>
      <c r="J1065">
        <v>47.526000000000003</v>
      </c>
      <c r="K1065">
        <v>-76.466999999999999</v>
      </c>
      <c r="L1065">
        <v>500.78899999999999</v>
      </c>
      <c r="X1065">
        <v>3.4569999999999999</v>
      </c>
      <c r="AD1065">
        <v>-792.63599999999997</v>
      </c>
      <c r="AG1065">
        <v>39.795000000000002</v>
      </c>
      <c r="AO1065">
        <v>3.48658749999999</v>
      </c>
    </row>
    <row r="1066" spans="1:41" x14ac:dyDescent="0.2">
      <c r="A1066" s="1">
        <v>43146.362037037034</v>
      </c>
      <c r="B1066">
        <v>0.80000000260770299</v>
      </c>
      <c r="C1066" t="s">
        <v>1412</v>
      </c>
      <c r="E1066">
        <v>1063</v>
      </c>
      <c r="F1066">
        <f t="shared" si="16"/>
        <v>17.716666666666665</v>
      </c>
      <c r="H1066">
        <v>3.5647645833333201</v>
      </c>
      <c r="J1066">
        <v>46.773000000000003</v>
      </c>
      <c r="K1066">
        <v>-47.3</v>
      </c>
      <c r="L1066">
        <v>401.346</v>
      </c>
      <c r="Y1066">
        <v>38.704999999999998</v>
      </c>
      <c r="AG1066">
        <v>40.737000000000002</v>
      </c>
      <c r="AO1066">
        <v>3.5644447916666602</v>
      </c>
    </row>
    <row r="1067" spans="1:41" x14ac:dyDescent="0.2">
      <c r="A1067" s="1">
        <v>43146.36273148148</v>
      </c>
      <c r="B1067">
        <v>0.80069444705441095</v>
      </c>
      <c r="C1067" t="s">
        <v>1411</v>
      </c>
      <c r="E1067">
        <v>1064</v>
      </c>
      <c r="F1067">
        <f t="shared" si="16"/>
        <v>17.733333333333334</v>
      </c>
      <c r="J1067">
        <v>45.993000000000002</v>
      </c>
      <c r="K1067">
        <v>17.431999999999999</v>
      </c>
      <c r="L1067">
        <v>400.61</v>
      </c>
      <c r="X1067">
        <v>3.6030000000000002</v>
      </c>
      <c r="AD1067">
        <v>-791.86699999999996</v>
      </c>
      <c r="AG1067">
        <v>39.869</v>
      </c>
      <c r="AO1067">
        <v>3.6331635416666601</v>
      </c>
    </row>
    <row r="1068" spans="1:41" x14ac:dyDescent="0.2">
      <c r="A1068" s="1">
        <v>43146.363425925927</v>
      </c>
      <c r="B1068">
        <v>0.80138889150111903</v>
      </c>
      <c r="C1068" t="s">
        <v>1410</v>
      </c>
      <c r="E1068">
        <v>1065</v>
      </c>
      <c r="F1068">
        <f t="shared" si="16"/>
        <v>17.75</v>
      </c>
      <c r="H1068">
        <v>3.69797499999998</v>
      </c>
      <c r="J1068">
        <v>45.195</v>
      </c>
      <c r="K1068">
        <v>39.006</v>
      </c>
      <c r="Y1068">
        <v>38.826000000000001</v>
      </c>
      <c r="AO1068">
        <v>3.6976437499999801</v>
      </c>
    </row>
    <row r="1069" spans="1:41" x14ac:dyDescent="0.2">
      <c r="A1069" s="1">
        <v>43146.364120370374</v>
      </c>
      <c r="B1069">
        <v>0.80208333594782699</v>
      </c>
      <c r="C1069" t="s">
        <v>1409</v>
      </c>
      <c r="E1069">
        <v>1066</v>
      </c>
      <c r="F1069">
        <f t="shared" si="16"/>
        <v>17.766666666666666</v>
      </c>
      <c r="J1069">
        <v>44.715000000000003</v>
      </c>
      <c r="K1069">
        <v>42.356000000000002</v>
      </c>
      <c r="X1069">
        <v>3.742</v>
      </c>
      <c r="AO1069">
        <v>3.74767187499998</v>
      </c>
    </row>
    <row r="1070" spans="1:41" x14ac:dyDescent="0.2">
      <c r="A1070" s="1">
        <v>43146.364814814813</v>
      </c>
      <c r="B1070">
        <v>0.80277778039453596</v>
      </c>
      <c r="C1070" t="s">
        <v>1408</v>
      </c>
      <c r="E1070">
        <v>1067</v>
      </c>
      <c r="F1070">
        <f t="shared" si="16"/>
        <v>17.783333333333335</v>
      </c>
      <c r="J1070">
        <v>44.383000000000003</v>
      </c>
      <c r="K1070">
        <v>44.515000000000001</v>
      </c>
      <c r="Y1070">
        <v>38.950000000000003</v>
      </c>
      <c r="AO1070">
        <v>3.7776520833333</v>
      </c>
    </row>
    <row r="1071" spans="1:41" x14ac:dyDescent="0.2">
      <c r="A1071" s="1">
        <v>43146.36550925926</v>
      </c>
      <c r="B1071">
        <v>0.80347222484124403</v>
      </c>
      <c r="C1071" t="s">
        <v>1407</v>
      </c>
      <c r="D1071">
        <v>1039.018</v>
      </c>
      <c r="E1071">
        <v>1068</v>
      </c>
      <c r="F1071">
        <f t="shared" si="16"/>
        <v>17.8</v>
      </c>
      <c r="H1071">
        <v>3.79248541666664</v>
      </c>
      <c r="J1071">
        <v>44.228000000000002</v>
      </c>
      <c r="K1071">
        <v>45.805999999999997</v>
      </c>
      <c r="AD1071">
        <v>-793.61</v>
      </c>
      <c r="AG1071">
        <v>38.119</v>
      </c>
      <c r="AO1071">
        <v>3.79215937499997</v>
      </c>
    </row>
    <row r="1072" spans="1:41" x14ac:dyDescent="0.2">
      <c r="A1072" s="1">
        <v>43146.366203703707</v>
      </c>
      <c r="B1072">
        <v>0.804166669287952</v>
      </c>
      <c r="C1072" t="s">
        <v>1406</v>
      </c>
      <c r="E1072">
        <v>1069</v>
      </c>
      <c r="F1072">
        <f t="shared" si="16"/>
        <v>17.816666666666666</v>
      </c>
      <c r="K1072">
        <v>46.094999999999999</v>
      </c>
      <c r="Y1072">
        <v>39.08</v>
      </c>
      <c r="AG1072">
        <v>41.454999999999998</v>
      </c>
      <c r="AO1072">
        <v>3.7807104166666399</v>
      </c>
    </row>
    <row r="1073" spans="1:44" x14ac:dyDescent="0.2">
      <c r="A1073" s="1">
        <v>43146.366898148146</v>
      </c>
      <c r="B1073">
        <v>0.80486111373465996</v>
      </c>
      <c r="C1073" t="s">
        <v>1405</v>
      </c>
      <c r="E1073">
        <v>1070</v>
      </c>
      <c r="F1073">
        <f t="shared" si="16"/>
        <v>17.833333333333332</v>
      </c>
      <c r="J1073">
        <v>44.322000000000003</v>
      </c>
      <c r="K1073">
        <v>45.804000000000002</v>
      </c>
      <c r="AD1073">
        <v>-794.64400000000001</v>
      </c>
      <c r="AG1073">
        <v>41.548999999999999</v>
      </c>
      <c r="AO1073">
        <v>3.7578781249999702</v>
      </c>
    </row>
    <row r="1074" spans="1:44" x14ac:dyDescent="0.2">
      <c r="A1074" s="1">
        <v>43146.367592592593</v>
      </c>
      <c r="B1074">
        <v>0.80555555818136804</v>
      </c>
      <c r="C1074" t="s">
        <v>1404</v>
      </c>
      <c r="E1074">
        <v>1071</v>
      </c>
      <c r="F1074">
        <f t="shared" si="16"/>
        <v>17.850000000000001</v>
      </c>
      <c r="J1074">
        <v>44.537999999999997</v>
      </c>
      <c r="K1074">
        <v>44.844000000000001</v>
      </c>
      <c r="Y1074">
        <v>39.204000000000001</v>
      </c>
      <c r="AO1074">
        <v>3.7436729166666298</v>
      </c>
    </row>
    <row r="1075" spans="1:44" x14ac:dyDescent="0.2">
      <c r="A1075" s="1">
        <v>43146.368287037039</v>
      </c>
      <c r="B1075">
        <v>0.806250002628076</v>
      </c>
      <c r="C1075" t="s">
        <v>1403</v>
      </c>
      <c r="E1075">
        <v>1072</v>
      </c>
      <c r="F1075">
        <f t="shared" si="16"/>
        <v>17.866666666666667</v>
      </c>
      <c r="J1075">
        <v>44.813000000000002</v>
      </c>
      <c r="K1075">
        <v>43.478999999999999</v>
      </c>
      <c r="L1075">
        <v>399.28699999999998</v>
      </c>
      <c r="AD1075">
        <v>-796.61300000000006</v>
      </c>
      <c r="AO1075">
        <v>3.69779270833329</v>
      </c>
    </row>
    <row r="1076" spans="1:44" x14ac:dyDescent="0.2">
      <c r="A1076" s="1">
        <v>43146.368981481479</v>
      </c>
      <c r="B1076">
        <v>0.80694444707478397</v>
      </c>
      <c r="C1076" t="s">
        <v>1402</v>
      </c>
      <c r="E1076">
        <v>1073</v>
      </c>
      <c r="F1076">
        <f t="shared" si="16"/>
        <v>17.883333333333333</v>
      </c>
      <c r="H1076">
        <v>3.6654260416666302</v>
      </c>
      <c r="J1076">
        <v>45.142000000000003</v>
      </c>
      <c r="K1076">
        <v>41.798000000000002</v>
      </c>
      <c r="Y1076">
        <v>39.329000000000001</v>
      </c>
      <c r="AO1076">
        <v>3.6651635416666299</v>
      </c>
    </row>
    <row r="1077" spans="1:44" x14ac:dyDescent="0.2">
      <c r="A1077" s="1">
        <v>43146.369675925926</v>
      </c>
      <c r="B1077">
        <v>0.80763889152149204</v>
      </c>
      <c r="C1077" t="s">
        <v>1401</v>
      </c>
      <c r="E1077">
        <v>1074</v>
      </c>
      <c r="F1077">
        <f t="shared" si="16"/>
        <v>17.899999999999999</v>
      </c>
      <c r="J1077">
        <v>45.536000000000001</v>
      </c>
      <c r="K1077">
        <v>39.707999999999998</v>
      </c>
      <c r="AD1077">
        <v>-798.41099999999994</v>
      </c>
      <c r="AO1077">
        <v>3.6308583333333</v>
      </c>
    </row>
    <row r="1078" spans="1:44" x14ac:dyDescent="0.2">
      <c r="A1078" s="1">
        <v>43146.370370370372</v>
      </c>
      <c r="B1078">
        <v>0.80833333596820001</v>
      </c>
      <c r="C1078" t="s">
        <v>1400</v>
      </c>
      <c r="E1078">
        <v>1075</v>
      </c>
      <c r="F1078">
        <f t="shared" si="16"/>
        <v>17.916666666666668</v>
      </c>
      <c r="J1078">
        <v>45.968000000000004</v>
      </c>
      <c r="K1078">
        <v>37.302999999999997</v>
      </c>
      <c r="X1078">
        <v>3.6160000000000001</v>
      </c>
      <c r="Y1078">
        <v>39.451999999999998</v>
      </c>
      <c r="AO1078">
        <v>3.6050583333333002</v>
      </c>
    </row>
    <row r="1079" spans="1:44" x14ac:dyDescent="0.2">
      <c r="A1079" s="1">
        <v>43146.371064814812</v>
      </c>
      <c r="B1079">
        <v>0.80902778041490797</v>
      </c>
      <c r="C1079" t="s">
        <v>1399</v>
      </c>
      <c r="E1079">
        <v>1076</v>
      </c>
      <c r="F1079">
        <f t="shared" si="16"/>
        <v>17.933333333333334</v>
      </c>
      <c r="G1079">
        <v>5.7859999999999996</v>
      </c>
      <c r="J1079">
        <v>46.35</v>
      </c>
      <c r="K1079">
        <v>35.22</v>
      </c>
      <c r="L1079">
        <v>400.75200000000001</v>
      </c>
      <c r="AD1079">
        <v>-799.62</v>
      </c>
      <c r="AO1079">
        <v>3.56767083333329</v>
      </c>
    </row>
    <row r="1080" spans="1:44" x14ac:dyDescent="0.2">
      <c r="A1080" s="1">
        <v>43146.371759259258</v>
      </c>
      <c r="B1080">
        <v>0.80972222486161605</v>
      </c>
      <c r="C1080" t="s">
        <v>1398</v>
      </c>
      <c r="E1080">
        <v>1077</v>
      </c>
      <c r="F1080">
        <f t="shared" si="16"/>
        <v>17.95</v>
      </c>
      <c r="H1080">
        <v>3.5289229166666298</v>
      </c>
      <c r="J1080">
        <v>46.792000000000002</v>
      </c>
      <c r="K1080">
        <v>32.776000000000003</v>
      </c>
      <c r="Y1080">
        <v>39.57</v>
      </c>
      <c r="AO1080">
        <v>3.5287124999999602</v>
      </c>
    </row>
    <row r="1081" spans="1:44" x14ac:dyDescent="0.2">
      <c r="A1081" s="1">
        <v>43146.372453703705</v>
      </c>
      <c r="B1081">
        <v>0.81041666930832401</v>
      </c>
      <c r="C1081" t="s">
        <v>1397</v>
      </c>
      <c r="E1081">
        <v>1078</v>
      </c>
      <c r="F1081">
        <f t="shared" si="16"/>
        <v>17.966666666666665</v>
      </c>
      <c r="J1081">
        <v>47.290999999999997</v>
      </c>
      <c r="K1081">
        <v>30.135999999999999</v>
      </c>
      <c r="X1081">
        <v>3.4830000000000001</v>
      </c>
      <c r="AD1081">
        <v>-801.03800000000001</v>
      </c>
      <c r="AG1081">
        <v>41.832999999999998</v>
      </c>
      <c r="AO1081">
        <v>3.4881968749999701</v>
      </c>
    </row>
    <row r="1082" spans="1:44" x14ac:dyDescent="0.2">
      <c r="A1082" s="1">
        <v>43146.373148148145</v>
      </c>
      <c r="B1082">
        <v>0.81111111375503198</v>
      </c>
      <c r="C1082" t="s">
        <v>1396</v>
      </c>
      <c r="E1082">
        <v>1079</v>
      </c>
      <c r="F1082">
        <f t="shared" si="16"/>
        <v>17.983333333333334</v>
      </c>
      <c r="J1082">
        <v>47.706000000000003</v>
      </c>
      <c r="K1082">
        <v>27.731999999999999</v>
      </c>
      <c r="Y1082">
        <v>39.688000000000002</v>
      </c>
      <c r="AG1082">
        <v>40.962000000000003</v>
      </c>
      <c r="AO1082">
        <v>3.4259895833332998</v>
      </c>
    </row>
    <row r="1083" spans="1:44" x14ac:dyDescent="0.2">
      <c r="A1083" s="1">
        <v>43146.373842592591</v>
      </c>
      <c r="B1083">
        <v>0.81180555820174105</v>
      </c>
      <c r="C1083" t="s">
        <v>1395</v>
      </c>
      <c r="E1083">
        <v>1080</v>
      </c>
      <c r="F1083">
        <f t="shared" si="16"/>
        <v>18</v>
      </c>
      <c r="H1083">
        <v>3.4220395833333002</v>
      </c>
      <c r="J1083">
        <v>48.137</v>
      </c>
      <c r="K1083">
        <v>25.291</v>
      </c>
      <c r="AD1083">
        <v>-802.67700000000002</v>
      </c>
      <c r="AO1083">
        <v>3.4318656249999702</v>
      </c>
    </row>
    <row r="1084" spans="1:44" x14ac:dyDescent="0.2">
      <c r="A1084" s="1">
        <v>43146.374537037038</v>
      </c>
      <c r="B1084">
        <v>0.81250000264844902</v>
      </c>
      <c r="C1084" t="s">
        <v>1394</v>
      </c>
      <c r="E1084">
        <v>1081</v>
      </c>
      <c r="F1084">
        <f t="shared" si="16"/>
        <v>18.016666666666666</v>
      </c>
      <c r="G1084">
        <v>5.8440000000000003</v>
      </c>
      <c r="J1084">
        <v>48.551000000000002</v>
      </c>
      <c r="K1084">
        <v>23.08</v>
      </c>
      <c r="Y1084">
        <v>39.801000000000002</v>
      </c>
      <c r="AO1084">
        <v>3.38719270833329</v>
      </c>
    </row>
    <row r="1085" spans="1:44" x14ac:dyDescent="0.2">
      <c r="A1085" s="1">
        <v>43146.375231481485</v>
      </c>
      <c r="B1085">
        <v>0.81319444709515698</v>
      </c>
      <c r="C1085" t="s">
        <v>1393</v>
      </c>
      <c r="D1085">
        <v>1039.8620000000001</v>
      </c>
      <c r="E1085">
        <v>1082</v>
      </c>
      <c r="F1085">
        <f t="shared" si="16"/>
        <v>18.033333333333335</v>
      </c>
      <c r="G1085">
        <v>5.8789999999999996</v>
      </c>
      <c r="H1085">
        <v>3.2305479166666302</v>
      </c>
      <c r="I1085">
        <v>-1</v>
      </c>
      <c r="J1085">
        <v>48.963000000000001</v>
      </c>
      <c r="K1085">
        <v>20.744</v>
      </c>
      <c r="L1085">
        <v>400.89499999999998</v>
      </c>
      <c r="M1085">
        <v>0</v>
      </c>
      <c r="N1085">
        <v>0</v>
      </c>
      <c r="O1085">
        <v>0</v>
      </c>
      <c r="P1085">
        <v>-2.1000000000000001E-2</v>
      </c>
      <c r="Q1085">
        <v>14.02</v>
      </c>
      <c r="R1085">
        <v>0.04</v>
      </c>
      <c r="S1085">
        <v>0</v>
      </c>
      <c r="T1085">
        <v>0</v>
      </c>
      <c r="U1085">
        <v>0</v>
      </c>
      <c r="V1085">
        <v>0</v>
      </c>
      <c r="W1085">
        <v>5.0000000000000001E-3</v>
      </c>
      <c r="X1085">
        <v>3.2709999999999999</v>
      </c>
      <c r="Y1085">
        <v>39.856999999999999</v>
      </c>
      <c r="Z1085">
        <v>0</v>
      </c>
      <c r="AA1085">
        <v>0</v>
      </c>
      <c r="AB1085">
        <v>0</v>
      </c>
      <c r="AC1085">
        <v>0</v>
      </c>
      <c r="AD1085">
        <v>-804.71699999999998</v>
      </c>
      <c r="AE1085">
        <v>0</v>
      </c>
      <c r="AF1085">
        <v>1.75</v>
      </c>
      <c r="AG1085">
        <v>42.143000000000001</v>
      </c>
      <c r="AH1085">
        <v>0</v>
      </c>
      <c r="AI1085">
        <v>0</v>
      </c>
      <c r="AJ1085">
        <v>0</v>
      </c>
      <c r="AK1085">
        <v>0</v>
      </c>
      <c r="AL1085">
        <v>6</v>
      </c>
      <c r="AM1085">
        <v>52</v>
      </c>
      <c r="AN1085">
        <v>3</v>
      </c>
      <c r="AO1085">
        <v>3.2304218749999598</v>
      </c>
      <c r="AP1085">
        <v>3</v>
      </c>
      <c r="AQ1085">
        <v>3</v>
      </c>
      <c r="AR1085">
        <v>0</v>
      </c>
    </row>
    <row r="1086" spans="1:44" x14ac:dyDescent="0.2">
      <c r="A1086" s="1">
        <v>43146.375925925924</v>
      </c>
      <c r="B1086">
        <v>0.81388889154186495</v>
      </c>
      <c r="C1086" t="s">
        <v>1392</v>
      </c>
      <c r="E1086">
        <v>1083</v>
      </c>
      <c r="F1086">
        <f t="shared" si="16"/>
        <v>18.05</v>
      </c>
      <c r="J1086">
        <v>49.277000000000001</v>
      </c>
      <c r="K1086">
        <v>18.853000000000002</v>
      </c>
      <c r="Y1086">
        <v>39.912999999999997</v>
      </c>
      <c r="AD1086">
        <v>-805.60900000000004</v>
      </c>
      <c r="AO1086">
        <v>3.31637916666662</v>
      </c>
    </row>
    <row r="1087" spans="1:44" x14ac:dyDescent="0.2">
      <c r="A1087" s="1">
        <v>43146.376620370371</v>
      </c>
      <c r="B1087">
        <v>0.81458333598857302</v>
      </c>
      <c r="C1087" t="s">
        <v>1391</v>
      </c>
      <c r="E1087">
        <v>1084</v>
      </c>
      <c r="F1087">
        <f t="shared" si="16"/>
        <v>18.066666666666666</v>
      </c>
      <c r="J1087">
        <v>49.63</v>
      </c>
      <c r="K1087">
        <v>16.968</v>
      </c>
      <c r="L1087">
        <v>400.84699999999998</v>
      </c>
      <c r="AO1087">
        <v>3.4193364583332899</v>
      </c>
    </row>
    <row r="1088" spans="1:44" x14ac:dyDescent="0.2">
      <c r="A1088" s="1">
        <v>43146.377314814818</v>
      </c>
      <c r="B1088">
        <v>0.81527778043528099</v>
      </c>
      <c r="C1088" t="s">
        <v>1390</v>
      </c>
      <c r="D1088">
        <v>1040.0319999999999</v>
      </c>
      <c r="E1088">
        <v>1085</v>
      </c>
      <c r="F1088">
        <f t="shared" si="16"/>
        <v>18.083333333333332</v>
      </c>
      <c r="H1088">
        <v>3.4438833333332899</v>
      </c>
      <c r="J1088">
        <v>49.890999999999998</v>
      </c>
      <c r="K1088">
        <v>15.355</v>
      </c>
      <c r="L1088">
        <v>399.27</v>
      </c>
      <c r="X1088">
        <v>3.4369999999999998</v>
      </c>
      <c r="Y1088">
        <v>40.027000000000001</v>
      </c>
      <c r="AO1088">
        <v>3.4437239583332899</v>
      </c>
    </row>
    <row r="1089" spans="1:41" x14ac:dyDescent="0.2">
      <c r="A1089" s="1">
        <v>43146.378009259257</v>
      </c>
      <c r="B1089">
        <v>0.81597222488198895</v>
      </c>
      <c r="C1089" t="s">
        <v>1389</v>
      </c>
      <c r="E1089">
        <v>1086</v>
      </c>
      <c r="F1089">
        <f t="shared" si="16"/>
        <v>18.100000000000001</v>
      </c>
      <c r="J1089">
        <v>50.158999999999999</v>
      </c>
      <c r="K1089">
        <v>13.965</v>
      </c>
      <c r="L1089">
        <v>401.83699999999999</v>
      </c>
      <c r="AO1089">
        <v>3.42733958333329</v>
      </c>
    </row>
    <row r="1090" spans="1:41" x14ac:dyDescent="0.2">
      <c r="A1090" s="1">
        <v>43146.378703703704</v>
      </c>
      <c r="B1090">
        <v>0.81666666932869703</v>
      </c>
      <c r="C1090" t="s">
        <v>1388</v>
      </c>
      <c r="E1090">
        <v>1087</v>
      </c>
      <c r="F1090">
        <f t="shared" si="16"/>
        <v>18.116666666666667</v>
      </c>
      <c r="J1090">
        <v>50.415999999999997</v>
      </c>
      <c r="K1090">
        <v>12.492000000000001</v>
      </c>
      <c r="Y1090">
        <v>40.143000000000001</v>
      </c>
      <c r="AD1090">
        <v>-806.60799999999995</v>
      </c>
      <c r="AG1090">
        <v>40.975000000000001</v>
      </c>
      <c r="AO1090">
        <v>3.4195124999999602</v>
      </c>
    </row>
    <row r="1091" spans="1:41" x14ac:dyDescent="0.2">
      <c r="A1091" s="1">
        <v>43146.37939814815</v>
      </c>
      <c r="B1091">
        <v>0.81736111377540499</v>
      </c>
      <c r="C1091" t="s">
        <v>1387</v>
      </c>
      <c r="E1091">
        <v>1088</v>
      </c>
      <c r="F1091">
        <f t="shared" ref="F1091:F1154" si="17">E1091/60</f>
        <v>18.133333333333333</v>
      </c>
      <c r="J1091">
        <v>50.622999999999998</v>
      </c>
      <c r="K1091">
        <v>11.311</v>
      </c>
      <c r="AG1091">
        <v>41.015999999999998</v>
      </c>
      <c r="AO1091">
        <v>3.3965677083332801</v>
      </c>
    </row>
    <row r="1092" spans="1:41" x14ac:dyDescent="0.2">
      <c r="A1092" s="1">
        <v>43146.38009259259</v>
      </c>
      <c r="B1092">
        <v>0.81805555822211296</v>
      </c>
      <c r="C1092" t="s">
        <v>1386</v>
      </c>
      <c r="E1092">
        <v>1089</v>
      </c>
      <c r="F1092">
        <f t="shared" si="17"/>
        <v>18.149999999999999</v>
      </c>
      <c r="J1092">
        <v>50.807000000000002</v>
      </c>
      <c r="K1092">
        <v>10.257</v>
      </c>
      <c r="Y1092">
        <v>40.253999999999998</v>
      </c>
      <c r="AD1092">
        <v>-807.60799999999995</v>
      </c>
      <c r="AO1092">
        <v>3.3879593749999599</v>
      </c>
    </row>
    <row r="1093" spans="1:41" x14ac:dyDescent="0.2">
      <c r="A1093" s="1">
        <v>43146.380787037036</v>
      </c>
      <c r="B1093">
        <v>0.81875000266882103</v>
      </c>
      <c r="C1093" t="s">
        <v>1385</v>
      </c>
      <c r="E1093">
        <v>1090</v>
      </c>
      <c r="F1093">
        <f t="shared" si="17"/>
        <v>18.166666666666668</v>
      </c>
      <c r="J1093">
        <v>50.953000000000003</v>
      </c>
      <c r="K1093">
        <v>9.4290000000000003</v>
      </c>
      <c r="X1093">
        <v>3.3839999999999999</v>
      </c>
      <c r="AO1093">
        <v>3.3536437499999598</v>
      </c>
    </row>
    <row r="1094" spans="1:41" x14ac:dyDescent="0.2">
      <c r="A1094" s="1">
        <v>43146.381481481483</v>
      </c>
      <c r="B1094">
        <v>0.819444447115529</v>
      </c>
      <c r="C1094" t="s">
        <v>1384</v>
      </c>
      <c r="E1094">
        <v>1091</v>
      </c>
      <c r="F1094">
        <f t="shared" si="17"/>
        <v>18.183333333333334</v>
      </c>
      <c r="G1094">
        <v>5.8949999999999996</v>
      </c>
      <c r="H1094">
        <v>3.29675312499996</v>
      </c>
      <c r="J1094">
        <v>51.093000000000004</v>
      </c>
      <c r="K1094">
        <v>8.6280000000000001</v>
      </c>
      <c r="X1094">
        <v>3.2839999999999998</v>
      </c>
      <c r="Y1094">
        <v>40.366999999999997</v>
      </c>
      <c r="AD1094">
        <v>-808.73099999999999</v>
      </c>
      <c r="AO1094">
        <v>3.2966447916666302</v>
      </c>
    </row>
    <row r="1095" spans="1:41" x14ac:dyDescent="0.2">
      <c r="A1095" s="1">
        <v>43146.382175925923</v>
      </c>
      <c r="B1095">
        <v>0.82013889156223696</v>
      </c>
      <c r="C1095" t="s">
        <v>1383</v>
      </c>
      <c r="E1095">
        <v>1092</v>
      </c>
      <c r="F1095">
        <f t="shared" si="17"/>
        <v>18.2</v>
      </c>
      <c r="H1095">
        <v>3.42109270833329</v>
      </c>
      <c r="J1095">
        <v>51.186</v>
      </c>
      <c r="K1095">
        <v>8.1120000000000001</v>
      </c>
      <c r="AO1095">
        <v>3.4209614583332901</v>
      </c>
    </row>
    <row r="1096" spans="1:41" x14ac:dyDescent="0.2">
      <c r="A1096" s="1">
        <v>43146.382870370369</v>
      </c>
      <c r="B1096">
        <v>0.82083333600894504</v>
      </c>
      <c r="C1096" t="s">
        <v>1382</v>
      </c>
      <c r="E1096">
        <v>1093</v>
      </c>
      <c r="F1096">
        <f t="shared" si="17"/>
        <v>18.216666666666665</v>
      </c>
      <c r="H1096">
        <v>3.5029104166666198</v>
      </c>
      <c r="J1096">
        <v>51.261000000000003</v>
      </c>
      <c r="K1096">
        <v>7.7240000000000002</v>
      </c>
      <c r="X1096">
        <v>3.47</v>
      </c>
      <c r="Y1096">
        <v>40.481000000000002</v>
      </c>
      <c r="AO1096">
        <v>3.5027656249999501</v>
      </c>
    </row>
    <row r="1097" spans="1:41" x14ac:dyDescent="0.2">
      <c r="A1097" s="1">
        <v>43146.383564814816</v>
      </c>
      <c r="B1097">
        <v>0.821527780455654</v>
      </c>
      <c r="C1097" t="s">
        <v>1381</v>
      </c>
      <c r="E1097">
        <v>1094</v>
      </c>
      <c r="F1097">
        <f t="shared" si="17"/>
        <v>18.233333333333334</v>
      </c>
      <c r="J1097">
        <v>51.329000000000001</v>
      </c>
      <c r="K1097">
        <v>7.2549999999999999</v>
      </c>
      <c r="AO1097">
        <v>3.49479583333328</v>
      </c>
    </row>
    <row r="1098" spans="1:41" x14ac:dyDescent="0.2">
      <c r="A1098" s="1">
        <v>43146.384259259263</v>
      </c>
      <c r="B1098">
        <v>0.82222222490236196</v>
      </c>
      <c r="C1098" t="s">
        <v>1380</v>
      </c>
      <c r="E1098">
        <v>1095</v>
      </c>
      <c r="F1098">
        <f t="shared" si="17"/>
        <v>18.25</v>
      </c>
      <c r="J1098">
        <v>51.387</v>
      </c>
      <c r="K1098">
        <v>7.02</v>
      </c>
      <c r="Y1098">
        <v>40.598999999999997</v>
      </c>
      <c r="AO1098">
        <v>3.4864979166666301</v>
      </c>
    </row>
    <row r="1099" spans="1:41" x14ac:dyDescent="0.2">
      <c r="A1099" s="1">
        <v>43146.384953703702</v>
      </c>
      <c r="B1099">
        <v>0.82291666934907004</v>
      </c>
      <c r="C1099" t="s">
        <v>1379</v>
      </c>
      <c r="E1099">
        <v>1096</v>
      </c>
      <c r="F1099">
        <f t="shared" si="17"/>
        <v>18.266666666666666</v>
      </c>
      <c r="K1099">
        <v>6.89</v>
      </c>
      <c r="AO1099">
        <v>3.49731770833329</v>
      </c>
    </row>
    <row r="1100" spans="1:41" x14ac:dyDescent="0.2">
      <c r="A1100" s="1">
        <v>43146.385648148149</v>
      </c>
      <c r="B1100">
        <v>0.823611113795778</v>
      </c>
      <c r="C1100" t="s">
        <v>1378</v>
      </c>
      <c r="E1100">
        <v>1097</v>
      </c>
      <c r="F1100">
        <f t="shared" si="17"/>
        <v>18.283333333333335</v>
      </c>
      <c r="J1100">
        <v>51.447000000000003</v>
      </c>
      <c r="K1100">
        <v>6.673</v>
      </c>
      <c r="Y1100">
        <v>40.715000000000003</v>
      </c>
      <c r="AO1100">
        <v>3.5032937499999601</v>
      </c>
    </row>
    <row r="1101" spans="1:41" x14ac:dyDescent="0.2">
      <c r="A1101" s="1">
        <v>43146.386342592596</v>
      </c>
      <c r="B1101">
        <v>0.82430555824248597</v>
      </c>
      <c r="C1101" t="s">
        <v>1377</v>
      </c>
      <c r="E1101">
        <v>1098</v>
      </c>
      <c r="F1101">
        <f t="shared" si="17"/>
        <v>18.3</v>
      </c>
      <c r="K1101">
        <v>6.6369999999999996</v>
      </c>
      <c r="AO1101">
        <v>3.4988656249999401</v>
      </c>
    </row>
    <row r="1102" spans="1:41" x14ac:dyDescent="0.2">
      <c r="A1102" s="1">
        <v>43146.387037037035</v>
      </c>
      <c r="B1102">
        <v>0.82500000268919405</v>
      </c>
      <c r="C1102" t="s">
        <v>1376</v>
      </c>
      <c r="E1102">
        <v>1099</v>
      </c>
      <c r="F1102">
        <f t="shared" si="17"/>
        <v>18.316666666666666</v>
      </c>
      <c r="Y1102">
        <v>40.832999999999998</v>
      </c>
      <c r="AD1102">
        <v>-809.86500000000001</v>
      </c>
      <c r="AO1102">
        <v>3.4939833333332699</v>
      </c>
    </row>
    <row r="1103" spans="1:41" x14ac:dyDescent="0.2">
      <c r="A1103" s="1">
        <v>43146.387731481482</v>
      </c>
      <c r="B1103">
        <v>0.82569444713590201</v>
      </c>
      <c r="C1103" t="s">
        <v>1375</v>
      </c>
      <c r="E1103">
        <v>1100</v>
      </c>
      <c r="F1103">
        <f t="shared" si="17"/>
        <v>18.333333333333332</v>
      </c>
      <c r="K1103">
        <v>6.7569999999999997</v>
      </c>
      <c r="AO1103">
        <v>3.48785833333327</v>
      </c>
    </row>
    <row r="1104" spans="1:41" x14ac:dyDescent="0.2">
      <c r="A1104" s="1">
        <v>43146.388425925928</v>
      </c>
      <c r="B1104">
        <v>0.82638889158260997</v>
      </c>
      <c r="C1104" t="s">
        <v>1374</v>
      </c>
      <c r="E1104">
        <v>1101</v>
      </c>
      <c r="F1104">
        <f t="shared" si="17"/>
        <v>18.350000000000001</v>
      </c>
      <c r="K1104">
        <v>6.9130000000000003</v>
      </c>
      <c r="Y1104">
        <v>40.950000000000003</v>
      </c>
      <c r="AO1104">
        <v>3.5074666666666099</v>
      </c>
    </row>
    <row r="1105" spans="1:44" x14ac:dyDescent="0.2">
      <c r="A1105" s="1">
        <v>43146.389120370368</v>
      </c>
      <c r="B1105">
        <v>0.82708333602931805</v>
      </c>
      <c r="C1105" t="s">
        <v>1373</v>
      </c>
      <c r="E1105">
        <v>1102</v>
      </c>
      <c r="F1105">
        <f t="shared" si="17"/>
        <v>18.366666666666667</v>
      </c>
      <c r="K1105">
        <v>7.0010000000000003</v>
      </c>
      <c r="AO1105">
        <v>3.4611749999999399</v>
      </c>
    </row>
    <row r="1106" spans="1:44" x14ac:dyDescent="0.2">
      <c r="A1106" s="1">
        <v>43146.389814814815</v>
      </c>
      <c r="B1106">
        <v>0.82777778047602601</v>
      </c>
      <c r="C1106" t="s">
        <v>1372</v>
      </c>
      <c r="D1106">
        <v>1041.0719999999999</v>
      </c>
      <c r="E1106">
        <v>1103</v>
      </c>
      <c r="F1106">
        <f t="shared" si="17"/>
        <v>18.383333333333333</v>
      </c>
      <c r="K1106">
        <v>7.2279999999999998</v>
      </c>
      <c r="Y1106">
        <v>41.067</v>
      </c>
      <c r="AO1106">
        <v>3.5300854166666</v>
      </c>
    </row>
    <row r="1107" spans="1:44" x14ac:dyDescent="0.2">
      <c r="A1107" s="1">
        <v>43146.390509259261</v>
      </c>
      <c r="B1107">
        <v>0.82847222492273398</v>
      </c>
      <c r="C1107" t="s">
        <v>1371</v>
      </c>
      <c r="E1107">
        <v>1104</v>
      </c>
      <c r="F1107">
        <f t="shared" si="17"/>
        <v>18.399999999999999</v>
      </c>
      <c r="J1107">
        <v>51.348999999999997</v>
      </c>
      <c r="K1107">
        <v>7.4249999999999998</v>
      </c>
      <c r="AD1107">
        <v>-810.94100000000003</v>
      </c>
      <c r="AO1107">
        <v>3.5292395833332599</v>
      </c>
    </row>
    <row r="1108" spans="1:44" x14ac:dyDescent="0.2">
      <c r="A1108" s="1">
        <v>43146.391203703701</v>
      </c>
      <c r="B1108">
        <v>0.82916666936944206</v>
      </c>
      <c r="C1108" t="s">
        <v>1370</v>
      </c>
      <c r="E1108">
        <v>1105</v>
      </c>
      <c r="F1108">
        <f t="shared" si="17"/>
        <v>18.416666666666668</v>
      </c>
      <c r="K1108">
        <v>7.6360000000000001</v>
      </c>
      <c r="Y1108">
        <v>41.183999999999997</v>
      </c>
      <c r="AO1108">
        <v>3.5431302083332401</v>
      </c>
    </row>
    <row r="1109" spans="1:44" x14ac:dyDescent="0.2">
      <c r="A1109" s="1">
        <v>43146.391898148147</v>
      </c>
      <c r="B1109">
        <v>0.82986111381615002</v>
      </c>
      <c r="C1109" t="s">
        <v>1369</v>
      </c>
      <c r="E1109">
        <v>1106</v>
      </c>
      <c r="F1109">
        <f t="shared" si="17"/>
        <v>18.433333333333334</v>
      </c>
      <c r="J1109">
        <v>51.298000000000002</v>
      </c>
      <c r="K1109">
        <v>7.7889999999999997</v>
      </c>
      <c r="AO1109">
        <v>3.5468885416665601</v>
      </c>
    </row>
    <row r="1110" spans="1:44" x14ac:dyDescent="0.2">
      <c r="A1110" s="1">
        <v>43146.392592592594</v>
      </c>
      <c r="B1110">
        <v>0.83055555826285898</v>
      </c>
      <c r="C1110" t="s">
        <v>1368</v>
      </c>
      <c r="E1110">
        <v>1107</v>
      </c>
      <c r="F1110">
        <f t="shared" si="17"/>
        <v>18.45</v>
      </c>
      <c r="K1110">
        <v>7.9480000000000004</v>
      </c>
      <c r="Y1110">
        <v>41.302999999999997</v>
      </c>
      <c r="AO1110">
        <v>3.5452781249999101</v>
      </c>
    </row>
    <row r="1111" spans="1:44" x14ac:dyDescent="0.2">
      <c r="A1111" s="1">
        <v>43146.393287037034</v>
      </c>
      <c r="B1111">
        <v>0.83125000270956695</v>
      </c>
      <c r="C1111" t="s">
        <v>1367</v>
      </c>
      <c r="E1111">
        <v>1108</v>
      </c>
      <c r="F1111">
        <f t="shared" si="17"/>
        <v>18.466666666666665</v>
      </c>
      <c r="J1111">
        <v>51.247999999999998</v>
      </c>
      <c r="K1111">
        <v>8.1750000000000007</v>
      </c>
      <c r="AO1111">
        <v>3.52744270833325</v>
      </c>
    </row>
    <row r="1112" spans="1:44" x14ac:dyDescent="0.2">
      <c r="A1112" s="1">
        <v>43146.39398148148</v>
      </c>
      <c r="B1112">
        <v>0.83194444715627502</v>
      </c>
      <c r="C1112" t="s">
        <v>1366</v>
      </c>
      <c r="E1112">
        <v>1109</v>
      </c>
      <c r="F1112">
        <f t="shared" si="17"/>
        <v>18.483333333333334</v>
      </c>
      <c r="K1112">
        <v>8.3569999999999993</v>
      </c>
      <c r="Y1112">
        <v>41.420999999999999</v>
      </c>
      <c r="AO1112">
        <v>3.5655677083332602</v>
      </c>
    </row>
    <row r="1113" spans="1:44" x14ac:dyDescent="0.2">
      <c r="A1113" s="1">
        <v>43146.394675925927</v>
      </c>
      <c r="B1113">
        <v>0.83263889160298299</v>
      </c>
      <c r="C1113" t="s">
        <v>1365</v>
      </c>
      <c r="E1113">
        <v>1110</v>
      </c>
      <c r="F1113">
        <f t="shared" si="17"/>
        <v>18.5</v>
      </c>
      <c r="J1113">
        <v>51.19</v>
      </c>
      <c r="K1113">
        <v>8.56</v>
      </c>
      <c r="AO1113">
        <v>3.5634843749999301</v>
      </c>
    </row>
    <row r="1114" spans="1:44" x14ac:dyDescent="0.2">
      <c r="A1114" s="1">
        <v>43146.395370370374</v>
      </c>
      <c r="B1114">
        <v>0.83333333604969095</v>
      </c>
      <c r="C1114" t="s">
        <v>1364</v>
      </c>
      <c r="E1114">
        <v>1111</v>
      </c>
      <c r="F1114">
        <f t="shared" si="17"/>
        <v>18.516666666666666</v>
      </c>
      <c r="K1114">
        <v>8.6850000000000005</v>
      </c>
      <c r="Y1114">
        <v>41.54</v>
      </c>
      <c r="AD1114">
        <v>-812.44600000000003</v>
      </c>
      <c r="AO1114">
        <v>3.53993541666659</v>
      </c>
    </row>
    <row r="1115" spans="1:44" x14ac:dyDescent="0.2">
      <c r="A1115" s="1">
        <v>43146.396064814813</v>
      </c>
      <c r="B1115">
        <v>0.83402778049639903</v>
      </c>
      <c r="C1115" t="s">
        <v>1363</v>
      </c>
      <c r="D1115">
        <v>1041.6030000000001</v>
      </c>
      <c r="E1115">
        <v>1112</v>
      </c>
      <c r="F1115">
        <f t="shared" si="17"/>
        <v>18.533333333333335</v>
      </c>
      <c r="G1115">
        <v>5.9009999999999998</v>
      </c>
      <c r="H1115">
        <v>3.5717989583332699</v>
      </c>
      <c r="I1115">
        <v>-1</v>
      </c>
      <c r="J1115">
        <v>51.148000000000003</v>
      </c>
      <c r="K1115">
        <v>8.8770000000000007</v>
      </c>
      <c r="L1115">
        <v>400.08600000000001</v>
      </c>
      <c r="M1115">
        <v>0</v>
      </c>
      <c r="N1115">
        <v>0</v>
      </c>
      <c r="O1115">
        <v>0</v>
      </c>
      <c r="P1115">
        <v>-4.3999999999999997E-2</v>
      </c>
      <c r="Q1115">
        <v>14.01</v>
      </c>
      <c r="R1115">
        <v>0.04</v>
      </c>
      <c r="S1115">
        <v>0</v>
      </c>
      <c r="T1115">
        <v>0</v>
      </c>
      <c r="U1115">
        <v>0</v>
      </c>
      <c r="V1115">
        <v>0</v>
      </c>
      <c r="W1115">
        <v>5.0000000000000001E-3</v>
      </c>
      <c r="X1115">
        <v>3.556</v>
      </c>
      <c r="Y1115">
        <v>41.597999999999999</v>
      </c>
      <c r="Z1115">
        <v>0</v>
      </c>
      <c r="AA1115">
        <v>0</v>
      </c>
      <c r="AB1115">
        <v>0</v>
      </c>
      <c r="AC1115">
        <v>0</v>
      </c>
      <c r="AD1115">
        <v>-812.48099999999999</v>
      </c>
      <c r="AE1115">
        <v>0</v>
      </c>
      <c r="AF1115">
        <v>1.581</v>
      </c>
      <c r="AG1115">
        <v>42.061999999999998</v>
      </c>
      <c r="AH1115">
        <v>0</v>
      </c>
      <c r="AI1115">
        <v>0</v>
      </c>
      <c r="AJ1115">
        <v>0</v>
      </c>
      <c r="AK1115">
        <v>0</v>
      </c>
      <c r="AL1115">
        <v>6</v>
      </c>
      <c r="AM1115">
        <v>52</v>
      </c>
      <c r="AN1115">
        <v>3</v>
      </c>
      <c r="AO1115">
        <v>3.57169583333327</v>
      </c>
      <c r="AP1115">
        <v>3</v>
      </c>
      <c r="AQ1115">
        <v>3</v>
      </c>
      <c r="AR1115">
        <v>0</v>
      </c>
    </row>
    <row r="1116" spans="1:44" x14ac:dyDescent="0.2">
      <c r="A1116" s="1">
        <v>43146.39675925926</v>
      </c>
      <c r="B1116">
        <v>0.83472222494310699</v>
      </c>
      <c r="C1116" t="s">
        <v>1362</v>
      </c>
      <c r="E1116">
        <v>1113</v>
      </c>
      <c r="F1116">
        <f t="shared" si="17"/>
        <v>18.55</v>
      </c>
      <c r="J1116">
        <v>51.128999999999998</v>
      </c>
      <c r="K1116">
        <v>9.0289999999999999</v>
      </c>
      <c r="Y1116">
        <v>41.655999999999999</v>
      </c>
      <c r="AO1116">
        <v>3.5637927083332799</v>
      </c>
    </row>
    <row r="1117" spans="1:44" x14ac:dyDescent="0.2">
      <c r="A1117" s="1">
        <v>43146.397453703707</v>
      </c>
      <c r="B1117">
        <v>0.83541666938981496</v>
      </c>
      <c r="C1117" t="s">
        <v>1361</v>
      </c>
      <c r="E1117">
        <v>1114</v>
      </c>
      <c r="F1117">
        <f t="shared" si="17"/>
        <v>18.566666666666666</v>
      </c>
      <c r="K1117">
        <v>9.141</v>
      </c>
      <c r="AO1117">
        <v>3.5453770833332898</v>
      </c>
    </row>
    <row r="1118" spans="1:44" x14ac:dyDescent="0.2">
      <c r="A1118" s="1">
        <v>43146.398148148146</v>
      </c>
      <c r="B1118">
        <v>0.83611111383652303</v>
      </c>
      <c r="C1118" t="s">
        <v>1360</v>
      </c>
      <c r="E1118">
        <v>1115</v>
      </c>
      <c r="F1118">
        <f t="shared" si="17"/>
        <v>18.583333333333332</v>
      </c>
      <c r="K1118">
        <v>9.2650000000000006</v>
      </c>
      <c r="Y1118">
        <v>41.777999999999999</v>
      </c>
      <c r="AO1118">
        <v>3.5515906249999598</v>
      </c>
    </row>
    <row r="1119" spans="1:44" x14ac:dyDescent="0.2">
      <c r="A1119" s="1">
        <v>43146.398842592593</v>
      </c>
      <c r="B1119">
        <v>0.836805558283231</v>
      </c>
      <c r="C1119" t="s">
        <v>1359</v>
      </c>
      <c r="E1119">
        <v>1116</v>
      </c>
      <c r="F1119">
        <f t="shared" si="17"/>
        <v>18.600000000000001</v>
      </c>
      <c r="K1119">
        <v>9.4700000000000006</v>
      </c>
      <c r="L1119">
        <v>401.07799999999997</v>
      </c>
      <c r="AO1119">
        <v>3.52707499999996</v>
      </c>
    </row>
    <row r="1120" spans="1:44" x14ac:dyDescent="0.2">
      <c r="A1120" s="1">
        <v>43146.399537037039</v>
      </c>
      <c r="B1120">
        <v>0.83750000272993896</v>
      </c>
      <c r="C1120" t="s">
        <v>1358</v>
      </c>
      <c r="E1120">
        <v>1117</v>
      </c>
      <c r="F1120">
        <f t="shared" si="17"/>
        <v>18.616666666666667</v>
      </c>
      <c r="J1120">
        <v>51.079000000000001</v>
      </c>
      <c r="K1120">
        <v>9.4730000000000008</v>
      </c>
      <c r="Y1120">
        <v>41.896000000000001</v>
      </c>
      <c r="AD1120">
        <v>-813.60400000000004</v>
      </c>
      <c r="AO1120">
        <v>3.49587083333329</v>
      </c>
    </row>
    <row r="1121" spans="1:41" x14ac:dyDescent="0.2">
      <c r="A1121" s="1">
        <v>43146.400231481479</v>
      </c>
      <c r="B1121">
        <v>0.83819444717664704</v>
      </c>
      <c r="C1121" t="s">
        <v>1357</v>
      </c>
      <c r="E1121">
        <v>1118</v>
      </c>
      <c r="F1121">
        <f t="shared" si="17"/>
        <v>18.633333333333333</v>
      </c>
      <c r="AO1121">
        <v>3.4838031249999499</v>
      </c>
    </row>
    <row r="1122" spans="1:41" x14ac:dyDescent="0.2">
      <c r="A1122" s="1">
        <v>43146.400925925926</v>
      </c>
      <c r="B1122">
        <v>0.838888891623355</v>
      </c>
      <c r="C1122" t="s">
        <v>1356</v>
      </c>
      <c r="E1122">
        <v>1119</v>
      </c>
      <c r="F1122">
        <f t="shared" si="17"/>
        <v>18.649999999999999</v>
      </c>
      <c r="K1122">
        <v>9.7309999999999999</v>
      </c>
      <c r="Y1122">
        <v>42.011000000000003</v>
      </c>
      <c r="AO1122">
        <v>3.4570999999999601</v>
      </c>
    </row>
    <row r="1123" spans="1:41" x14ac:dyDescent="0.2">
      <c r="A1123" s="1">
        <v>43146.401620370372</v>
      </c>
      <c r="B1123">
        <v>0.83958333607006397</v>
      </c>
      <c r="C1123" t="s">
        <v>1355</v>
      </c>
      <c r="D1123">
        <v>1042.0719999999999</v>
      </c>
      <c r="E1123">
        <v>1120</v>
      </c>
      <c r="F1123">
        <f t="shared" si="17"/>
        <v>18.666666666666668</v>
      </c>
      <c r="K1123">
        <v>9.7420000000000009</v>
      </c>
      <c r="L1123">
        <v>399.005</v>
      </c>
      <c r="AD1123">
        <v>-814.60400000000004</v>
      </c>
      <c r="AO1123">
        <v>3.4243385416666299</v>
      </c>
    </row>
    <row r="1124" spans="1:41" x14ac:dyDescent="0.2">
      <c r="A1124" s="1">
        <v>43146.402314814812</v>
      </c>
      <c r="B1124">
        <v>0.84027778051677204</v>
      </c>
      <c r="C1124" t="s">
        <v>1354</v>
      </c>
      <c r="E1124">
        <v>1121</v>
      </c>
      <c r="F1124">
        <f t="shared" si="17"/>
        <v>18.683333333333334</v>
      </c>
      <c r="G1124">
        <v>5.9569999999999999</v>
      </c>
      <c r="H1124">
        <v>3.3754520833332902</v>
      </c>
      <c r="K1124">
        <v>9.85</v>
      </c>
      <c r="L1124">
        <v>399.95499999999998</v>
      </c>
      <c r="Y1124">
        <v>42.125999999999998</v>
      </c>
      <c r="AO1124">
        <v>3.3754072916666198</v>
      </c>
    </row>
    <row r="1125" spans="1:41" x14ac:dyDescent="0.2">
      <c r="A1125" s="1">
        <v>43146.403009259258</v>
      </c>
      <c r="B1125">
        <v>0.84097222496348001</v>
      </c>
      <c r="C1125" t="s">
        <v>1353</v>
      </c>
      <c r="E1125">
        <v>1122</v>
      </c>
      <c r="F1125">
        <f t="shared" si="17"/>
        <v>18.7</v>
      </c>
      <c r="X1125">
        <v>3.331</v>
      </c>
      <c r="AD1125">
        <v>-815.82399999999996</v>
      </c>
      <c r="AO1125">
        <v>3.30494687499995</v>
      </c>
    </row>
    <row r="1126" spans="1:41" x14ac:dyDescent="0.2">
      <c r="A1126" s="1">
        <v>43146.403703703705</v>
      </c>
      <c r="B1126">
        <v>0.84166666941018797</v>
      </c>
      <c r="C1126" t="s">
        <v>1352</v>
      </c>
      <c r="E1126">
        <v>1123</v>
      </c>
      <c r="F1126">
        <f t="shared" si="17"/>
        <v>18.716666666666665</v>
      </c>
      <c r="H1126">
        <v>3.22747708333329</v>
      </c>
      <c r="K1126">
        <v>9.9030000000000005</v>
      </c>
      <c r="X1126">
        <v>3.2509999999999999</v>
      </c>
      <c r="Y1126">
        <v>42.238</v>
      </c>
      <c r="AO1126">
        <v>3.22746458333329</v>
      </c>
    </row>
    <row r="1127" spans="1:41" x14ac:dyDescent="0.2">
      <c r="A1127" s="1">
        <v>43146.404398148145</v>
      </c>
      <c r="B1127">
        <v>0.84236111385689605</v>
      </c>
      <c r="C1127" t="s">
        <v>1351</v>
      </c>
      <c r="E1127">
        <v>1124</v>
      </c>
      <c r="F1127">
        <f t="shared" si="17"/>
        <v>18.733333333333334</v>
      </c>
      <c r="H1127">
        <v>0</v>
      </c>
      <c r="X1127">
        <v>0</v>
      </c>
      <c r="AD1127">
        <v>-817.19500000000005</v>
      </c>
      <c r="AO1127">
        <v>0</v>
      </c>
    </row>
    <row r="1128" spans="1:41" x14ac:dyDescent="0.2">
      <c r="A1128" s="1">
        <v>43146.405092592591</v>
      </c>
      <c r="B1128">
        <v>0.84305555830360401</v>
      </c>
      <c r="C1128" t="s">
        <v>1350</v>
      </c>
      <c r="E1128">
        <v>1125</v>
      </c>
      <c r="F1128">
        <f t="shared" si="17"/>
        <v>18.75</v>
      </c>
      <c r="H1128">
        <v>0</v>
      </c>
      <c r="J1128">
        <v>51.024999999999999</v>
      </c>
      <c r="K1128">
        <v>10.11</v>
      </c>
      <c r="X1128">
        <v>0</v>
      </c>
    </row>
    <row r="1129" spans="1:41" x14ac:dyDescent="0.2">
      <c r="A1129" s="1">
        <v>43146.405787037038</v>
      </c>
      <c r="B1129">
        <v>0.84375000275031198</v>
      </c>
      <c r="C1129" t="s">
        <v>1349</v>
      </c>
      <c r="E1129">
        <v>1126</v>
      </c>
      <c r="F1129">
        <f t="shared" si="17"/>
        <v>18.766666666666666</v>
      </c>
      <c r="K1129">
        <v>10.243</v>
      </c>
    </row>
    <row r="1130" spans="1:41" x14ac:dyDescent="0.2">
      <c r="A1130" s="1">
        <v>43146.406481481485</v>
      </c>
      <c r="B1130">
        <v>0.84444444719702005</v>
      </c>
      <c r="C1130" t="s">
        <v>1348</v>
      </c>
      <c r="E1130">
        <v>1127</v>
      </c>
      <c r="F1130">
        <f t="shared" si="17"/>
        <v>18.783333333333335</v>
      </c>
      <c r="AO1130" s="2">
        <v>5.00625000000167E-3</v>
      </c>
    </row>
    <row r="1131" spans="1:41" x14ac:dyDescent="0.2">
      <c r="A1131" s="1">
        <v>43146.407175925924</v>
      </c>
      <c r="B1131">
        <v>0.84513889164372802</v>
      </c>
      <c r="C1131" t="s">
        <v>1347</v>
      </c>
      <c r="E1131">
        <v>1128</v>
      </c>
      <c r="F1131">
        <f t="shared" si="17"/>
        <v>18.8</v>
      </c>
      <c r="K1131">
        <v>10.358000000000001</v>
      </c>
      <c r="L1131">
        <v>399.46899999999999</v>
      </c>
      <c r="AO1131" s="2">
        <v>2.0139583333331101E-2</v>
      </c>
    </row>
    <row r="1132" spans="1:41" x14ac:dyDescent="0.2">
      <c r="A1132" s="1">
        <v>43146.407870370371</v>
      </c>
      <c r="B1132">
        <v>0.84583333609043598</v>
      </c>
      <c r="C1132" t="s">
        <v>1346</v>
      </c>
      <c r="E1132">
        <v>1129</v>
      </c>
      <c r="F1132">
        <f t="shared" si="17"/>
        <v>18.816666666666666</v>
      </c>
      <c r="AO1132" s="2">
        <v>2.06406249999978E-2</v>
      </c>
    </row>
    <row r="1133" spans="1:41" x14ac:dyDescent="0.2">
      <c r="A1133" s="1">
        <v>43146.408564814818</v>
      </c>
      <c r="B1133">
        <v>0.84652778053714395</v>
      </c>
      <c r="C1133" t="s">
        <v>1345</v>
      </c>
      <c r="E1133">
        <v>1130</v>
      </c>
      <c r="F1133">
        <f t="shared" si="17"/>
        <v>18.833333333333332</v>
      </c>
      <c r="K1133">
        <v>10.459</v>
      </c>
      <c r="AO1133" s="2">
        <v>3.6206249999998302E-2</v>
      </c>
    </row>
    <row r="1134" spans="1:41" x14ac:dyDescent="0.2">
      <c r="A1134" s="1">
        <v>43146.409259259257</v>
      </c>
      <c r="B1134">
        <v>0.84722222498385202</v>
      </c>
      <c r="C1134" t="s">
        <v>1344</v>
      </c>
      <c r="E1134">
        <v>1131</v>
      </c>
      <c r="F1134">
        <f t="shared" si="17"/>
        <v>18.850000000000001</v>
      </c>
      <c r="AO1134">
        <v>4.2156249999999999E-2</v>
      </c>
    </row>
    <row r="1135" spans="1:41" x14ac:dyDescent="0.2">
      <c r="A1135" s="1">
        <v>43146.409953703704</v>
      </c>
      <c r="B1135">
        <v>0.84791666943055999</v>
      </c>
      <c r="C1135" t="s">
        <v>1343</v>
      </c>
      <c r="E1135">
        <v>1132</v>
      </c>
      <c r="F1135">
        <f t="shared" si="17"/>
        <v>18.866666666666667</v>
      </c>
      <c r="L1135">
        <v>401.452</v>
      </c>
      <c r="AG1135">
        <v>40.302</v>
      </c>
      <c r="AO1135" s="2">
        <v>4.3156249999999903E-2</v>
      </c>
    </row>
    <row r="1136" spans="1:41" x14ac:dyDescent="0.2">
      <c r="A1136" s="1">
        <v>43146.41064814815</v>
      </c>
      <c r="B1136">
        <v>0.84861111387726895</v>
      </c>
      <c r="C1136" t="s">
        <v>1342</v>
      </c>
      <c r="E1136">
        <v>1133</v>
      </c>
      <c r="F1136">
        <f t="shared" si="17"/>
        <v>18.883333333333333</v>
      </c>
      <c r="AG1136">
        <v>38.326000000000001</v>
      </c>
      <c r="AO1136" s="2">
        <v>4.4298958333333298E-2</v>
      </c>
    </row>
    <row r="1137" spans="1:44" x14ac:dyDescent="0.2">
      <c r="A1137" s="1">
        <v>43146.41134259259</v>
      </c>
      <c r="B1137">
        <v>0.84930555832397703</v>
      </c>
      <c r="C1137" t="s">
        <v>1341</v>
      </c>
      <c r="E1137">
        <v>1134</v>
      </c>
      <c r="F1137">
        <f t="shared" si="17"/>
        <v>18.899999999999999</v>
      </c>
      <c r="K1137">
        <v>10.605</v>
      </c>
      <c r="AO1137" s="2">
        <v>6.5682291666664394E-2</v>
      </c>
    </row>
    <row r="1138" spans="1:44" x14ac:dyDescent="0.2">
      <c r="A1138" s="1">
        <v>43146.412037037036</v>
      </c>
      <c r="B1138">
        <v>0.85000000277068499</v>
      </c>
      <c r="C1138" t="s">
        <v>1340</v>
      </c>
      <c r="E1138">
        <v>1135</v>
      </c>
      <c r="F1138">
        <f t="shared" si="17"/>
        <v>18.916666666666668</v>
      </c>
      <c r="AO1138" s="2">
        <v>6.7104166666664397E-2</v>
      </c>
    </row>
    <row r="1139" spans="1:44" x14ac:dyDescent="0.2">
      <c r="A1139" s="1">
        <v>43146.412731481483</v>
      </c>
      <c r="B1139">
        <v>0.85069444721739296</v>
      </c>
      <c r="C1139" t="s">
        <v>1339</v>
      </c>
      <c r="E1139">
        <v>1136</v>
      </c>
      <c r="F1139">
        <f t="shared" si="17"/>
        <v>18.933333333333334</v>
      </c>
      <c r="AO1139" s="2">
        <v>6.8604166666664398E-2</v>
      </c>
    </row>
    <row r="1140" spans="1:44" x14ac:dyDescent="0.2">
      <c r="A1140" s="1">
        <v>43146.413425925923</v>
      </c>
      <c r="B1140">
        <v>0.85138889166410103</v>
      </c>
      <c r="C1140" t="s">
        <v>1338</v>
      </c>
      <c r="E1140">
        <v>1137</v>
      </c>
      <c r="F1140">
        <f t="shared" si="17"/>
        <v>18.95</v>
      </c>
      <c r="K1140">
        <v>10.385</v>
      </c>
      <c r="L1140">
        <v>400.56700000000001</v>
      </c>
      <c r="X1140">
        <v>0</v>
      </c>
      <c r="AO1140" s="2">
        <v>7.5147916666666106E-2</v>
      </c>
    </row>
    <row r="1141" spans="1:44" x14ac:dyDescent="0.2">
      <c r="A1141" s="1">
        <v>43146.414120370369</v>
      </c>
      <c r="B1141">
        <v>0.852083336110809</v>
      </c>
      <c r="C1141" t="s">
        <v>1337</v>
      </c>
      <c r="E1141">
        <v>1138</v>
      </c>
      <c r="F1141">
        <f t="shared" si="17"/>
        <v>18.966666666666665</v>
      </c>
      <c r="L1141">
        <v>398.06099999999998</v>
      </c>
      <c r="X1141">
        <v>1.32</v>
      </c>
      <c r="AO1141" s="2">
        <v>7.6851041666666106E-2</v>
      </c>
    </row>
    <row r="1142" spans="1:44" x14ac:dyDescent="0.2">
      <c r="A1142" s="1">
        <v>43146.414814814816</v>
      </c>
      <c r="B1142">
        <v>0.85277778055751696</v>
      </c>
      <c r="C1142" t="s">
        <v>1336</v>
      </c>
      <c r="E1142">
        <v>1139</v>
      </c>
      <c r="F1142">
        <f t="shared" si="17"/>
        <v>18.983333333333334</v>
      </c>
      <c r="X1142">
        <v>0</v>
      </c>
      <c r="AO1142" s="2">
        <v>7.33614583333312E-2</v>
      </c>
    </row>
    <row r="1143" spans="1:44" x14ac:dyDescent="0.2">
      <c r="A1143" s="1">
        <v>43146.415509259263</v>
      </c>
      <c r="B1143">
        <v>0.85347222500422504</v>
      </c>
      <c r="C1143" t="s">
        <v>1335</v>
      </c>
      <c r="E1143">
        <v>1140</v>
      </c>
      <c r="F1143">
        <f t="shared" si="17"/>
        <v>19</v>
      </c>
      <c r="L1143">
        <v>398.69400000000002</v>
      </c>
      <c r="AO1143" s="2">
        <v>9.5007291666666799E-2</v>
      </c>
    </row>
    <row r="1144" spans="1:44" x14ac:dyDescent="0.2">
      <c r="A1144" s="1">
        <v>43146.416203703702</v>
      </c>
      <c r="B1144">
        <v>0.854166669450933</v>
      </c>
      <c r="C1144" t="s">
        <v>1334</v>
      </c>
      <c r="E1144">
        <v>1141</v>
      </c>
      <c r="F1144">
        <f t="shared" si="17"/>
        <v>19.016666666666666</v>
      </c>
      <c r="J1144">
        <v>51.091000000000001</v>
      </c>
      <c r="L1144">
        <v>399.8</v>
      </c>
      <c r="AO1144" s="2">
        <v>9.69208333333334E-2</v>
      </c>
    </row>
    <row r="1145" spans="1:44" x14ac:dyDescent="0.2">
      <c r="A1145" s="1">
        <v>43146.416898148149</v>
      </c>
      <c r="B1145">
        <v>0.85486111389764097</v>
      </c>
      <c r="C1145" t="s">
        <v>1333</v>
      </c>
      <c r="D1145">
        <v>1042.2940000000001</v>
      </c>
      <c r="E1145">
        <v>1142</v>
      </c>
      <c r="F1145">
        <f t="shared" si="17"/>
        <v>19.033333333333335</v>
      </c>
      <c r="G1145">
        <v>5.9850000000000003</v>
      </c>
      <c r="H1145" s="2">
        <v>9.8882291666666802E-2</v>
      </c>
      <c r="I1145">
        <v>-1</v>
      </c>
      <c r="J1145">
        <v>51.09</v>
      </c>
      <c r="K1145">
        <v>10.382999999999999</v>
      </c>
      <c r="L1145">
        <v>398.68799999999999</v>
      </c>
      <c r="M1145">
        <v>0</v>
      </c>
      <c r="N1145">
        <v>0</v>
      </c>
      <c r="O1145">
        <v>0</v>
      </c>
      <c r="P1145">
        <v>-2.5999999999999999E-2</v>
      </c>
      <c r="Q1145">
        <v>14.01</v>
      </c>
      <c r="R1145">
        <v>0.04</v>
      </c>
      <c r="S1145">
        <v>0</v>
      </c>
      <c r="T1145">
        <v>0</v>
      </c>
      <c r="U1145">
        <v>0</v>
      </c>
      <c r="V1145">
        <v>0</v>
      </c>
      <c r="W1145">
        <v>5.0000000000000001E-3</v>
      </c>
      <c r="X1145">
        <v>0</v>
      </c>
      <c r="Y1145">
        <v>42.289000000000001</v>
      </c>
      <c r="Z1145">
        <v>0</v>
      </c>
      <c r="AA1145">
        <v>0</v>
      </c>
      <c r="AB1145">
        <v>0</v>
      </c>
      <c r="AC1145">
        <v>0</v>
      </c>
      <c r="AD1145">
        <v>-817.73800000000006</v>
      </c>
      <c r="AE1145">
        <v>0</v>
      </c>
      <c r="AF1145">
        <v>2.7810000000000001</v>
      </c>
      <c r="AG1145">
        <v>39.899000000000001</v>
      </c>
      <c r="AH1145">
        <v>0</v>
      </c>
      <c r="AI1145">
        <v>0</v>
      </c>
      <c r="AJ1145">
        <v>0</v>
      </c>
      <c r="AK1145">
        <v>0</v>
      </c>
      <c r="AL1145">
        <v>6</v>
      </c>
      <c r="AM1145">
        <v>52</v>
      </c>
      <c r="AN1145">
        <v>3</v>
      </c>
      <c r="AO1145" s="2">
        <v>9.8865625000000207E-2</v>
      </c>
      <c r="AP1145">
        <v>3</v>
      </c>
      <c r="AQ1145">
        <v>3</v>
      </c>
      <c r="AR1145">
        <v>0</v>
      </c>
    </row>
    <row r="1146" spans="1:44" x14ac:dyDescent="0.2">
      <c r="A1146" s="1">
        <v>43146.417592592596</v>
      </c>
      <c r="B1146">
        <v>0.85555555834434904</v>
      </c>
      <c r="C1146" t="s">
        <v>1332</v>
      </c>
      <c r="E1146">
        <v>1143</v>
      </c>
      <c r="F1146">
        <f t="shared" si="17"/>
        <v>19.05</v>
      </c>
      <c r="X1146">
        <v>0</v>
      </c>
      <c r="AG1146">
        <v>39.201000000000001</v>
      </c>
      <c r="AO1146">
        <v>0.100842708333334</v>
      </c>
    </row>
    <row r="1147" spans="1:44" x14ac:dyDescent="0.2">
      <c r="A1147" s="1">
        <v>43146.418287037035</v>
      </c>
      <c r="B1147">
        <v>0.85625000279105701</v>
      </c>
      <c r="C1147" t="s">
        <v>1331</v>
      </c>
      <c r="E1147">
        <v>1144</v>
      </c>
      <c r="F1147">
        <f t="shared" si="17"/>
        <v>19.066666666666666</v>
      </c>
      <c r="X1147">
        <v>0</v>
      </c>
      <c r="AO1147" s="2">
        <v>9.7842708333332098E-2</v>
      </c>
    </row>
    <row r="1148" spans="1:44" x14ac:dyDescent="0.2">
      <c r="A1148" s="1">
        <v>43146.418981481482</v>
      </c>
      <c r="B1148">
        <v>0.85694444723776497</v>
      </c>
      <c r="C1148" t="s">
        <v>1330</v>
      </c>
      <c r="E1148">
        <v>1145</v>
      </c>
      <c r="F1148">
        <f t="shared" si="17"/>
        <v>19.083333333333332</v>
      </c>
      <c r="X1148">
        <v>0</v>
      </c>
      <c r="AG1148">
        <v>39.115000000000002</v>
      </c>
      <c r="AO1148" s="2">
        <v>9.9751041666665305E-2</v>
      </c>
    </row>
    <row r="1149" spans="1:44" x14ac:dyDescent="0.2">
      <c r="A1149" s="1">
        <v>43146.419675925928</v>
      </c>
      <c r="B1149">
        <v>0.85763889168447305</v>
      </c>
      <c r="C1149" t="s">
        <v>1329</v>
      </c>
      <c r="E1149">
        <v>1146</v>
      </c>
      <c r="F1149">
        <f t="shared" si="17"/>
        <v>19.100000000000001</v>
      </c>
      <c r="H1149">
        <v>0.11674374999999899</v>
      </c>
      <c r="J1149">
        <v>51.131</v>
      </c>
      <c r="AO1149">
        <v>0.116724999999999</v>
      </c>
    </row>
    <row r="1150" spans="1:44" x14ac:dyDescent="0.2">
      <c r="A1150" s="1">
        <v>43146.420370370368</v>
      </c>
      <c r="B1150">
        <v>0.85833333613118201</v>
      </c>
      <c r="C1150" t="s">
        <v>1328</v>
      </c>
      <c r="E1150">
        <v>1147</v>
      </c>
      <c r="F1150">
        <f t="shared" si="17"/>
        <v>19.116666666666667</v>
      </c>
      <c r="AD1150">
        <v>-818.16399999999999</v>
      </c>
      <c r="AO1150">
        <v>0.1087625</v>
      </c>
    </row>
    <row r="1151" spans="1:44" x14ac:dyDescent="0.2">
      <c r="A1151" s="1">
        <v>43146.421064814815</v>
      </c>
      <c r="B1151">
        <v>0.85902778057788998</v>
      </c>
      <c r="C1151" t="s">
        <v>1327</v>
      </c>
      <c r="E1151">
        <v>1148</v>
      </c>
      <c r="F1151">
        <f t="shared" si="17"/>
        <v>19.133333333333333</v>
      </c>
      <c r="X1151">
        <v>0</v>
      </c>
      <c r="AO1151">
        <v>0.120809374999999</v>
      </c>
    </row>
    <row r="1152" spans="1:44" x14ac:dyDescent="0.2">
      <c r="A1152" s="1">
        <v>43146.421759259261</v>
      </c>
      <c r="B1152">
        <v>0.85972222502459805</v>
      </c>
      <c r="C1152" t="s">
        <v>1326</v>
      </c>
      <c r="E1152">
        <v>1149</v>
      </c>
      <c r="F1152">
        <f t="shared" si="17"/>
        <v>19.149999999999999</v>
      </c>
      <c r="K1152">
        <v>10.244</v>
      </c>
      <c r="X1152">
        <v>0</v>
      </c>
      <c r="AO1152">
        <v>0.108040624999999</v>
      </c>
    </row>
    <row r="1153" spans="1:41" x14ac:dyDescent="0.2">
      <c r="A1153" s="1">
        <v>43146.422453703701</v>
      </c>
      <c r="B1153">
        <v>0.86041666947130602</v>
      </c>
      <c r="C1153" t="s">
        <v>1325</v>
      </c>
      <c r="E1153">
        <v>1150</v>
      </c>
      <c r="F1153">
        <f t="shared" si="17"/>
        <v>19.166666666666668</v>
      </c>
      <c r="X1153">
        <v>0</v>
      </c>
      <c r="AO1153">
        <v>0.124984374999999</v>
      </c>
    </row>
    <row r="1154" spans="1:41" x14ac:dyDescent="0.2">
      <c r="A1154" s="1">
        <v>43146.423148148147</v>
      </c>
      <c r="B1154">
        <v>0.86111111391801398</v>
      </c>
      <c r="C1154" t="s">
        <v>1324</v>
      </c>
      <c r="E1154">
        <v>1151</v>
      </c>
      <c r="F1154">
        <f t="shared" si="17"/>
        <v>19.183333333333334</v>
      </c>
      <c r="X1154">
        <v>1.3</v>
      </c>
      <c r="AO1154">
        <v>0.13231562499999999</v>
      </c>
    </row>
    <row r="1155" spans="1:41" x14ac:dyDescent="0.2">
      <c r="A1155" s="1">
        <v>43146.423842592594</v>
      </c>
      <c r="B1155">
        <v>0.86180555836472195</v>
      </c>
      <c r="C1155" t="s">
        <v>1323</v>
      </c>
      <c r="E1155">
        <v>1152</v>
      </c>
      <c r="F1155">
        <f t="shared" ref="F1155:F1218" si="18">E1155/60</f>
        <v>19.2</v>
      </c>
      <c r="X1155">
        <v>0</v>
      </c>
      <c r="AO1155">
        <v>0.124404166666668</v>
      </c>
    </row>
    <row r="1156" spans="1:41" x14ac:dyDescent="0.2">
      <c r="A1156" s="1">
        <v>43146.424537037034</v>
      </c>
      <c r="B1156">
        <v>0.86250000281143002</v>
      </c>
      <c r="C1156" t="s">
        <v>1322</v>
      </c>
      <c r="E1156">
        <v>1153</v>
      </c>
      <c r="F1156">
        <f t="shared" si="18"/>
        <v>19.216666666666665</v>
      </c>
      <c r="J1156">
        <v>51.188000000000002</v>
      </c>
      <c r="AO1156">
        <v>0.141734374999997</v>
      </c>
    </row>
    <row r="1157" spans="1:41" x14ac:dyDescent="0.2">
      <c r="A1157" s="1">
        <v>43146.42523148148</v>
      </c>
      <c r="B1157">
        <v>0.86319444725813799</v>
      </c>
      <c r="C1157" t="s">
        <v>1321</v>
      </c>
      <c r="E1157">
        <v>1154</v>
      </c>
      <c r="F1157">
        <f t="shared" si="18"/>
        <v>19.233333333333334</v>
      </c>
      <c r="AO1157">
        <v>0.13407812499999799</v>
      </c>
    </row>
    <row r="1158" spans="1:41" x14ac:dyDescent="0.2">
      <c r="A1158" s="1">
        <v>43146.425925925927</v>
      </c>
      <c r="B1158">
        <v>0.86388889170484595</v>
      </c>
      <c r="C1158" t="s">
        <v>1320</v>
      </c>
      <c r="E1158">
        <v>1155</v>
      </c>
      <c r="F1158">
        <f t="shared" si="18"/>
        <v>19.25</v>
      </c>
      <c r="AO1158">
        <v>0.146454166666663</v>
      </c>
    </row>
    <row r="1159" spans="1:41" x14ac:dyDescent="0.2">
      <c r="A1159" s="1">
        <v>43146.426620370374</v>
      </c>
      <c r="B1159">
        <v>0.86458333615155403</v>
      </c>
      <c r="C1159" t="s">
        <v>1319</v>
      </c>
      <c r="E1159">
        <v>1156</v>
      </c>
      <c r="F1159">
        <f t="shared" si="18"/>
        <v>19.266666666666666</v>
      </c>
      <c r="K1159">
        <v>10.099</v>
      </c>
      <c r="AO1159">
        <v>0.14378020833333299</v>
      </c>
    </row>
    <row r="1160" spans="1:41" x14ac:dyDescent="0.2">
      <c r="A1160" s="1">
        <v>43146.427314814813</v>
      </c>
      <c r="B1160">
        <v>0.86527778059826199</v>
      </c>
      <c r="C1160" t="s">
        <v>1318</v>
      </c>
      <c r="E1160">
        <v>1157</v>
      </c>
      <c r="F1160">
        <f t="shared" si="18"/>
        <v>19.283333333333335</v>
      </c>
      <c r="AO1160">
        <v>0.14615520833333201</v>
      </c>
    </row>
    <row r="1161" spans="1:41" x14ac:dyDescent="0.2">
      <c r="A1161" s="1">
        <v>43146.42800925926</v>
      </c>
      <c r="B1161">
        <v>0.86597222504496996</v>
      </c>
      <c r="C1161" t="s">
        <v>1317</v>
      </c>
      <c r="E1161">
        <v>1158</v>
      </c>
      <c r="F1161">
        <f t="shared" si="18"/>
        <v>19.3</v>
      </c>
      <c r="X1161">
        <v>0</v>
      </c>
      <c r="AO1161">
        <v>0.14850729166666499</v>
      </c>
    </row>
    <row r="1162" spans="1:41" x14ac:dyDescent="0.2">
      <c r="A1162" s="1">
        <v>43146.428703703707</v>
      </c>
      <c r="B1162">
        <v>0.86666666949167803</v>
      </c>
      <c r="C1162" t="s">
        <v>1316</v>
      </c>
      <c r="E1162">
        <v>1159</v>
      </c>
      <c r="F1162">
        <f t="shared" si="18"/>
        <v>19.316666666666666</v>
      </c>
      <c r="X1162">
        <v>1.3</v>
      </c>
      <c r="AO1162">
        <v>0.15089791666666499</v>
      </c>
    </row>
    <row r="1163" spans="1:41" x14ac:dyDescent="0.2">
      <c r="A1163" s="1">
        <v>43146.429398148146</v>
      </c>
      <c r="B1163">
        <v>0.867361113938387</v>
      </c>
      <c r="C1163" t="s">
        <v>1315</v>
      </c>
      <c r="E1163">
        <v>1160</v>
      </c>
      <c r="F1163">
        <f t="shared" si="18"/>
        <v>19.333333333333332</v>
      </c>
      <c r="X1163">
        <v>0</v>
      </c>
      <c r="Y1163">
        <v>42.325000000000003</v>
      </c>
      <c r="AO1163">
        <v>0.15326562499999799</v>
      </c>
    </row>
    <row r="1164" spans="1:41" x14ac:dyDescent="0.2">
      <c r="A1164" s="1">
        <v>43146.430092592593</v>
      </c>
      <c r="B1164">
        <v>0.86805555838509496</v>
      </c>
      <c r="C1164" t="s">
        <v>1314</v>
      </c>
      <c r="E1164">
        <v>1161</v>
      </c>
      <c r="F1164">
        <f t="shared" si="18"/>
        <v>19.350000000000001</v>
      </c>
      <c r="H1164">
        <v>0.155660416666665</v>
      </c>
      <c r="X1164">
        <v>1.367</v>
      </c>
      <c r="AO1164">
        <v>0.15564062499999801</v>
      </c>
    </row>
    <row r="1165" spans="1:41" x14ac:dyDescent="0.2">
      <c r="A1165" s="1">
        <v>43146.430787037039</v>
      </c>
      <c r="B1165">
        <v>0.86875000283180304</v>
      </c>
      <c r="C1165" t="s">
        <v>1313</v>
      </c>
      <c r="E1165">
        <v>1162</v>
      </c>
      <c r="F1165">
        <f t="shared" si="18"/>
        <v>19.366666666666667</v>
      </c>
      <c r="H1165">
        <v>0</v>
      </c>
      <c r="J1165">
        <v>51.246000000000002</v>
      </c>
      <c r="L1165">
        <v>399.88799999999998</v>
      </c>
      <c r="X1165">
        <v>0</v>
      </c>
      <c r="AD1165">
        <v>-819.50400000000002</v>
      </c>
      <c r="AO1165">
        <v>0</v>
      </c>
    </row>
    <row r="1166" spans="1:41" x14ac:dyDescent="0.2">
      <c r="A1166" s="1">
        <v>43146.431481481479</v>
      </c>
      <c r="B1166">
        <v>0.869444447278511</v>
      </c>
      <c r="C1166" t="s">
        <v>1312</v>
      </c>
      <c r="E1166">
        <v>1163</v>
      </c>
      <c r="F1166">
        <f t="shared" si="18"/>
        <v>19.383333333333333</v>
      </c>
      <c r="L1166">
        <v>400.63900000000001</v>
      </c>
      <c r="AO1166" s="2">
        <v>1.51885416666672E-2</v>
      </c>
    </row>
    <row r="1167" spans="1:41" x14ac:dyDescent="0.2">
      <c r="A1167" s="1">
        <v>43146.432175925926</v>
      </c>
      <c r="B1167">
        <v>0.87013889172521897</v>
      </c>
      <c r="C1167" t="s">
        <v>1311</v>
      </c>
      <c r="E1167">
        <v>1164</v>
      </c>
      <c r="F1167">
        <f t="shared" si="18"/>
        <v>19.399999999999999</v>
      </c>
      <c r="AO1167" s="2">
        <v>1.5571875000000601E-2</v>
      </c>
    </row>
    <row r="1168" spans="1:41" x14ac:dyDescent="0.2">
      <c r="A1168" s="1">
        <v>43146.432870370372</v>
      </c>
      <c r="B1168">
        <v>0.87083333617192704</v>
      </c>
      <c r="C1168" t="s">
        <v>1310</v>
      </c>
      <c r="E1168">
        <v>1165</v>
      </c>
      <c r="F1168">
        <f t="shared" si="18"/>
        <v>19.416666666666668</v>
      </c>
      <c r="AO1168">
        <v>3.6257291666664998E-2</v>
      </c>
    </row>
    <row r="1169" spans="1:44" x14ac:dyDescent="0.2">
      <c r="A1169" s="1">
        <v>43146.433564814812</v>
      </c>
      <c r="B1169">
        <v>0.87152778061863501</v>
      </c>
      <c r="C1169" t="s">
        <v>1309</v>
      </c>
      <c r="E1169">
        <v>1166</v>
      </c>
      <c r="F1169">
        <f t="shared" si="18"/>
        <v>19.433333333333334</v>
      </c>
      <c r="AO1169" s="2">
        <v>3.7156249999998302E-2</v>
      </c>
    </row>
    <row r="1170" spans="1:44" x14ac:dyDescent="0.2">
      <c r="A1170" s="1">
        <v>43146.434259259258</v>
      </c>
      <c r="B1170">
        <v>0.87222222506534297</v>
      </c>
      <c r="C1170" t="s">
        <v>1308</v>
      </c>
      <c r="E1170">
        <v>1167</v>
      </c>
      <c r="F1170">
        <f t="shared" si="18"/>
        <v>19.45</v>
      </c>
      <c r="X1170">
        <v>0</v>
      </c>
      <c r="AO1170" s="2">
        <v>5.82989583333339E-2</v>
      </c>
    </row>
    <row r="1171" spans="1:44" x14ac:dyDescent="0.2">
      <c r="A1171" s="1">
        <v>43146.434953703705</v>
      </c>
      <c r="B1171">
        <v>0.87291666951205105</v>
      </c>
      <c r="C1171" t="s">
        <v>1307</v>
      </c>
      <c r="E1171">
        <v>1168</v>
      </c>
      <c r="F1171">
        <f t="shared" si="18"/>
        <v>19.466666666666665</v>
      </c>
      <c r="X1171">
        <v>1.294</v>
      </c>
      <c r="AO1171" s="2">
        <v>5.9673958333333901E-2</v>
      </c>
    </row>
    <row r="1172" spans="1:44" x14ac:dyDescent="0.2">
      <c r="A1172" s="1">
        <v>43146.435648148145</v>
      </c>
      <c r="B1172">
        <v>0.87361111395875901</v>
      </c>
      <c r="C1172" t="s">
        <v>1306</v>
      </c>
      <c r="E1172">
        <v>1169</v>
      </c>
      <c r="F1172">
        <f t="shared" si="18"/>
        <v>19.483333333333334</v>
      </c>
      <c r="X1172">
        <v>0</v>
      </c>
      <c r="AO1172" s="2">
        <v>7.6201041666667801E-2</v>
      </c>
    </row>
    <row r="1173" spans="1:44" x14ac:dyDescent="0.2">
      <c r="A1173" s="1">
        <v>43146.436342592591</v>
      </c>
      <c r="B1173">
        <v>0.87430555840546698</v>
      </c>
      <c r="C1173" t="s">
        <v>1305</v>
      </c>
      <c r="E1173">
        <v>1170</v>
      </c>
      <c r="F1173">
        <f t="shared" si="18"/>
        <v>19.5</v>
      </c>
      <c r="K1173">
        <v>10.208</v>
      </c>
      <c r="AO1173">
        <v>8.3057291666665006E-2</v>
      </c>
    </row>
    <row r="1174" spans="1:44" x14ac:dyDescent="0.2">
      <c r="A1174" s="1">
        <v>43146.437037037038</v>
      </c>
      <c r="B1174">
        <v>0.87500000285217505</v>
      </c>
      <c r="C1174" t="s">
        <v>1304</v>
      </c>
      <c r="E1174">
        <v>1171</v>
      </c>
      <c r="F1174">
        <f t="shared" si="18"/>
        <v>19.516666666666666</v>
      </c>
      <c r="AO1174" s="2">
        <v>9.5021875000001699E-2</v>
      </c>
    </row>
    <row r="1175" spans="1:44" x14ac:dyDescent="0.2">
      <c r="A1175" s="1">
        <v>43146.437731481485</v>
      </c>
      <c r="B1175">
        <v>0.87569444729888302</v>
      </c>
      <c r="C1175" t="s">
        <v>1303</v>
      </c>
      <c r="D1175">
        <v>1042.3430000000001</v>
      </c>
      <c r="E1175">
        <v>1172</v>
      </c>
      <c r="F1175">
        <f t="shared" si="18"/>
        <v>19.533333333333335</v>
      </c>
      <c r="G1175">
        <v>5.9850000000000003</v>
      </c>
      <c r="H1175">
        <v>8.6991666666664996E-2</v>
      </c>
      <c r="I1175">
        <v>-1</v>
      </c>
      <c r="J1175">
        <v>51.274999999999999</v>
      </c>
      <c r="K1175">
        <v>10.228999999999999</v>
      </c>
      <c r="L1175">
        <v>399.93400000000003</v>
      </c>
      <c r="M1175">
        <v>0</v>
      </c>
      <c r="N1175">
        <v>0</v>
      </c>
      <c r="O1175">
        <v>0</v>
      </c>
      <c r="P1175">
        <v>-6.7000000000000004E-2</v>
      </c>
      <c r="Q1175">
        <v>14</v>
      </c>
      <c r="R1175">
        <v>0.04</v>
      </c>
      <c r="S1175">
        <v>0</v>
      </c>
      <c r="T1175">
        <v>0</v>
      </c>
      <c r="U1175">
        <v>0</v>
      </c>
      <c r="V1175">
        <v>0</v>
      </c>
      <c r="W1175">
        <v>5.0000000000000001E-3</v>
      </c>
      <c r="X1175">
        <v>0</v>
      </c>
      <c r="Y1175">
        <v>42.338000000000001</v>
      </c>
      <c r="Z1175">
        <v>0</v>
      </c>
      <c r="AA1175">
        <v>0</v>
      </c>
      <c r="AB1175">
        <v>0</v>
      </c>
      <c r="AC1175">
        <v>0</v>
      </c>
      <c r="AD1175">
        <v>-819.6</v>
      </c>
      <c r="AE1175">
        <v>0</v>
      </c>
      <c r="AF1175">
        <v>2.4700000000000002</v>
      </c>
      <c r="AG1175">
        <v>41.703000000000003</v>
      </c>
      <c r="AH1175">
        <v>0</v>
      </c>
      <c r="AI1175">
        <v>0</v>
      </c>
      <c r="AJ1175">
        <v>0</v>
      </c>
      <c r="AK1175">
        <v>0</v>
      </c>
      <c r="AL1175">
        <v>6</v>
      </c>
      <c r="AM1175">
        <v>52</v>
      </c>
      <c r="AN1175">
        <v>3</v>
      </c>
      <c r="AO1175">
        <v>8.6976041666665005E-2</v>
      </c>
      <c r="AP1175">
        <v>3</v>
      </c>
      <c r="AQ1175">
        <v>3</v>
      </c>
      <c r="AR1175">
        <v>0</v>
      </c>
    </row>
    <row r="1176" spans="1:44" x14ac:dyDescent="0.2">
      <c r="A1176" s="1">
        <v>43146.438425925924</v>
      </c>
      <c r="B1176">
        <v>0.87638889174559198</v>
      </c>
      <c r="C1176" t="s">
        <v>1302</v>
      </c>
      <c r="E1176">
        <v>1173</v>
      </c>
      <c r="F1176">
        <f t="shared" si="18"/>
        <v>19.55</v>
      </c>
      <c r="L1176">
        <v>400.25099999999998</v>
      </c>
      <c r="X1176">
        <v>0</v>
      </c>
      <c r="AO1176">
        <v>0.109094791666667</v>
      </c>
    </row>
    <row r="1177" spans="1:44" x14ac:dyDescent="0.2">
      <c r="A1177" s="1">
        <v>43146.439120370371</v>
      </c>
      <c r="B1177">
        <v>0.87708333619229994</v>
      </c>
      <c r="C1177" t="s">
        <v>1301</v>
      </c>
      <c r="E1177">
        <v>1174</v>
      </c>
      <c r="F1177">
        <f t="shared" si="18"/>
        <v>19.566666666666666</v>
      </c>
      <c r="H1177">
        <v>0.111481250000001</v>
      </c>
      <c r="X1177">
        <v>1.3</v>
      </c>
      <c r="AO1177">
        <v>0.111461458333334</v>
      </c>
    </row>
    <row r="1178" spans="1:44" x14ac:dyDescent="0.2">
      <c r="A1178" s="1">
        <v>43146.439814814818</v>
      </c>
      <c r="B1178">
        <v>0.87777778063900802</v>
      </c>
      <c r="C1178" t="s">
        <v>1300</v>
      </c>
      <c r="E1178">
        <v>1175</v>
      </c>
      <c r="F1178">
        <f t="shared" si="18"/>
        <v>19.583333333333332</v>
      </c>
      <c r="J1178">
        <v>51.292999999999999</v>
      </c>
      <c r="X1178">
        <v>0</v>
      </c>
      <c r="AO1178">
        <v>0.13407187499999901</v>
      </c>
    </row>
    <row r="1179" spans="1:44" x14ac:dyDescent="0.2">
      <c r="A1179" s="1">
        <v>43146.440509259257</v>
      </c>
      <c r="B1179">
        <v>0.87847222508571599</v>
      </c>
      <c r="C1179" t="s">
        <v>1299</v>
      </c>
      <c r="E1179">
        <v>1176</v>
      </c>
      <c r="F1179">
        <f t="shared" si="18"/>
        <v>19.600000000000001</v>
      </c>
      <c r="AO1179">
        <v>0.136946874999999</v>
      </c>
    </row>
    <row r="1180" spans="1:44" x14ac:dyDescent="0.2">
      <c r="A1180" s="1">
        <v>43146.441203703704</v>
      </c>
      <c r="B1180">
        <v>0.87916666953242395</v>
      </c>
      <c r="C1180" t="s">
        <v>1298</v>
      </c>
      <c r="E1180">
        <v>1177</v>
      </c>
      <c r="F1180">
        <f t="shared" si="18"/>
        <v>19.616666666666667</v>
      </c>
      <c r="X1180">
        <v>0</v>
      </c>
      <c r="AO1180">
        <v>0.15004583333333499</v>
      </c>
    </row>
    <row r="1181" spans="1:44" x14ac:dyDescent="0.2">
      <c r="A1181" s="1">
        <v>43146.44189814815</v>
      </c>
      <c r="B1181">
        <v>0.87986111397913203</v>
      </c>
      <c r="C1181" t="s">
        <v>1297</v>
      </c>
      <c r="E1181">
        <v>1178</v>
      </c>
      <c r="F1181">
        <f t="shared" si="18"/>
        <v>19.633333333333333</v>
      </c>
      <c r="X1181">
        <v>1.34</v>
      </c>
      <c r="AO1181">
        <v>0.158296874999999</v>
      </c>
    </row>
    <row r="1182" spans="1:44" x14ac:dyDescent="0.2">
      <c r="A1182" s="1">
        <v>43146.44259259259</v>
      </c>
      <c r="B1182">
        <v>0.88055555842583999</v>
      </c>
      <c r="C1182" t="s">
        <v>1296</v>
      </c>
      <c r="E1182">
        <v>1179</v>
      </c>
      <c r="F1182">
        <f t="shared" si="18"/>
        <v>19.649999999999999</v>
      </c>
      <c r="X1182">
        <v>0</v>
      </c>
      <c r="AO1182">
        <v>0.18163125000000199</v>
      </c>
    </row>
    <row r="1183" spans="1:44" x14ac:dyDescent="0.2">
      <c r="A1183" s="1">
        <v>43146.443287037036</v>
      </c>
      <c r="B1183">
        <v>0.88125000287254796</v>
      </c>
      <c r="C1183" t="s">
        <v>1295</v>
      </c>
      <c r="E1183">
        <v>1180</v>
      </c>
      <c r="F1183">
        <f t="shared" si="18"/>
        <v>19.666666666666668</v>
      </c>
      <c r="X1183">
        <v>0</v>
      </c>
      <c r="AG1183">
        <v>41.552999999999997</v>
      </c>
      <c r="AO1183">
        <v>0.18536250000000201</v>
      </c>
    </row>
    <row r="1184" spans="1:44" x14ac:dyDescent="0.2">
      <c r="A1184" s="1">
        <v>43146.443981481483</v>
      </c>
      <c r="B1184">
        <v>0.88194444731925603</v>
      </c>
      <c r="C1184" t="s">
        <v>1294</v>
      </c>
      <c r="E1184">
        <v>1181</v>
      </c>
      <c r="F1184">
        <f t="shared" si="18"/>
        <v>19.683333333333334</v>
      </c>
      <c r="L1184">
        <v>401.20699999999999</v>
      </c>
      <c r="X1184">
        <v>0</v>
      </c>
      <c r="AG1184">
        <v>41.656999999999996</v>
      </c>
      <c r="AO1184">
        <v>0.199159375000001</v>
      </c>
    </row>
    <row r="1185" spans="1:41" x14ac:dyDescent="0.2">
      <c r="A1185" s="1">
        <v>43146.444675925923</v>
      </c>
      <c r="B1185">
        <v>0.882638891765964</v>
      </c>
      <c r="C1185" t="s">
        <v>1293</v>
      </c>
      <c r="E1185">
        <v>1182</v>
      </c>
      <c r="F1185">
        <f t="shared" si="18"/>
        <v>19.7</v>
      </c>
      <c r="X1185">
        <v>0</v>
      </c>
      <c r="AO1185">
        <v>0.213263541666667</v>
      </c>
    </row>
    <row r="1186" spans="1:41" x14ac:dyDescent="0.2">
      <c r="A1186" s="1">
        <v>43146.445370370369</v>
      </c>
      <c r="B1186">
        <v>0.88333333621267196</v>
      </c>
      <c r="C1186" t="s">
        <v>1292</v>
      </c>
      <c r="E1186">
        <v>1183</v>
      </c>
      <c r="F1186">
        <f t="shared" si="18"/>
        <v>19.716666666666665</v>
      </c>
      <c r="X1186">
        <v>0</v>
      </c>
      <c r="AO1186">
        <v>0.12095937499999999</v>
      </c>
    </row>
    <row r="1187" spans="1:41" x14ac:dyDescent="0.2">
      <c r="A1187" s="1">
        <v>43146.446064814816</v>
      </c>
      <c r="B1187">
        <v>0.88402778065938004</v>
      </c>
      <c r="C1187" t="s">
        <v>1291</v>
      </c>
      <c r="E1187">
        <v>1184</v>
      </c>
      <c r="F1187">
        <f t="shared" si="18"/>
        <v>19.733333333333334</v>
      </c>
      <c r="X1187">
        <v>0</v>
      </c>
      <c r="AO1187">
        <v>0.138210416666667</v>
      </c>
    </row>
    <row r="1188" spans="1:41" x14ac:dyDescent="0.2">
      <c r="A1188" s="1">
        <v>43146.446759259263</v>
      </c>
      <c r="B1188">
        <v>0.884722225106088</v>
      </c>
      <c r="C1188" t="s">
        <v>1290</v>
      </c>
      <c r="E1188">
        <v>1185</v>
      </c>
      <c r="F1188">
        <f t="shared" si="18"/>
        <v>19.75</v>
      </c>
      <c r="X1188">
        <v>1.347</v>
      </c>
      <c r="AO1188">
        <v>0.14558020833333499</v>
      </c>
    </row>
    <row r="1189" spans="1:41" x14ac:dyDescent="0.2">
      <c r="A1189" s="1">
        <v>43146.447453703702</v>
      </c>
      <c r="B1189">
        <v>0.88541666955279696</v>
      </c>
      <c r="C1189" t="s">
        <v>1289</v>
      </c>
      <c r="E1189">
        <v>1186</v>
      </c>
      <c r="F1189">
        <f t="shared" si="18"/>
        <v>19.766666666666666</v>
      </c>
      <c r="X1189">
        <v>0</v>
      </c>
      <c r="AO1189">
        <v>0.163236458333335</v>
      </c>
    </row>
    <row r="1190" spans="1:41" x14ac:dyDescent="0.2">
      <c r="A1190" s="1">
        <v>43146.448148148149</v>
      </c>
      <c r="B1190">
        <v>0.88611111399950504</v>
      </c>
      <c r="C1190" t="s">
        <v>1288</v>
      </c>
      <c r="E1190">
        <v>1187</v>
      </c>
      <c r="F1190">
        <f t="shared" si="18"/>
        <v>19.783333333333335</v>
      </c>
      <c r="J1190">
        <v>51.348999999999997</v>
      </c>
      <c r="X1190">
        <v>0</v>
      </c>
      <c r="AO1190">
        <v>0.17100104166666499</v>
      </c>
    </row>
    <row r="1191" spans="1:41" x14ac:dyDescent="0.2">
      <c r="A1191" s="1">
        <v>43146.448842592596</v>
      </c>
      <c r="B1191">
        <v>0.886805558446213</v>
      </c>
      <c r="C1191" t="s">
        <v>1287</v>
      </c>
      <c r="E1191">
        <v>1188</v>
      </c>
      <c r="F1191">
        <f t="shared" si="18"/>
        <v>19.8</v>
      </c>
      <c r="L1191">
        <v>399.60500000000002</v>
      </c>
      <c r="X1191">
        <v>0</v>
      </c>
      <c r="AO1191">
        <v>0.18914270833333199</v>
      </c>
    </row>
    <row r="1192" spans="1:41" x14ac:dyDescent="0.2">
      <c r="A1192" s="1">
        <v>43146.449537037035</v>
      </c>
      <c r="B1192">
        <v>0.88750000289292097</v>
      </c>
      <c r="C1192" t="s">
        <v>1286</v>
      </c>
      <c r="E1192">
        <v>1189</v>
      </c>
      <c r="F1192">
        <f t="shared" si="18"/>
        <v>19.816666666666666</v>
      </c>
      <c r="X1192">
        <v>0</v>
      </c>
      <c r="AO1192">
        <v>0.192392708333332</v>
      </c>
    </row>
    <row r="1193" spans="1:41" x14ac:dyDescent="0.2">
      <c r="A1193" s="1">
        <v>43146.450231481482</v>
      </c>
      <c r="B1193">
        <v>0.88819444733962905</v>
      </c>
      <c r="C1193" t="s">
        <v>1285</v>
      </c>
      <c r="E1193">
        <v>1190</v>
      </c>
      <c r="F1193">
        <f t="shared" si="18"/>
        <v>19.833333333333332</v>
      </c>
      <c r="H1193">
        <v>0.22096249999999801</v>
      </c>
      <c r="J1193">
        <v>51.353999999999999</v>
      </c>
      <c r="K1193">
        <v>10.273</v>
      </c>
      <c r="X1193">
        <v>0</v>
      </c>
      <c r="AD1193">
        <v>-819.6</v>
      </c>
      <c r="AO1193">
        <v>0.22093020833333099</v>
      </c>
    </row>
    <row r="1194" spans="1:41" x14ac:dyDescent="0.2">
      <c r="A1194" s="1">
        <v>43146.450925925928</v>
      </c>
      <c r="B1194">
        <v>0.88888889178633701</v>
      </c>
      <c r="C1194" t="s">
        <v>1284</v>
      </c>
      <c r="E1194">
        <v>1191</v>
      </c>
      <c r="F1194">
        <f t="shared" si="18"/>
        <v>19.850000000000001</v>
      </c>
      <c r="H1194">
        <v>0.49241041666666402</v>
      </c>
      <c r="J1194">
        <v>50.884</v>
      </c>
      <c r="K1194">
        <v>13.127000000000001</v>
      </c>
      <c r="X1194">
        <v>1.3140000000000001</v>
      </c>
      <c r="AD1194">
        <v>-810.221</v>
      </c>
      <c r="AO1194">
        <v>0.492322916666664</v>
      </c>
    </row>
    <row r="1195" spans="1:41" x14ac:dyDescent="0.2">
      <c r="A1195" s="1">
        <v>43146.451620370368</v>
      </c>
      <c r="B1195">
        <v>0.88958333623304497</v>
      </c>
      <c r="C1195" t="s">
        <v>1283</v>
      </c>
      <c r="E1195">
        <v>1192</v>
      </c>
      <c r="F1195">
        <f t="shared" si="18"/>
        <v>19.866666666666667</v>
      </c>
      <c r="G1195">
        <v>5.8689999999999998</v>
      </c>
      <c r="H1195">
        <v>0.74211770833333401</v>
      </c>
      <c r="J1195">
        <v>50.427999999999997</v>
      </c>
      <c r="K1195">
        <v>15.926</v>
      </c>
      <c r="L1195">
        <v>399.947</v>
      </c>
      <c r="X1195">
        <v>1.407</v>
      </c>
      <c r="AD1195">
        <v>-797.98199999999997</v>
      </c>
      <c r="AO1195">
        <v>0.73698124999999903</v>
      </c>
    </row>
    <row r="1196" spans="1:41" x14ac:dyDescent="0.2">
      <c r="A1196" s="1">
        <v>43146.452314814815</v>
      </c>
      <c r="B1196">
        <v>0.89027778067975305</v>
      </c>
      <c r="C1196" t="s">
        <v>1282</v>
      </c>
      <c r="E1196">
        <v>1193</v>
      </c>
      <c r="F1196">
        <f t="shared" si="18"/>
        <v>19.883333333333333</v>
      </c>
      <c r="J1196">
        <v>50.508000000000003</v>
      </c>
      <c r="K1196">
        <v>15.510999999999999</v>
      </c>
      <c r="L1196">
        <v>404.54199999999997</v>
      </c>
      <c r="X1196">
        <v>1.407</v>
      </c>
      <c r="AD1196">
        <v>-795.71600000000001</v>
      </c>
      <c r="AO1196">
        <v>0.79837500000000095</v>
      </c>
    </row>
    <row r="1197" spans="1:41" x14ac:dyDescent="0.2">
      <c r="A1197" s="1">
        <v>43146.453009259261</v>
      </c>
      <c r="B1197">
        <v>0.89097222512646101</v>
      </c>
      <c r="C1197" t="s">
        <v>1281</v>
      </c>
      <c r="E1197">
        <v>1194</v>
      </c>
      <c r="F1197">
        <f t="shared" si="18"/>
        <v>19.899999999999999</v>
      </c>
      <c r="H1197">
        <v>0.88664999999999805</v>
      </c>
      <c r="J1197">
        <v>50.582000000000001</v>
      </c>
      <c r="K1197">
        <v>15.127000000000001</v>
      </c>
      <c r="L1197">
        <v>402.09500000000003</v>
      </c>
      <c r="X1197">
        <v>1.34</v>
      </c>
      <c r="AD1197">
        <v>-794.52099999999996</v>
      </c>
      <c r="AG1197">
        <v>39.030999999999999</v>
      </c>
      <c r="AO1197">
        <v>0.88649062499999798</v>
      </c>
    </row>
    <row r="1198" spans="1:41" x14ac:dyDescent="0.2">
      <c r="A1198" s="1">
        <v>43146.453703703701</v>
      </c>
      <c r="B1198">
        <v>0.89166666957316898</v>
      </c>
      <c r="C1198" t="s">
        <v>1280</v>
      </c>
      <c r="E1198">
        <v>1195</v>
      </c>
      <c r="F1198">
        <f t="shared" si="18"/>
        <v>19.916666666666668</v>
      </c>
      <c r="H1198">
        <v>1.0071052083333301</v>
      </c>
      <c r="J1198">
        <v>50.667000000000002</v>
      </c>
      <c r="K1198">
        <v>14.672000000000001</v>
      </c>
      <c r="X1198">
        <v>1.3140000000000001</v>
      </c>
      <c r="Y1198">
        <v>42.442999999999998</v>
      </c>
      <c r="AO1198">
        <v>1.0069250000000001</v>
      </c>
    </row>
    <row r="1199" spans="1:41" x14ac:dyDescent="0.2">
      <c r="A1199" s="1">
        <v>43146.454398148147</v>
      </c>
      <c r="B1199">
        <v>0.89236111401987706</v>
      </c>
      <c r="C1199" t="s">
        <v>1279</v>
      </c>
      <c r="E1199">
        <v>1196</v>
      </c>
      <c r="F1199">
        <f t="shared" si="18"/>
        <v>19.933333333333334</v>
      </c>
      <c r="G1199">
        <v>5.8090000000000002</v>
      </c>
      <c r="H1199">
        <v>1.1198604166666699</v>
      </c>
      <c r="J1199">
        <v>50.752000000000002</v>
      </c>
      <c r="K1199">
        <v>14.212999999999999</v>
      </c>
      <c r="AD1199">
        <v>-793.59900000000005</v>
      </c>
      <c r="AO1199">
        <v>1.1146614583333301</v>
      </c>
    </row>
    <row r="1200" spans="1:41" x14ac:dyDescent="0.2">
      <c r="A1200" s="1">
        <v>43146.455092592594</v>
      </c>
      <c r="B1200">
        <v>0.89305555846658502</v>
      </c>
      <c r="C1200" t="s">
        <v>1278</v>
      </c>
      <c r="E1200">
        <v>1197</v>
      </c>
      <c r="F1200">
        <f t="shared" si="18"/>
        <v>19.95</v>
      </c>
      <c r="H1200">
        <v>1.2348604166666599</v>
      </c>
      <c r="J1200">
        <v>50.841000000000001</v>
      </c>
      <c r="K1200">
        <v>13.731</v>
      </c>
      <c r="AO1200">
        <v>1.23464270833333</v>
      </c>
    </row>
    <row r="1201" spans="1:44" x14ac:dyDescent="0.2">
      <c r="A1201" s="1">
        <v>43146.455787037034</v>
      </c>
      <c r="B1201">
        <v>0.89375000291329298</v>
      </c>
      <c r="C1201" t="s">
        <v>1277</v>
      </c>
      <c r="E1201">
        <v>1198</v>
      </c>
      <c r="F1201">
        <f t="shared" si="18"/>
        <v>19.966666666666665</v>
      </c>
      <c r="H1201">
        <v>1.3369520833333299</v>
      </c>
      <c r="J1201">
        <v>50.923000000000002</v>
      </c>
      <c r="K1201">
        <v>13.282999999999999</v>
      </c>
      <c r="L1201">
        <v>400.56900000000002</v>
      </c>
      <c r="AG1201">
        <v>37.685000000000002</v>
      </c>
      <c r="AO1201">
        <v>1.33671875</v>
      </c>
    </row>
    <row r="1202" spans="1:44" x14ac:dyDescent="0.2">
      <c r="A1202" s="1">
        <v>43146.45648148148</v>
      </c>
      <c r="B1202">
        <v>0.89444444736000195</v>
      </c>
      <c r="C1202" t="s">
        <v>1276</v>
      </c>
      <c r="E1202">
        <v>1199</v>
      </c>
      <c r="F1202">
        <f t="shared" si="18"/>
        <v>19.983333333333334</v>
      </c>
      <c r="G1202">
        <v>5.7590000000000003</v>
      </c>
      <c r="H1202">
        <v>1.4510406250000001</v>
      </c>
      <c r="J1202">
        <v>51.006999999999998</v>
      </c>
      <c r="K1202">
        <v>12.836</v>
      </c>
      <c r="L1202">
        <v>395.87</v>
      </c>
      <c r="AG1202">
        <v>41.326999999999998</v>
      </c>
      <c r="AO1202">
        <v>1.45078958333333</v>
      </c>
    </row>
    <row r="1203" spans="1:44" x14ac:dyDescent="0.2">
      <c r="A1203" s="1">
        <v>43146.457175925927</v>
      </c>
      <c r="B1203">
        <v>0.89513889180671002</v>
      </c>
      <c r="C1203" t="s">
        <v>1275</v>
      </c>
      <c r="E1203">
        <v>1200</v>
      </c>
      <c r="F1203">
        <f t="shared" si="18"/>
        <v>20</v>
      </c>
      <c r="H1203">
        <v>1.5621489583333299</v>
      </c>
      <c r="J1203">
        <v>51.078000000000003</v>
      </c>
      <c r="K1203">
        <v>12.423999999999999</v>
      </c>
      <c r="L1203">
        <v>403.90600000000001</v>
      </c>
      <c r="X1203">
        <v>1.5189999999999999</v>
      </c>
      <c r="AO1203">
        <v>1.5618812500000001</v>
      </c>
    </row>
    <row r="1204" spans="1:44" x14ac:dyDescent="0.2">
      <c r="A1204" s="1">
        <v>43146.457870370374</v>
      </c>
      <c r="B1204">
        <v>0.89583333625341799</v>
      </c>
      <c r="C1204" t="s">
        <v>1274</v>
      </c>
      <c r="E1204">
        <v>1201</v>
      </c>
      <c r="F1204">
        <f t="shared" si="18"/>
        <v>20.016666666666666</v>
      </c>
      <c r="H1204">
        <v>1.66517916666666</v>
      </c>
      <c r="J1204">
        <v>51.15</v>
      </c>
      <c r="K1204">
        <v>12.074</v>
      </c>
      <c r="X1204">
        <v>1.5589999999999999</v>
      </c>
      <c r="Y1204">
        <v>42.56</v>
      </c>
      <c r="AD1204">
        <v>-792.49699999999996</v>
      </c>
      <c r="AO1204">
        <v>1.6648968749999999</v>
      </c>
    </row>
    <row r="1205" spans="1:44" x14ac:dyDescent="0.2">
      <c r="A1205" s="1">
        <v>43146.458564814813</v>
      </c>
      <c r="B1205">
        <v>0.89652778070012595</v>
      </c>
      <c r="C1205" t="s">
        <v>1273</v>
      </c>
      <c r="D1205">
        <v>1042.5909999999999</v>
      </c>
      <c r="E1205">
        <v>1202</v>
      </c>
      <c r="F1205">
        <f t="shared" si="18"/>
        <v>20.033333333333335</v>
      </c>
      <c r="G1205">
        <v>5.72</v>
      </c>
      <c r="H1205">
        <v>1.7447041666666701</v>
      </c>
      <c r="I1205">
        <v>-1</v>
      </c>
      <c r="J1205">
        <v>51.216000000000001</v>
      </c>
      <c r="K1205">
        <v>11.677</v>
      </c>
      <c r="L1205">
        <v>398.99200000000002</v>
      </c>
      <c r="M1205">
        <v>0</v>
      </c>
      <c r="N1205">
        <v>0</v>
      </c>
      <c r="O1205">
        <v>0</v>
      </c>
      <c r="P1205">
        <v>-5.6000000000000001E-2</v>
      </c>
      <c r="Q1205">
        <v>13.99</v>
      </c>
      <c r="R1205">
        <v>0.04</v>
      </c>
      <c r="S1205">
        <v>0</v>
      </c>
      <c r="T1205">
        <v>0</v>
      </c>
      <c r="U1205">
        <v>0</v>
      </c>
      <c r="V1205">
        <v>0</v>
      </c>
      <c r="W1205">
        <v>5.0000000000000001E-3</v>
      </c>
      <c r="X1205">
        <v>1.6990000000000001</v>
      </c>
      <c r="Y1205">
        <v>42.585999999999999</v>
      </c>
      <c r="Z1205">
        <v>0</v>
      </c>
      <c r="AA1205">
        <v>0</v>
      </c>
      <c r="AB1205">
        <v>0</v>
      </c>
      <c r="AC1205">
        <v>0</v>
      </c>
      <c r="AD1205">
        <v>-792.58900000000006</v>
      </c>
      <c r="AE1205">
        <v>0</v>
      </c>
      <c r="AF1205">
        <v>2.6179999999999999</v>
      </c>
      <c r="AG1205">
        <v>41.478000000000002</v>
      </c>
      <c r="AH1205">
        <v>0</v>
      </c>
      <c r="AI1205">
        <v>0</v>
      </c>
      <c r="AJ1205">
        <v>0</v>
      </c>
      <c r="AK1205">
        <v>0</v>
      </c>
      <c r="AL1205">
        <v>6</v>
      </c>
      <c r="AM1205">
        <v>52</v>
      </c>
      <c r="AN1205">
        <v>3</v>
      </c>
      <c r="AO1205">
        <v>1.7444124999999999</v>
      </c>
      <c r="AP1205">
        <v>3</v>
      </c>
      <c r="AQ1205">
        <v>3</v>
      </c>
      <c r="AR1205">
        <v>0</v>
      </c>
    </row>
    <row r="1206" spans="1:44" x14ac:dyDescent="0.2">
      <c r="A1206" s="1">
        <v>43146.45925925926</v>
      </c>
      <c r="B1206">
        <v>0.89722222514683403</v>
      </c>
      <c r="C1206" t="s">
        <v>1272</v>
      </c>
      <c r="E1206">
        <v>1203</v>
      </c>
      <c r="F1206">
        <f t="shared" si="18"/>
        <v>20.05</v>
      </c>
      <c r="H1206">
        <v>1.79478854166667</v>
      </c>
      <c r="J1206">
        <v>51.273000000000003</v>
      </c>
      <c r="K1206">
        <v>11.317</v>
      </c>
      <c r="X1206">
        <v>1.758</v>
      </c>
      <c r="AO1206">
        <v>1.79449375</v>
      </c>
    </row>
    <row r="1207" spans="1:44" x14ac:dyDescent="0.2">
      <c r="A1207" s="1">
        <v>43146.459953703707</v>
      </c>
      <c r="B1207">
        <v>0.89791666959354199</v>
      </c>
      <c r="C1207" t="s">
        <v>1271</v>
      </c>
      <c r="E1207">
        <v>1204</v>
      </c>
      <c r="F1207">
        <f t="shared" si="18"/>
        <v>20.066666666666666</v>
      </c>
      <c r="J1207">
        <v>51.334000000000003</v>
      </c>
      <c r="K1207">
        <v>11.029</v>
      </c>
      <c r="AO1207">
        <v>1.85006354166667</v>
      </c>
    </row>
    <row r="1208" spans="1:44" x14ac:dyDescent="0.2">
      <c r="A1208" s="1">
        <v>43146.460648148146</v>
      </c>
      <c r="B1208">
        <v>0.89861111404024996</v>
      </c>
      <c r="C1208" t="s">
        <v>1270</v>
      </c>
      <c r="E1208">
        <v>1205</v>
      </c>
      <c r="F1208">
        <f t="shared" si="18"/>
        <v>20.083333333333332</v>
      </c>
      <c r="G1208">
        <v>5.7110000000000003</v>
      </c>
      <c r="H1208">
        <v>1.8963802083333301</v>
      </c>
      <c r="J1208">
        <v>51.393000000000001</v>
      </c>
      <c r="K1208">
        <v>10.67</v>
      </c>
      <c r="L1208">
        <v>400.29899999999998</v>
      </c>
      <c r="X1208">
        <v>1.8380000000000001</v>
      </c>
      <c r="Y1208">
        <v>42.673000000000002</v>
      </c>
      <c r="AO1208">
        <v>1.8960791666666601</v>
      </c>
    </row>
    <row r="1209" spans="1:44" x14ac:dyDescent="0.2">
      <c r="A1209" s="1">
        <v>43146.461342592593</v>
      </c>
      <c r="B1209">
        <v>0.89930555848695803</v>
      </c>
      <c r="C1209" t="s">
        <v>1269</v>
      </c>
      <c r="E1209">
        <v>1206</v>
      </c>
      <c r="F1209">
        <f t="shared" si="18"/>
        <v>20.100000000000001</v>
      </c>
      <c r="K1209">
        <v>10.39</v>
      </c>
      <c r="L1209">
        <v>403.80700000000002</v>
      </c>
      <c r="AO1209">
        <v>1.9524593750000001</v>
      </c>
    </row>
    <row r="1210" spans="1:44" x14ac:dyDescent="0.2">
      <c r="A1210" s="1">
        <v>43146.462037037039</v>
      </c>
      <c r="B1210">
        <v>0.900000002933666</v>
      </c>
      <c r="C1210" t="s">
        <v>1268</v>
      </c>
      <c r="E1210">
        <v>1207</v>
      </c>
      <c r="F1210">
        <f t="shared" si="18"/>
        <v>20.116666666666667</v>
      </c>
      <c r="J1210">
        <v>51.48</v>
      </c>
      <c r="K1210">
        <v>10.210000000000001</v>
      </c>
      <c r="L1210">
        <v>398.44</v>
      </c>
      <c r="X1210">
        <v>2.0169999999999999</v>
      </c>
      <c r="AO1210">
        <v>1.99921041666666</v>
      </c>
    </row>
    <row r="1211" spans="1:44" x14ac:dyDescent="0.2">
      <c r="A1211" s="1">
        <v>43146.462731481479</v>
      </c>
      <c r="B1211">
        <v>0.90069444738037396</v>
      </c>
      <c r="C1211" t="s">
        <v>1267</v>
      </c>
      <c r="E1211">
        <v>1208</v>
      </c>
      <c r="F1211">
        <f t="shared" si="18"/>
        <v>20.133333333333333</v>
      </c>
      <c r="H1211">
        <v>2.0516447916666598</v>
      </c>
      <c r="K1211">
        <v>9.9540000000000006</v>
      </c>
      <c r="L1211">
        <v>400.40199999999999</v>
      </c>
      <c r="AO1211">
        <v>2.0513343749999899</v>
      </c>
    </row>
    <row r="1212" spans="1:44" x14ac:dyDescent="0.2">
      <c r="A1212" s="1">
        <v>43146.463425925926</v>
      </c>
      <c r="B1212">
        <v>0.90138889182708204</v>
      </c>
      <c r="C1212" t="s">
        <v>1266</v>
      </c>
      <c r="E1212">
        <v>1209</v>
      </c>
      <c r="F1212">
        <f t="shared" si="18"/>
        <v>20.149999999999999</v>
      </c>
      <c r="J1212">
        <v>51.545999999999999</v>
      </c>
      <c r="K1212">
        <v>9.7620000000000005</v>
      </c>
      <c r="Y1212">
        <v>42.805</v>
      </c>
      <c r="AD1212">
        <v>-793.61500000000001</v>
      </c>
      <c r="AO1212">
        <v>2.0885843749999902</v>
      </c>
    </row>
    <row r="1213" spans="1:44" x14ac:dyDescent="0.2">
      <c r="A1213" s="1">
        <v>43146.464120370372</v>
      </c>
      <c r="B1213">
        <v>0.90208333627379</v>
      </c>
      <c r="C1213" t="s">
        <v>1265</v>
      </c>
      <c r="E1213">
        <v>1210</v>
      </c>
      <c r="F1213">
        <f t="shared" si="18"/>
        <v>20.166666666666668</v>
      </c>
      <c r="K1213">
        <v>9.6929999999999996</v>
      </c>
      <c r="X1213">
        <v>2.1030000000000002</v>
      </c>
      <c r="AO1213">
        <v>2.1309552083333299</v>
      </c>
    </row>
    <row r="1214" spans="1:44" x14ac:dyDescent="0.2">
      <c r="A1214" s="1">
        <v>43146.464814814812</v>
      </c>
      <c r="B1214">
        <v>0.90277778072049797</v>
      </c>
      <c r="C1214" t="s">
        <v>1264</v>
      </c>
      <c r="E1214">
        <v>1211</v>
      </c>
      <c r="F1214">
        <f t="shared" si="18"/>
        <v>20.183333333333334</v>
      </c>
      <c r="J1214">
        <v>51.609000000000002</v>
      </c>
      <c r="K1214">
        <v>9.6029999999999998</v>
      </c>
      <c r="AO1214">
        <v>2.0625968749999899</v>
      </c>
    </row>
    <row r="1215" spans="1:44" x14ac:dyDescent="0.2">
      <c r="A1215" s="1">
        <v>43146.465509259258</v>
      </c>
      <c r="B1215">
        <v>0.90347222516720604</v>
      </c>
      <c r="C1215" t="s">
        <v>1263</v>
      </c>
      <c r="E1215">
        <v>1212</v>
      </c>
      <c r="F1215">
        <f t="shared" si="18"/>
        <v>20.2</v>
      </c>
      <c r="K1215">
        <v>9.4570000000000007</v>
      </c>
      <c r="Y1215">
        <v>42.91</v>
      </c>
      <c r="AD1215">
        <v>-794.65599999999995</v>
      </c>
      <c r="AO1215">
        <v>2.1528281249999899</v>
      </c>
    </row>
    <row r="1216" spans="1:44" x14ac:dyDescent="0.2">
      <c r="A1216" s="1">
        <v>43146.466203703705</v>
      </c>
      <c r="B1216">
        <v>0.90416666961391501</v>
      </c>
      <c r="C1216" t="s">
        <v>1262</v>
      </c>
      <c r="E1216">
        <v>1213</v>
      </c>
      <c r="F1216">
        <f t="shared" si="18"/>
        <v>20.216666666666665</v>
      </c>
      <c r="H1216">
        <v>2.2651916666666501</v>
      </c>
      <c r="AO1216">
        <v>2.2648749999999902</v>
      </c>
    </row>
    <row r="1217" spans="1:41" x14ac:dyDescent="0.2">
      <c r="A1217" s="1">
        <v>43146.466898148145</v>
      </c>
      <c r="B1217">
        <v>0.90486111406062297</v>
      </c>
      <c r="C1217" t="s">
        <v>1261</v>
      </c>
      <c r="E1217">
        <v>1214</v>
      </c>
      <c r="F1217">
        <f t="shared" si="18"/>
        <v>20.233333333333334</v>
      </c>
      <c r="H1217">
        <v>2.3690593749999902</v>
      </c>
      <c r="X1217">
        <v>2.3620000000000001</v>
      </c>
      <c r="AO1217">
        <v>2.3687291666666601</v>
      </c>
    </row>
    <row r="1218" spans="1:41" x14ac:dyDescent="0.2">
      <c r="A1218" s="1">
        <v>43146.467592592591</v>
      </c>
      <c r="B1218">
        <v>0.90555555850733105</v>
      </c>
      <c r="C1218" t="s">
        <v>1260</v>
      </c>
      <c r="E1218">
        <v>1215</v>
      </c>
      <c r="F1218">
        <f t="shared" si="18"/>
        <v>20.25</v>
      </c>
      <c r="X1218">
        <v>2.4420000000000002</v>
      </c>
      <c r="Y1218">
        <v>43.021000000000001</v>
      </c>
      <c r="AO1218">
        <v>2.4641395833333202</v>
      </c>
    </row>
    <row r="1219" spans="1:41" x14ac:dyDescent="0.2">
      <c r="A1219" s="1">
        <v>43146.468287037038</v>
      </c>
      <c r="B1219">
        <v>0.90625000295403901</v>
      </c>
      <c r="C1219" t="s">
        <v>1259</v>
      </c>
      <c r="E1219">
        <v>1216</v>
      </c>
      <c r="F1219">
        <f t="shared" ref="F1219:F1282" si="19">E1219/60</f>
        <v>20.266666666666666</v>
      </c>
      <c r="H1219">
        <v>2.4695749999999901</v>
      </c>
      <c r="AO1219">
        <v>2.4692406249999901</v>
      </c>
    </row>
    <row r="1220" spans="1:41" x14ac:dyDescent="0.2">
      <c r="A1220" s="1">
        <v>43146.468981481485</v>
      </c>
      <c r="B1220">
        <v>0.90694444740074698</v>
      </c>
      <c r="C1220" t="s">
        <v>1258</v>
      </c>
      <c r="D1220">
        <v>1043.1089999999999</v>
      </c>
      <c r="E1220">
        <v>1217</v>
      </c>
      <c r="F1220">
        <f t="shared" si="19"/>
        <v>20.283333333333335</v>
      </c>
      <c r="AO1220">
        <v>2.5450229166666598</v>
      </c>
    </row>
    <row r="1221" spans="1:41" x14ac:dyDescent="0.2">
      <c r="A1221" s="1">
        <v>43146.469675925924</v>
      </c>
      <c r="B1221">
        <v>0.90763889184745505</v>
      </c>
      <c r="C1221" t="s">
        <v>1257</v>
      </c>
      <c r="E1221">
        <v>1218</v>
      </c>
      <c r="F1221">
        <f t="shared" si="19"/>
        <v>20.3</v>
      </c>
      <c r="H1221">
        <v>2.58633854166666</v>
      </c>
      <c r="X1221">
        <v>2.581</v>
      </c>
      <c r="Y1221">
        <v>43.146000000000001</v>
      </c>
      <c r="AO1221">
        <v>2.58599687499999</v>
      </c>
    </row>
    <row r="1222" spans="1:41" x14ac:dyDescent="0.2">
      <c r="A1222" s="1">
        <v>43146.470370370371</v>
      </c>
      <c r="B1222">
        <v>0.90833333629416302</v>
      </c>
      <c r="C1222" t="s">
        <v>1256</v>
      </c>
      <c r="E1222">
        <v>1219</v>
      </c>
      <c r="F1222">
        <f t="shared" si="19"/>
        <v>20.316666666666666</v>
      </c>
      <c r="AO1222">
        <v>2.6117770833333198</v>
      </c>
    </row>
    <row r="1223" spans="1:41" x14ac:dyDescent="0.2">
      <c r="A1223" s="1">
        <v>43146.471064814818</v>
      </c>
      <c r="B1223">
        <v>0.90902778074087098</v>
      </c>
      <c r="C1223" t="s">
        <v>1255</v>
      </c>
      <c r="E1223">
        <v>1220</v>
      </c>
      <c r="F1223">
        <f t="shared" si="19"/>
        <v>20.333333333333332</v>
      </c>
      <c r="L1223">
        <v>401.85599999999999</v>
      </c>
      <c r="AO1223">
        <v>2.6473114583333301</v>
      </c>
    </row>
    <row r="1224" spans="1:41" x14ac:dyDescent="0.2">
      <c r="A1224" s="1">
        <v>43146.471759259257</v>
      </c>
      <c r="B1224">
        <v>0.90972222518757895</v>
      </c>
      <c r="C1224" t="s">
        <v>1254</v>
      </c>
      <c r="E1224">
        <v>1221</v>
      </c>
      <c r="F1224">
        <f t="shared" si="19"/>
        <v>20.350000000000001</v>
      </c>
      <c r="L1224">
        <v>399.19299999999998</v>
      </c>
      <c r="Y1224">
        <v>43.277999999999999</v>
      </c>
      <c r="AO1224">
        <v>2.6726937500000001</v>
      </c>
    </row>
    <row r="1225" spans="1:41" x14ac:dyDescent="0.2">
      <c r="A1225" s="1">
        <v>43146.472453703704</v>
      </c>
      <c r="B1225">
        <v>0.91041666963428702</v>
      </c>
      <c r="C1225" t="s">
        <v>1253</v>
      </c>
      <c r="E1225">
        <v>1222</v>
      </c>
      <c r="F1225">
        <f t="shared" si="19"/>
        <v>20.366666666666667</v>
      </c>
      <c r="H1225">
        <v>2.6930281250000001</v>
      </c>
      <c r="X1225">
        <v>2.661</v>
      </c>
      <c r="AO1225">
        <v>2.69269791666667</v>
      </c>
    </row>
    <row r="1226" spans="1:41" x14ac:dyDescent="0.2">
      <c r="A1226" s="1">
        <v>43146.47314814815</v>
      </c>
      <c r="B1226">
        <v>0.91111111408099499</v>
      </c>
      <c r="C1226" t="s">
        <v>1252</v>
      </c>
      <c r="E1226">
        <v>1223</v>
      </c>
      <c r="F1226">
        <f t="shared" si="19"/>
        <v>20.383333333333333</v>
      </c>
      <c r="L1226">
        <v>399.63299999999998</v>
      </c>
      <c r="AD1226">
        <v>-796.38</v>
      </c>
      <c r="AO1226">
        <v>2.72729895833334</v>
      </c>
    </row>
    <row r="1227" spans="1:41" x14ac:dyDescent="0.2">
      <c r="A1227" s="1">
        <v>43146.47384259259</v>
      </c>
      <c r="B1227">
        <v>0.91180555852770295</v>
      </c>
      <c r="C1227" t="s">
        <v>1251</v>
      </c>
      <c r="E1227">
        <v>1224</v>
      </c>
      <c r="F1227">
        <f t="shared" si="19"/>
        <v>20.399999999999999</v>
      </c>
      <c r="K1227">
        <v>9.6479999999999997</v>
      </c>
      <c r="Y1227">
        <v>43.412999999999997</v>
      </c>
      <c r="AO1227">
        <v>2.7516197916666698</v>
      </c>
    </row>
    <row r="1228" spans="1:41" x14ac:dyDescent="0.2">
      <c r="A1228" s="1">
        <v>43146.474537037036</v>
      </c>
      <c r="B1228">
        <v>0.91250000297441103</v>
      </c>
      <c r="C1228" t="s">
        <v>1250</v>
      </c>
      <c r="E1228">
        <v>1225</v>
      </c>
      <c r="F1228">
        <f t="shared" si="19"/>
        <v>20.416666666666668</v>
      </c>
      <c r="K1228">
        <v>10.029999999999999</v>
      </c>
      <c r="AO1228">
        <v>2.7104197916666699</v>
      </c>
    </row>
    <row r="1229" spans="1:41" x14ac:dyDescent="0.2">
      <c r="A1229" s="1">
        <v>43146.475231481483</v>
      </c>
      <c r="B1229">
        <v>0.91319444742111999</v>
      </c>
      <c r="C1229" t="s">
        <v>1249</v>
      </c>
      <c r="E1229">
        <v>1226</v>
      </c>
      <c r="F1229">
        <f t="shared" si="19"/>
        <v>20.433333333333334</v>
      </c>
      <c r="K1229">
        <v>10.143000000000001</v>
      </c>
      <c r="AO1229">
        <v>2.80821354166667</v>
      </c>
    </row>
    <row r="1230" spans="1:41" x14ac:dyDescent="0.2">
      <c r="A1230" s="1">
        <v>43146.475925925923</v>
      </c>
      <c r="B1230">
        <v>0.91388889186782796</v>
      </c>
      <c r="C1230" t="s">
        <v>1248</v>
      </c>
      <c r="E1230">
        <v>1227</v>
      </c>
      <c r="F1230">
        <f t="shared" si="19"/>
        <v>20.45</v>
      </c>
      <c r="H1230">
        <v>2.75169166666667</v>
      </c>
      <c r="X1230">
        <v>2.84</v>
      </c>
      <c r="Y1230">
        <v>43.552</v>
      </c>
      <c r="AG1230">
        <v>42.165999999999997</v>
      </c>
      <c r="AO1230">
        <v>2.76138958333333</v>
      </c>
    </row>
    <row r="1231" spans="1:41" x14ac:dyDescent="0.2">
      <c r="A1231" s="1">
        <v>43146.476620370369</v>
      </c>
      <c r="B1231">
        <v>0.91458333631453603</v>
      </c>
      <c r="C1231" t="s">
        <v>1247</v>
      </c>
      <c r="E1231">
        <v>1228</v>
      </c>
      <c r="F1231">
        <f t="shared" si="19"/>
        <v>20.466666666666665</v>
      </c>
      <c r="AG1231">
        <v>40.811</v>
      </c>
      <c r="AO1231">
        <v>2.8335124999999999</v>
      </c>
    </row>
    <row r="1232" spans="1:41" x14ac:dyDescent="0.2">
      <c r="A1232" s="1">
        <v>43146.477314814816</v>
      </c>
      <c r="B1232">
        <v>0.915277780761244</v>
      </c>
      <c r="C1232" t="s">
        <v>1246</v>
      </c>
      <c r="E1232">
        <v>1229</v>
      </c>
      <c r="F1232">
        <f t="shared" si="19"/>
        <v>20.483333333333334</v>
      </c>
      <c r="AO1232">
        <v>2.8651562500000001</v>
      </c>
    </row>
    <row r="1233" spans="1:44" x14ac:dyDescent="0.2">
      <c r="A1233" s="1">
        <v>43146.478009259263</v>
      </c>
      <c r="B1233">
        <v>0.91597222520795196</v>
      </c>
      <c r="C1233" t="s">
        <v>1245</v>
      </c>
      <c r="E1233">
        <v>1230</v>
      </c>
      <c r="F1233">
        <f t="shared" si="19"/>
        <v>20.5</v>
      </c>
      <c r="Y1233">
        <v>43.694000000000003</v>
      </c>
      <c r="AD1233">
        <v>-797.44899999999996</v>
      </c>
      <c r="AO1233">
        <v>2.90252500000001</v>
      </c>
    </row>
    <row r="1234" spans="1:44" x14ac:dyDescent="0.2">
      <c r="A1234" s="1">
        <v>43146.478703703702</v>
      </c>
      <c r="B1234">
        <v>0.91666666965466004</v>
      </c>
      <c r="C1234" t="s">
        <v>1244</v>
      </c>
      <c r="E1234">
        <v>1231</v>
      </c>
      <c r="F1234">
        <f t="shared" si="19"/>
        <v>20.516666666666666</v>
      </c>
      <c r="H1234">
        <v>2.89972083333334</v>
      </c>
      <c r="AO1234">
        <v>2.8994187500000099</v>
      </c>
    </row>
    <row r="1235" spans="1:44" x14ac:dyDescent="0.2">
      <c r="A1235" s="1">
        <v>43146.479398148149</v>
      </c>
      <c r="B1235">
        <v>0.917361114101368</v>
      </c>
      <c r="C1235" t="s">
        <v>1243</v>
      </c>
      <c r="D1235">
        <v>1043.796</v>
      </c>
      <c r="E1235">
        <v>1232</v>
      </c>
      <c r="F1235">
        <f t="shared" si="19"/>
        <v>20.533333333333335</v>
      </c>
      <c r="G1235">
        <v>5.7249999999999996</v>
      </c>
      <c r="H1235">
        <v>2.8493416666666702</v>
      </c>
      <c r="I1235">
        <v>-1</v>
      </c>
      <c r="J1235">
        <v>51.581000000000003</v>
      </c>
      <c r="K1235">
        <v>10.015000000000001</v>
      </c>
      <c r="L1235">
        <v>399.12099999999998</v>
      </c>
      <c r="M1235">
        <v>0</v>
      </c>
      <c r="N1235">
        <v>0</v>
      </c>
      <c r="O1235">
        <v>0</v>
      </c>
      <c r="P1235">
        <v>-3.6999999999999998E-2</v>
      </c>
      <c r="Q1235">
        <v>13.99</v>
      </c>
      <c r="R1235">
        <v>0.04</v>
      </c>
      <c r="S1235">
        <v>0</v>
      </c>
      <c r="T1235">
        <v>0</v>
      </c>
      <c r="U1235">
        <v>0</v>
      </c>
      <c r="V1235">
        <v>0</v>
      </c>
      <c r="W1235">
        <v>5.0000000000000001E-3</v>
      </c>
      <c r="X1235">
        <v>2.82</v>
      </c>
      <c r="Y1235">
        <v>43.790999999999997</v>
      </c>
      <c r="Z1235">
        <v>0</v>
      </c>
      <c r="AA1235">
        <v>0</v>
      </c>
      <c r="AB1235">
        <v>0</v>
      </c>
      <c r="AC1235">
        <v>0</v>
      </c>
      <c r="AD1235">
        <v>-798.61199999999997</v>
      </c>
      <c r="AE1235">
        <v>0</v>
      </c>
      <c r="AF1235">
        <v>2.9350000000000001</v>
      </c>
      <c r="AG1235">
        <v>41.101999999999997</v>
      </c>
      <c r="AH1235">
        <v>0</v>
      </c>
      <c r="AI1235">
        <v>0</v>
      </c>
      <c r="AJ1235">
        <v>0</v>
      </c>
      <c r="AK1235">
        <v>0</v>
      </c>
      <c r="AL1235">
        <v>6</v>
      </c>
      <c r="AM1235">
        <v>52</v>
      </c>
      <c r="AN1235">
        <v>3</v>
      </c>
      <c r="AO1235">
        <v>2.8490572916666701</v>
      </c>
      <c r="AP1235">
        <v>3</v>
      </c>
      <c r="AQ1235">
        <v>3</v>
      </c>
      <c r="AR1235">
        <v>0</v>
      </c>
    </row>
    <row r="1236" spans="1:44" x14ac:dyDescent="0.2">
      <c r="A1236" s="1">
        <v>43146.480092592596</v>
      </c>
      <c r="B1236">
        <v>0.91805555854807597</v>
      </c>
      <c r="C1236" t="s">
        <v>1242</v>
      </c>
      <c r="E1236">
        <v>1233</v>
      </c>
      <c r="F1236">
        <f t="shared" si="19"/>
        <v>20.55</v>
      </c>
      <c r="Y1236">
        <v>43.838000000000001</v>
      </c>
      <c r="AO1236">
        <v>2.9540354166666698</v>
      </c>
    </row>
    <row r="1237" spans="1:44" x14ac:dyDescent="0.2">
      <c r="A1237" s="1">
        <v>43146.480787037035</v>
      </c>
      <c r="B1237">
        <v>0.91875000299478404</v>
      </c>
      <c r="C1237" t="s">
        <v>1241</v>
      </c>
      <c r="E1237">
        <v>1234</v>
      </c>
      <c r="F1237">
        <f t="shared" si="19"/>
        <v>20.566666666666666</v>
      </c>
      <c r="H1237">
        <v>3.0610281250000102</v>
      </c>
      <c r="X1237">
        <v>3.0390000000000001</v>
      </c>
      <c r="AO1237">
        <v>3.0607145833333398</v>
      </c>
    </row>
    <row r="1238" spans="1:44" x14ac:dyDescent="0.2">
      <c r="A1238" s="1">
        <v>43146.481481481482</v>
      </c>
      <c r="B1238">
        <v>0.91944444744149201</v>
      </c>
      <c r="C1238" t="s">
        <v>1240</v>
      </c>
      <c r="E1238">
        <v>1235</v>
      </c>
      <c r="F1238">
        <f t="shared" si="19"/>
        <v>20.583333333333332</v>
      </c>
      <c r="H1238">
        <v>3.1443895833333402</v>
      </c>
      <c r="X1238">
        <v>2.9460000000000002</v>
      </c>
      <c r="Y1238">
        <v>43.942</v>
      </c>
      <c r="AO1238">
        <v>3.1440666666666699</v>
      </c>
    </row>
    <row r="1239" spans="1:44" x14ac:dyDescent="0.2">
      <c r="A1239" s="1">
        <v>43146.482175925928</v>
      </c>
      <c r="B1239">
        <v>0.92013889188819997</v>
      </c>
      <c r="C1239" t="s">
        <v>1239</v>
      </c>
      <c r="E1239">
        <v>1236</v>
      </c>
      <c r="F1239">
        <f t="shared" si="19"/>
        <v>20.6</v>
      </c>
      <c r="AO1239">
        <v>3.1009989583333399</v>
      </c>
    </row>
    <row r="1240" spans="1:44" x14ac:dyDescent="0.2">
      <c r="A1240" s="1">
        <v>43146.482870370368</v>
      </c>
      <c r="B1240">
        <v>0.92083333633490805</v>
      </c>
      <c r="C1240" t="s">
        <v>1238</v>
      </c>
      <c r="E1240">
        <v>1237</v>
      </c>
      <c r="F1240">
        <f t="shared" si="19"/>
        <v>20.616666666666667</v>
      </c>
      <c r="Y1240">
        <v>44.043999999999997</v>
      </c>
      <c r="AO1240">
        <v>3.19352604166667</v>
      </c>
    </row>
    <row r="1241" spans="1:44" x14ac:dyDescent="0.2">
      <c r="A1241" s="1">
        <v>43146.483564814815</v>
      </c>
      <c r="B1241">
        <v>0.92152778078161601</v>
      </c>
      <c r="C1241" t="s">
        <v>1237</v>
      </c>
      <c r="E1241">
        <v>1238</v>
      </c>
      <c r="F1241">
        <f t="shared" si="19"/>
        <v>20.633333333333333</v>
      </c>
      <c r="H1241">
        <v>3.3130708333333301</v>
      </c>
      <c r="X1241">
        <v>3.2839999999999998</v>
      </c>
      <c r="AO1241">
        <v>3.3127364583333301</v>
      </c>
    </row>
    <row r="1242" spans="1:44" x14ac:dyDescent="0.2">
      <c r="A1242" s="1">
        <v>43146.484259259261</v>
      </c>
      <c r="B1242">
        <v>0.92222222522832498</v>
      </c>
      <c r="C1242" t="s">
        <v>1236</v>
      </c>
      <c r="D1242">
        <v>1044.1610000000001</v>
      </c>
      <c r="E1242">
        <v>1239</v>
      </c>
      <c r="F1242">
        <f t="shared" si="19"/>
        <v>20.65</v>
      </c>
      <c r="K1242">
        <v>10.206</v>
      </c>
      <c r="Y1242">
        <v>44.155999999999999</v>
      </c>
      <c r="AO1242">
        <v>3.3377385416666701</v>
      </c>
    </row>
    <row r="1243" spans="1:44" x14ac:dyDescent="0.2">
      <c r="A1243" s="1">
        <v>43146.484953703701</v>
      </c>
      <c r="B1243">
        <v>0.92291666967503305</v>
      </c>
      <c r="C1243" t="s">
        <v>1235</v>
      </c>
      <c r="E1243">
        <v>1240</v>
      </c>
      <c r="F1243">
        <f t="shared" si="19"/>
        <v>20.666666666666668</v>
      </c>
      <c r="AO1243">
        <v>3.352096875</v>
      </c>
    </row>
    <row r="1244" spans="1:44" x14ac:dyDescent="0.2">
      <c r="A1244" s="1">
        <v>43146.485648148147</v>
      </c>
      <c r="B1244">
        <v>0.92361111412174102</v>
      </c>
      <c r="C1244" t="s">
        <v>1234</v>
      </c>
      <c r="E1244">
        <v>1241</v>
      </c>
      <c r="F1244">
        <f t="shared" si="19"/>
        <v>20.683333333333334</v>
      </c>
      <c r="Y1244">
        <v>44.265000000000001</v>
      </c>
      <c r="AO1244">
        <v>3.3507447916666599</v>
      </c>
    </row>
    <row r="1245" spans="1:44" x14ac:dyDescent="0.2">
      <c r="A1245" s="1">
        <v>43146.486342592594</v>
      </c>
      <c r="B1245">
        <v>0.92430555856844898</v>
      </c>
      <c r="C1245" t="s">
        <v>1233</v>
      </c>
      <c r="E1245">
        <v>1242</v>
      </c>
      <c r="F1245">
        <f t="shared" si="19"/>
        <v>20.7</v>
      </c>
      <c r="AD1245">
        <v>-799.56799999999998</v>
      </c>
      <c r="AG1245">
        <v>40.941000000000003</v>
      </c>
      <c r="AO1245">
        <v>3.36369583333332</v>
      </c>
    </row>
    <row r="1246" spans="1:44" x14ac:dyDescent="0.2">
      <c r="A1246" s="1">
        <v>43146.487037037034</v>
      </c>
      <c r="B1246">
        <v>0.92500000301515695</v>
      </c>
      <c r="C1246" t="s">
        <v>1232</v>
      </c>
      <c r="E1246">
        <v>1243</v>
      </c>
      <c r="F1246">
        <f t="shared" si="19"/>
        <v>20.716666666666665</v>
      </c>
      <c r="K1246">
        <v>10.087</v>
      </c>
      <c r="Y1246">
        <v>44.38</v>
      </c>
      <c r="AO1246">
        <v>3.3708968749999899</v>
      </c>
    </row>
    <row r="1247" spans="1:44" x14ac:dyDescent="0.2">
      <c r="A1247" s="1">
        <v>43146.48773148148</v>
      </c>
      <c r="B1247">
        <v>0.92569444746186502</v>
      </c>
      <c r="C1247" t="s">
        <v>1231</v>
      </c>
      <c r="E1247">
        <v>1244</v>
      </c>
      <c r="F1247">
        <f t="shared" si="19"/>
        <v>20.733333333333334</v>
      </c>
      <c r="X1247">
        <v>3.351</v>
      </c>
      <c r="AO1247">
        <v>3.3672166666666601</v>
      </c>
    </row>
    <row r="1248" spans="1:44" x14ac:dyDescent="0.2">
      <c r="A1248" s="1">
        <v>43146.488425925927</v>
      </c>
      <c r="B1248">
        <v>0.92638889190857299</v>
      </c>
      <c r="C1248" t="s">
        <v>1230</v>
      </c>
      <c r="E1248">
        <v>1245</v>
      </c>
      <c r="F1248">
        <f t="shared" si="19"/>
        <v>20.75</v>
      </c>
      <c r="Y1248">
        <v>44.491</v>
      </c>
      <c r="AG1248">
        <v>42.527000000000001</v>
      </c>
      <c r="AO1248">
        <v>3.38277812499999</v>
      </c>
    </row>
    <row r="1249" spans="1:41" x14ac:dyDescent="0.2">
      <c r="A1249" s="1">
        <v>43146.489120370374</v>
      </c>
      <c r="B1249">
        <v>0.92708333635528095</v>
      </c>
      <c r="C1249" t="s">
        <v>1229</v>
      </c>
      <c r="E1249">
        <v>1246</v>
      </c>
      <c r="F1249">
        <f t="shared" si="19"/>
        <v>20.766666666666666</v>
      </c>
      <c r="H1249">
        <v>3.3981593749999801</v>
      </c>
      <c r="AD1249">
        <v>-800.61099999999999</v>
      </c>
      <c r="AG1249">
        <v>39.633000000000003</v>
      </c>
      <c r="AO1249">
        <v>3.39786979166665</v>
      </c>
    </row>
    <row r="1250" spans="1:41" x14ac:dyDescent="0.2">
      <c r="A1250" s="1">
        <v>43146.489814814813</v>
      </c>
      <c r="B1250">
        <v>0.92777778080198903</v>
      </c>
      <c r="C1250" t="s">
        <v>1228</v>
      </c>
      <c r="E1250">
        <v>1247</v>
      </c>
      <c r="F1250">
        <f t="shared" si="19"/>
        <v>20.783333333333335</v>
      </c>
      <c r="Y1250">
        <v>44.606999999999999</v>
      </c>
      <c r="AG1250">
        <v>39.899000000000001</v>
      </c>
      <c r="AO1250">
        <v>3.39707291666666</v>
      </c>
    </row>
    <row r="1251" spans="1:41" x14ac:dyDescent="0.2">
      <c r="A1251" s="1">
        <v>43146.49050925926</v>
      </c>
      <c r="B1251">
        <v>0.92847222524869699</v>
      </c>
      <c r="C1251" t="s">
        <v>1227</v>
      </c>
      <c r="E1251">
        <v>1248</v>
      </c>
      <c r="F1251">
        <f t="shared" si="19"/>
        <v>20.8</v>
      </c>
      <c r="K1251">
        <v>9.9849999999999994</v>
      </c>
      <c r="AO1251">
        <v>3.3995822916666598</v>
      </c>
    </row>
    <row r="1252" spans="1:41" x14ac:dyDescent="0.2">
      <c r="A1252" s="1">
        <v>43146.491203703707</v>
      </c>
      <c r="B1252">
        <v>0.92916666969540496</v>
      </c>
      <c r="C1252" t="s">
        <v>1226</v>
      </c>
      <c r="E1252">
        <v>1249</v>
      </c>
      <c r="F1252">
        <f t="shared" si="19"/>
        <v>20.816666666666666</v>
      </c>
      <c r="Y1252">
        <v>44.716000000000001</v>
      </c>
      <c r="AD1252">
        <v>-801.99300000000005</v>
      </c>
      <c r="AO1252">
        <v>3.3461854166666498</v>
      </c>
    </row>
    <row r="1253" spans="1:41" x14ac:dyDescent="0.2">
      <c r="A1253" s="1">
        <v>43146.491898148146</v>
      </c>
      <c r="B1253">
        <v>0.92986111414211303</v>
      </c>
      <c r="C1253" t="s">
        <v>1225</v>
      </c>
      <c r="E1253">
        <v>1250</v>
      </c>
      <c r="F1253">
        <f t="shared" si="19"/>
        <v>20.833333333333332</v>
      </c>
      <c r="AO1253">
        <v>3.3525479166666501</v>
      </c>
    </row>
    <row r="1254" spans="1:41" x14ac:dyDescent="0.2">
      <c r="A1254" s="1">
        <v>43146.492592592593</v>
      </c>
      <c r="B1254">
        <v>0.930555558588821</v>
      </c>
      <c r="C1254" t="s">
        <v>1224</v>
      </c>
      <c r="E1254">
        <v>1251</v>
      </c>
      <c r="F1254">
        <f t="shared" si="19"/>
        <v>20.85</v>
      </c>
      <c r="Y1254">
        <v>44.831000000000003</v>
      </c>
      <c r="AO1254">
        <v>3.4235218749999698</v>
      </c>
    </row>
    <row r="1255" spans="1:41" x14ac:dyDescent="0.2">
      <c r="A1255" s="1">
        <v>43146.493287037039</v>
      </c>
      <c r="B1255">
        <v>0.93125000303552996</v>
      </c>
      <c r="C1255" t="s">
        <v>1223</v>
      </c>
      <c r="E1255">
        <v>1252</v>
      </c>
      <c r="F1255">
        <f t="shared" si="19"/>
        <v>20.866666666666667</v>
      </c>
      <c r="G1255">
        <v>5.77</v>
      </c>
      <c r="AD1255">
        <v>-803.46400000000006</v>
      </c>
      <c r="AO1255">
        <v>3.33897291666664</v>
      </c>
    </row>
    <row r="1256" spans="1:41" x14ac:dyDescent="0.2">
      <c r="A1256" s="1">
        <v>43146.493981481479</v>
      </c>
      <c r="B1256">
        <v>0.93194444748223804</v>
      </c>
      <c r="C1256" t="s">
        <v>1222</v>
      </c>
      <c r="E1256">
        <v>1253</v>
      </c>
      <c r="F1256">
        <f t="shared" si="19"/>
        <v>20.883333333333333</v>
      </c>
      <c r="J1256">
        <v>51.648000000000003</v>
      </c>
      <c r="Y1256">
        <v>44.944000000000003</v>
      </c>
      <c r="AO1256">
        <v>3.42814166666665</v>
      </c>
    </row>
    <row r="1257" spans="1:41" x14ac:dyDescent="0.2">
      <c r="A1257" s="1">
        <v>43146.494675925926</v>
      </c>
      <c r="B1257">
        <v>0.932638891928946</v>
      </c>
      <c r="C1257" t="s">
        <v>1221</v>
      </c>
      <c r="E1257">
        <v>1254</v>
      </c>
      <c r="F1257">
        <f t="shared" si="19"/>
        <v>20.9</v>
      </c>
      <c r="AO1257">
        <v>3.43780833333332</v>
      </c>
    </row>
    <row r="1258" spans="1:41" x14ac:dyDescent="0.2">
      <c r="A1258" s="1">
        <v>43146.495370370372</v>
      </c>
      <c r="B1258">
        <v>0.93333333637565397</v>
      </c>
      <c r="C1258" t="s">
        <v>1220</v>
      </c>
      <c r="E1258">
        <v>1255</v>
      </c>
      <c r="F1258">
        <f t="shared" si="19"/>
        <v>20.916666666666668</v>
      </c>
      <c r="Y1258">
        <v>45.058999999999997</v>
      </c>
      <c r="AO1258">
        <v>3.43171249999999</v>
      </c>
    </row>
    <row r="1259" spans="1:41" x14ac:dyDescent="0.2">
      <c r="A1259" s="1">
        <v>43146.496064814812</v>
      </c>
      <c r="B1259">
        <v>0.93402778082236204</v>
      </c>
      <c r="C1259" t="s">
        <v>1219</v>
      </c>
      <c r="E1259">
        <v>1256</v>
      </c>
      <c r="F1259">
        <f t="shared" si="19"/>
        <v>20.933333333333334</v>
      </c>
      <c r="AD1259">
        <v>-804.60799999999995</v>
      </c>
      <c r="AO1259">
        <v>3.4400968749999699</v>
      </c>
    </row>
    <row r="1260" spans="1:41" x14ac:dyDescent="0.2">
      <c r="A1260" s="1">
        <v>43146.496759259258</v>
      </c>
      <c r="B1260">
        <v>0.93472222526907001</v>
      </c>
      <c r="C1260" t="s">
        <v>1218</v>
      </c>
      <c r="D1260">
        <v>1045.18</v>
      </c>
      <c r="E1260">
        <v>1257</v>
      </c>
      <c r="F1260">
        <f t="shared" si="19"/>
        <v>20.95</v>
      </c>
      <c r="Y1260">
        <v>45.174999999999997</v>
      </c>
      <c r="AO1260">
        <v>3.4428333333333199</v>
      </c>
    </row>
    <row r="1261" spans="1:41" x14ac:dyDescent="0.2">
      <c r="A1261" s="1">
        <v>43146.497453703705</v>
      </c>
      <c r="B1261">
        <v>0.93541666971577797</v>
      </c>
      <c r="C1261" t="s">
        <v>1217</v>
      </c>
      <c r="E1261">
        <v>1258</v>
      </c>
      <c r="F1261">
        <f t="shared" si="19"/>
        <v>20.966666666666665</v>
      </c>
      <c r="AO1261">
        <v>3.4348947916666499</v>
      </c>
    </row>
    <row r="1262" spans="1:41" x14ac:dyDescent="0.2">
      <c r="A1262" s="1">
        <v>43146.498148148145</v>
      </c>
      <c r="B1262">
        <v>0.93611111416248605</v>
      </c>
      <c r="C1262" t="s">
        <v>1216</v>
      </c>
      <c r="E1262">
        <v>1259</v>
      </c>
      <c r="F1262">
        <f t="shared" si="19"/>
        <v>20.983333333333334</v>
      </c>
      <c r="Y1262">
        <v>45.290999999999997</v>
      </c>
      <c r="AD1262">
        <v>-805.60900000000004</v>
      </c>
      <c r="AG1262">
        <v>39.463000000000001</v>
      </c>
      <c r="AO1262">
        <v>3.4412791666666398</v>
      </c>
    </row>
    <row r="1263" spans="1:41" x14ac:dyDescent="0.2">
      <c r="A1263" s="1">
        <v>43146.498842592591</v>
      </c>
      <c r="B1263">
        <v>0.93680555860919401</v>
      </c>
      <c r="C1263" t="s">
        <v>1215</v>
      </c>
      <c r="E1263">
        <v>1260</v>
      </c>
      <c r="F1263">
        <f t="shared" si="19"/>
        <v>21</v>
      </c>
      <c r="L1263">
        <v>401.072</v>
      </c>
      <c r="AO1263">
        <v>3.4420812499999802</v>
      </c>
    </row>
    <row r="1264" spans="1:41" x14ac:dyDescent="0.2">
      <c r="A1264" s="1">
        <v>43146.499537037038</v>
      </c>
      <c r="B1264">
        <v>0.93750000305590198</v>
      </c>
      <c r="C1264" t="s">
        <v>1214</v>
      </c>
      <c r="E1264">
        <v>1261</v>
      </c>
      <c r="F1264">
        <f t="shared" si="19"/>
        <v>21.016666666666666</v>
      </c>
      <c r="L1264">
        <v>398.62900000000002</v>
      </c>
      <c r="Y1264">
        <v>45.405000000000001</v>
      </c>
      <c r="AO1264">
        <v>3.3815718749999801</v>
      </c>
    </row>
    <row r="1265" spans="1:44" x14ac:dyDescent="0.2">
      <c r="A1265" s="1">
        <v>43146.500231481485</v>
      </c>
      <c r="B1265">
        <v>0.93819444750261005</v>
      </c>
      <c r="C1265" t="s">
        <v>1213</v>
      </c>
      <c r="D1265">
        <v>1045.4659999999999</v>
      </c>
      <c r="E1265">
        <v>1262</v>
      </c>
      <c r="F1265">
        <f t="shared" si="19"/>
        <v>21.033333333333335</v>
      </c>
      <c r="G1265">
        <v>5.8179999999999996</v>
      </c>
      <c r="H1265">
        <v>3.3800739583333099</v>
      </c>
      <c r="I1265">
        <v>-1</v>
      </c>
      <c r="J1265">
        <v>51.682000000000002</v>
      </c>
      <c r="K1265">
        <v>9.8610000000000007</v>
      </c>
      <c r="L1265">
        <v>399.11900000000003</v>
      </c>
      <c r="M1265">
        <v>0</v>
      </c>
      <c r="N1265">
        <v>0</v>
      </c>
      <c r="O1265">
        <v>0</v>
      </c>
      <c r="P1265">
        <v>-4.2000000000000003E-2</v>
      </c>
      <c r="Q1265">
        <v>13.98</v>
      </c>
      <c r="R1265">
        <v>0.04</v>
      </c>
      <c r="S1265">
        <v>0</v>
      </c>
      <c r="T1265">
        <v>0</v>
      </c>
      <c r="U1265">
        <v>0</v>
      </c>
      <c r="V1265">
        <v>0</v>
      </c>
      <c r="W1265">
        <v>5.0000000000000001E-3</v>
      </c>
      <c r="X1265">
        <v>3.3239999999999998</v>
      </c>
      <c r="Y1265">
        <v>45.460999999999999</v>
      </c>
      <c r="Z1265">
        <v>0</v>
      </c>
      <c r="AA1265">
        <v>0</v>
      </c>
      <c r="AB1265">
        <v>0</v>
      </c>
      <c r="AC1265">
        <v>0</v>
      </c>
      <c r="AD1265">
        <v>-806.63499999999999</v>
      </c>
      <c r="AE1265">
        <v>0</v>
      </c>
      <c r="AF1265">
        <v>3.2730000000000001</v>
      </c>
      <c r="AG1265">
        <v>39.823999999999998</v>
      </c>
      <c r="AH1265">
        <v>0</v>
      </c>
      <c r="AI1265">
        <v>0</v>
      </c>
      <c r="AJ1265">
        <v>0</v>
      </c>
      <c r="AK1265">
        <v>0</v>
      </c>
      <c r="AL1265">
        <v>6</v>
      </c>
      <c r="AM1265">
        <v>52</v>
      </c>
      <c r="AN1265">
        <v>3</v>
      </c>
      <c r="AO1265">
        <v>3.3798843749999801</v>
      </c>
      <c r="AP1265">
        <v>3</v>
      </c>
      <c r="AQ1265">
        <v>3</v>
      </c>
      <c r="AR1265">
        <v>0</v>
      </c>
    </row>
    <row r="1266" spans="1:44" x14ac:dyDescent="0.2">
      <c r="A1266" s="1">
        <v>43146.500925925924</v>
      </c>
      <c r="B1266">
        <v>0.93888889194931802</v>
      </c>
      <c r="C1266" t="s">
        <v>1212</v>
      </c>
      <c r="E1266">
        <v>1263</v>
      </c>
      <c r="F1266">
        <f t="shared" si="19"/>
        <v>21.05</v>
      </c>
      <c r="Y1266">
        <v>45.517000000000003</v>
      </c>
      <c r="AG1266">
        <v>38.253999999999998</v>
      </c>
      <c r="AO1266">
        <v>3.4227614583333201</v>
      </c>
    </row>
    <row r="1267" spans="1:44" x14ac:dyDescent="0.2">
      <c r="A1267" s="1">
        <v>43146.501620370371</v>
      </c>
      <c r="B1267">
        <v>0.93958333639602598</v>
      </c>
      <c r="C1267" t="s">
        <v>1211</v>
      </c>
      <c r="E1267">
        <v>1264</v>
      </c>
      <c r="F1267">
        <f t="shared" si="19"/>
        <v>21.066666666666666</v>
      </c>
      <c r="AO1267">
        <v>3.44633645833331</v>
      </c>
    </row>
    <row r="1268" spans="1:44" x14ac:dyDescent="0.2">
      <c r="A1268" s="1">
        <v>43146.502314814818</v>
      </c>
      <c r="B1268">
        <v>0.94027778084273494</v>
      </c>
      <c r="C1268" t="s">
        <v>1210</v>
      </c>
      <c r="E1268">
        <v>1265</v>
      </c>
      <c r="F1268">
        <f t="shared" si="19"/>
        <v>21.083333333333332</v>
      </c>
      <c r="Y1268">
        <v>45.633000000000003</v>
      </c>
      <c r="AO1268">
        <v>3.4342614583333302</v>
      </c>
    </row>
    <row r="1269" spans="1:44" x14ac:dyDescent="0.2">
      <c r="A1269" s="1">
        <v>43146.503009259257</v>
      </c>
      <c r="B1269">
        <v>0.94097222528944302</v>
      </c>
      <c r="C1269" t="s">
        <v>1209</v>
      </c>
      <c r="E1269">
        <v>1266</v>
      </c>
      <c r="F1269">
        <f t="shared" si="19"/>
        <v>21.1</v>
      </c>
      <c r="AO1269">
        <v>3.4516031249999899</v>
      </c>
    </row>
    <row r="1270" spans="1:44" x14ac:dyDescent="0.2">
      <c r="A1270" s="1">
        <v>43146.503703703704</v>
      </c>
      <c r="B1270">
        <v>0.94166666973615099</v>
      </c>
      <c r="C1270" t="s">
        <v>1208</v>
      </c>
      <c r="E1270">
        <v>1267</v>
      </c>
      <c r="F1270">
        <f t="shared" si="19"/>
        <v>21.116666666666667</v>
      </c>
      <c r="Y1270">
        <v>45.75</v>
      </c>
      <c r="AD1270">
        <v>-808.404</v>
      </c>
      <c r="AO1270">
        <v>3.4385718749999801</v>
      </c>
    </row>
    <row r="1271" spans="1:44" x14ac:dyDescent="0.2">
      <c r="A1271" s="1">
        <v>43146.50439814815</v>
      </c>
      <c r="B1271">
        <v>0.94236111418285895</v>
      </c>
      <c r="C1271" t="s">
        <v>1207</v>
      </c>
      <c r="E1271">
        <v>1268</v>
      </c>
      <c r="F1271">
        <f t="shared" si="19"/>
        <v>21.133333333333333</v>
      </c>
      <c r="AO1271">
        <v>3.4396916666666502</v>
      </c>
    </row>
    <row r="1272" spans="1:44" x14ac:dyDescent="0.2">
      <c r="A1272" s="1">
        <v>43146.50509259259</v>
      </c>
      <c r="B1272">
        <v>0.94305555862956703</v>
      </c>
      <c r="C1272" t="s">
        <v>1206</v>
      </c>
      <c r="E1272">
        <v>1269</v>
      </c>
      <c r="F1272">
        <f t="shared" si="19"/>
        <v>21.15</v>
      </c>
      <c r="Y1272">
        <v>45.860999999999997</v>
      </c>
      <c r="AO1272">
        <v>3.4394260416666498</v>
      </c>
    </row>
    <row r="1273" spans="1:44" x14ac:dyDescent="0.2">
      <c r="A1273" s="1">
        <v>43146.505787037036</v>
      </c>
      <c r="B1273">
        <v>0.94375000307627499</v>
      </c>
      <c r="C1273" t="s">
        <v>1205</v>
      </c>
      <c r="E1273">
        <v>1270</v>
      </c>
      <c r="F1273">
        <f t="shared" si="19"/>
        <v>21.166666666666668</v>
      </c>
      <c r="K1273">
        <v>9.8689999999999998</v>
      </c>
      <c r="AD1273">
        <v>-809.49099999999999</v>
      </c>
      <c r="AG1273">
        <v>41.091999999999999</v>
      </c>
      <c r="AO1273">
        <v>3.4087343749999701</v>
      </c>
    </row>
    <row r="1274" spans="1:44" x14ac:dyDescent="0.2">
      <c r="A1274" s="1">
        <v>43146.506481481483</v>
      </c>
      <c r="B1274">
        <v>0.94444444752298295</v>
      </c>
      <c r="C1274" t="s">
        <v>1204</v>
      </c>
      <c r="E1274">
        <v>1271</v>
      </c>
      <c r="F1274">
        <f t="shared" si="19"/>
        <v>21.183333333333334</v>
      </c>
      <c r="Y1274">
        <v>45.975999999999999</v>
      </c>
      <c r="AG1274">
        <v>39.021000000000001</v>
      </c>
      <c r="AO1274">
        <v>3.4375979166666402</v>
      </c>
    </row>
    <row r="1275" spans="1:44" x14ac:dyDescent="0.2">
      <c r="A1275" s="1">
        <v>43146.507175925923</v>
      </c>
      <c r="B1275">
        <v>0.94513889196969103</v>
      </c>
      <c r="C1275" t="s">
        <v>1203</v>
      </c>
      <c r="E1275">
        <v>1272</v>
      </c>
      <c r="F1275">
        <f t="shared" si="19"/>
        <v>21.2</v>
      </c>
      <c r="AO1275">
        <v>3.4367604166666301</v>
      </c>
    </row>
    <row r="1276" spans="1:44" x14ac:dyDescent="0.2">
      <c r="A1276" s="1">
        <v>43146.507870370369</v>
      </c>
      <c r="B1276">
        <v>0.945833336416399</v>
      </c>
      <c r="C1276" t="s">
        <v>1202</v>
      </c>
      <c r="E1276">
        <v>1273</v>
      </c>
      <c r="F1276">
        <f t="shared" si="19"/>
        <v>21.216666666666665</v>
      </c>
      <c r="Y1276">
        <v>46.093000000000004</v>
      </c>
      <c r="AO1276">
        <v>3.4253072916666101</v>
      </c>
    </row>
    <row r="1277" spans="1:44" x14ac:dyDescent="0.2">
      <c r="A1277" s="1">
        <v>43146.508564814816</v>
      </c>
      <c r="B1277">
        <v>0.94652778086310696</v>
      </c>
      <c r="C1277" t="s">
        <v>1201</v>
      </c>
      <c r="E1277">
        <v>1274</v>
      </c>
      <c r="F1277">
        <f t="shared" si="19"/>
        <v>21.233333333333334</v>
      </c>
      <c r="AD1277">
        <v>-810.44399999999996</v>
      </c>
      <c r="AO1277">
        <v>3.4333354166666301</v>
      </c>
    </row>
    <row r="1278" spans="1:44" x14ac:dyDescent="0.2">
      <c r="A1278" s="1">
        <v>43146.509259259263</v>
      </c>
      <c r="B1278">
        <v>0.94722222530981504</v>
      </c>
      <c r="C1278" t="s">
        <v>1200</v>
      </c>
      <c r="D1278">
        <v>1046.213</v>
      </c>
      <c r="E1278">
        <v>1275</v>
      </c>
      <c r="F1278">
        <f t="shared" si="19"/>
        <v>21.25</v>
      </c>
      <c r="L1278">
        <v>400.18700000000001</v>
      </c>
      <c r="Y1278">
        <v>46.207999999999998</v>
      </c>
      <c r="AG1278">
        <v>39.229999999999997</v>
      </c>
      <c r="AO1278">
        <v>3.4259218749999598</v>
      </c>
    </row>
    <row r="1279" spans="1:44" x14ac:dyDescent="0.2">
      <c r="A1279" s="1">
        <v>43146.509953703702</v>
      </c>
      <c r="B1279">
        <v>0.947916669756523</v>
      </c>
      <c r="C1279" t="s">
        <v>1199</v>
      </c>
      <c r="E1279">
        <v>1276</v>
      </c>
      <c r="F1279">
        <f t="shared" si="19"/>
        <v>21.266666666666666</v>
      </c>
      <c r="J1279">
        <v>51.695999999999998</v>
      </c>
      <c r="L1279">
        <v>400.14699999999999</v>
      </c>
      <c r="AG1279">
        <v>37.265000000000001</v>
      </c>
      <c r="AO1279">
        <v>3.4279541666665998</v>
      </c>
    </row>
    <row r="1280" spans="1:44" x14ac:dyDescent="0.2">
      <c r="A1280" s="1">
        <v>43146.510648148149</v>
      </c>
      <c r="B1280">
        <v>0.94861111420323097</v>
      </c>
      <c r="C1280" t="s">
        <v>1198</v>
      </c>
      <c r="E1280">
        <v>1277</v>
      </c>
      <c r="F1280">
        <f t="shared" si="19"/>
        <v>21.283333333333335</v>
      </c>
      <c r="G1280">
        <v>5.8710000000000004</v>
      </c>
      <c r="Y1280">
        <v>46.323</v>
      </c>
      <c r="AD1280">
        <v>-811.601</v>
      </c>
      <c r="AG1280">
        <v>37.831000000000003</v>
      </c>
      <c r="AO1280">
        <v>3.4144604166666199</v>
      </c>
    </row>
    <row r="1281" spans="1:44" x14ac:dyDescent="0.2">
      <c r="A1281" s="1">
        <v>43146.511342592596</v>
      </c>
      <c r="B1281">
        <v>0.94930555864993904</v>
      </c>
      <c r="C1281" t="s">
        <v>1197</v>
      </c>
      <c r="E1281">
        <v>1278</v>
      </c>
      <c r="F1281">
        <f t="shared" si="19"/>
        <v>21.3</v>
      </c>
      <c r="L1281">
        <v>401.19799999999998</v>
      </c>
      <c r="AG1281">
        <v>39.167999999999999</v>
      </c>
      <c r="AO1281">
        <v>3.4104374999999498</v>
      </c>
    </row>
    <row r="1282" spans="1:44" x14ac:dyDescent="0.2">
      <c r="A1282" s="1">
        <v>43146.512037037035</v>
      </c>
      <c r="B1282">
        <v>0.950000003096648</v>
      </c>
      <c r="C1282" t="s">
        <v>1196</v>
      </c>
      <c r="E1282">
        <v>1279</v>
      </c>
      <c r="F1282">
        <f t="shared" si="19"/>
        <v>21.316666666666666</v>
      </c>
      <c r="Y1282">
        <v>46.433999999999997</v>
      </c>
      <c r="AO1282">
        <v>3.3599406249999499</v>
      </c>
    </row>
    <row r="1283" spans="1:44" x14ac:dyDescent="0.2">
      <c r="A1283" s="1">
        <v>43146.512731481482</v>
      </c>
      <c r="B1283">
        <v>0.95069444754335597</v>
      </c>
      <c r="C1283" t="s">
        <v>1195</v>
      </c>
      <c r="E1283">
        <v>1280</v>
      </c>
      <c r="F1283">
        <f t="shared" ref="F1283:F1346" si="20">E1283/60</f>
        <v>21.333333333333332</v>
      </c>
      <c r="AO1283">
        <v>3.34418333333329</v>
      </c>
    </row>
    <row r="1284" spans="1:44" x14ac:dyDescent="0.2">
      <c r="A1284" s="1">
        <v>43146.513425925928</v>
      </c>
      <c r="B1284">
        <v>0.95138889199006405</v>
      </c>
      <c r="C1284" t="s">
        <v>1194</v>
      </c>
      <c r="E1284">
        <v>1281</v>
      </c>
      <c r="F1284">
        <f t="shared" si="20"/>
        <v>21.35</v>
      </c>
      <c r="L1284">
        <v>399.71300000000002</v>
      </c>
      <c r="Y1284">
        <v>46.548000000000002</v>
      </c>
      <c r="AD1284">
        <v>-812.60900000000004</v>
      </c>
      <c r="AO1284">
        <v>3.3933052083333002</v>
      </c>
    </row>
    <row r="1285" spans="1:44" x14ac:dyDescent="0.2">
      <c r="A1285" s="1">
        <v>43146.514120370368</v>
      </c>
      <c r="B1285">
        <v>0.95208333643677201</v>
      </c>
      <c r="C1285" t="s">
        <v>1193</v>
      </c>
      <c r="E1285">
        <v>1282</v>
      </c>
      <c r="F1285">
        <f t="shared" si="20"/>
        <v>21.366666666666667</v>
      </c>
      <c r="L1285">
        <v>397.72</v>
      </c>
      <c r="AG1285">
        <v>38.411999999999999</v>
      </c>
      <c r="AO1285">
        <v>3.4064239583332898</v>
      </c>
    </row>
    <row r="1286" spans="1:44" x14ac:dyDescent="0.2">
      <c r="A1286" s="1">
        <v>43146.514814814815</v>
      </c>
      <c r="B1286">
        <v>0.95277778088347997</v>
      </c>
      <c r="C1286" t="s">
        <v>1192</v>
      </c>
      <c r="E1286">
        <v>1283</v>
      </c>
      <c r="F1286">
        <f t="shared" si="20"/>
        <v>21.383333333333333</v>
      </c>
      <c r="L1286">
        <v>399.59500000000003</v>
      </c>
      <c r="Y1286">
        <v>46.661999999999999</v>
      </c>
      <c r="AG1286">
        <v>41.677999999999997</v>
      </c>
      <c r="AO1286">
        <v>3.4004395833332799</v>
      </c>
    </row>
    <row r="1287" spans="1:44" x14ac:dyDescent="0.2">
      <c r="A1287" s="1">
        <v>43146.515509259261</v>
      </c>
      <c r="B1287">
        <v>0.95347222533018805</v>
      </c>
      <c r="C1287" t="s">
        <v>1191</v>
      </c>
      <c r="E1287">
        <v>1284</v>
      </c>
      <c r="F1287">
        <f t="shared" si="20"/>
        <v>21.4</v>
      </c>
      <c r="L1287">
        <v>401.72800000000001</v>
      </c>
      <c r="AD1287">
        <v>-813.92700000000002</v>
      </c>
      <c r="AO1287">
        <v>3.2878302083332902</v>
      </c>
    </row>
    <row r="1288" spans="1:44" x14ac:dyDescent="0.2">
      <c r="A1288" s="1">
        <v>43146.516203703701</v>
      </c>
      <c r="B1288">
        <v>0.95416666977689601</v>
      </c>
      <c r="C1288" t="s">
        <v>1190</v>
      </c>
      <c r="E1288">
        <v>1285</v>
      </c>
      <c r="F1288">
        <f t="shared" si="20"/>
        <v>21.416666666666668</v>
      </c>
      <c r="Y1288">
        <v>46.773000000000003</v>
      </c>
      <c r="AO1288">
        <v>3.3844749999999499</v>
      </c>
    </row>
    <row r="1289" spans="1:44" x14ac:dyDescent="0.2">
      <c r="A1289" s="1">
        <v>43146.516898148147</v>
      </c>
      <c r="B1289">
        <v>0.95486111422360398</v>
      </c>
      <c r="C1289" t="s">
        <v>1189</v>
      </c>
      <c r="E1289">
        <v>1286</v>
      </c>
      <c r="F1289">
        <f t="shared" si="20"/>
        <v>21.433333333333334</v>
      </c>
      <c r="AG1289">
        <v>40.927</v>
      </c>
      <c r="AO1289">
        <v>3.4380031249999599</v>
      </c>
    </row>
    <row r="1290" spans="1:44" x14ac:dyDescent="0.2">
      <c r="A1290" s="1">
        <v>43146.517592592594</v>
      </c>
      <c r="B1290">
        <v>0.95555555867031206</v>
      </c>
      <c r="C1290" t="s">
        <v>1188</v>
      </c>
      <c r="E1290">
        <v>1287</v>
      </c>
      <c r="F1290">
        <f t="shared" si="20"/>
        <v>21.45</v>
      </c>
      <c r="K1290">
        <v>9.9749999999999996</v>
      </c>
      <c r="L1290">
        <v>398.91399999999999</v>
      </c>
      <c r="Y1290">
        <v>46.889000000000003</v>
      </c>
      <c r="AG1290">
        <v>39.201000000000001</v>
      </c>
      <c r="AO1290">
        <v>3.4313374999999802</v>
      </c>
    </row>
    <row r="1291" spans="1:44" x14ac:dyDescent="0.2">
      <c r="A1291" s="1">
        <v>43146.518287037034</v>
      </c>
      <c r="B1291">
        <v>0.95625000311702002</v>
      </c>
      <c r="C1291" t="s">
        <v>1187</v>
      </c>
      <c r="E1291">
        <v>1288</v>
      </c>
      <c r="F1291">
        <f t="shared" si="20"/>
        <v>21.466666666666665</v>
      </c>
      <c r="L1291">
        <v>401.79399999999998</v>
      </c>
      <c r="AO1291">
        <v>3.4141624999999798</v>
      </c>
    </row>
    <row r="1292" spans="1:44" x14ac:dyDescent="0.2">
      <c r="A1292" s="1">
        <v>43146.51898148148</v>
      </c>
      <c r="B1292">
        <v>0.95694444756372798</v>
      </c>
      <c r="C1292" t="s">
        <v>1186</v>
      </c>
      <c r="E1292">
        <v>1289</v>
      </c>
      <c r="F1292">
        <f t="shared" si="20"/>
        <v>21.483333333333334</v>
      </c>
      <c r="L1292">
        <v>396.02800000000002</v>
      </c>
      <c r="Y1292">
        <v>47.003</v>
      </c>
      <c r="AO1292">
        <v>3.40051666666665</v>
      </c>
    </row>
    <row r="1293" spans="1:44" x14ac:dyDescent="0.2">
      <c r="A1293" s="1">
        <v>43146.519675925927</v>
      </c>
      <c r="B1293">
        <v>0.95763889201043595</v>
      </c>
      <c r="C1293" t="s">
        <v>1185</v>
      </c>
      <c r="E1293">
        <v>1290</v>
      </c>
      <c r="F1293">
        <f t="shared" si="20"/>
        <v>21.5</v>
      </c>
      <c r="L1293">
        <v>400.166</v>
      </c>
      <c r="AD1293">
        <v>-814.62900000000002</v>
      </c>
      <c r="AO1293">
        <v>3.3415822916666502</v>
      </c>
    </row>
    <row r="1294" spans="1:44" x14ac:dyDescent="0.2">
      <c r="A1294" s="1">
        <v>43146.520370370374</v>
      </c>
      <c r="B1294">
        <v>0.95833333645714402</v>
      </c>
      <c r="C1294" t="s">
        <v>1184</v>
      </c>
      <c r="E1294">
        <v>1291</v>
      </c>
      <c r="F1294">
        <f t="shared" si="20"/>
        <v>21.516666666666666</v>
      </c>
      <c r="L1294">
        <v>399.779</v>
      </c>
      <c r="Y1294">
        <v>47.116</v>
      </c>
      <c r="AO1294">
        <v>3.4123468749999799</v>
      </c>
    </row>
    <row r="1295" spans="1:44" x14ac:dyDescent="0.2">
      <c r="A1295" s="1">
        <v>43146.521064814813</v>
      </c>
      <c r="B1295">
        <v>0.95902778090385299</v>
      </c>
      <c r="C1295" t="s">
        <v>1183</v>
      </c>
      <c r="D1295">
        <v>1047.1769999999999</v>
      </c>
      <c r="E1295">
        <v>1292</v>
      </c>
      <c r="F1295">
        <f t="shared" si="20"/>
        <v>21.533333333333335</v>
      </c>
      <c r="G1295">
        <v>5.9139999999999997</v>
      </c>
      <c r="H1295">
        <v>3.39860416666665</v>
      </c>
      <c r="I1295">
        <v>-1</v>
      </c>
      <c r="J1295">
        <v>51.723999999999997</v>
      </c>
      <c r="K1295">
        <v>10.013</v>
      </c>
      <c r="L1295">
        <v>396.72300000000001</v>
      </c>
      <c r="M1295">
        <v>0</v>
      </c>
      <c r="N1295">
        <v>0</v>
      </c>
      <c r="O1295">
        <v>0</v>
      </c>
      <c r="P1295">
        <v>-6.8000000000000005E-2</v>
      </c>
      <c r="Q1295">
        <v>13.97</v>
      </c>
      <c r="R1295">
        <v>0.04</v>
      </c>
      <c r="S1295">
        <v>0</v>
      </c>
      <c r="T1295">
        <v>0</v>
      </c>
      <c r="U1295">
        <v>0</v>
      </c>
      <c r="V1295">
        <v>0</v>
      </c>
      <c r="W1295">
        <v>5.0000000000000001E-3</v>
      </c>
      <c r="X1295">
        <v>3.371</v>
      </c>
      <c r="Y1295">
        <v>47.171999999999997</v>
      </c>
      <c r="Z1295">
        <v>0</v>
      </c>
      <c r="AA1295">
        <v>0</v>
      </c>
      <c r="AB1295">
        <v>0</v>
      </c>
      <c r="AC1295">
        <v>0</v>
      </c>
      <c r="AD1295">
        <v>-815.47</v>
      </c>
      <c r="AE1295">
        <v>0</v>
      </c>
      <c r="AF1295">
        <v>2.4060000000000001</v>
      </c>
      <c r="AG1295">
        <v>38.332000000000001</v>
      </c>
      <c r="AH1295">
        <v>0</v>
      </c>
      <c r="AI1295">
        <v>0</v>
      </c>
      <c r="AJ1295">
        <v>0</v>
      </c>
      <c r="AK1295">
        <v>0</v>
      </c>
      <c r="AL1295">
        <v>6</v>
      </c>
      <c r="AM1295">
        <v>52</v>
      </c>
      <c r="AN1295">
        <v>3</v>
      </c>
      <c r="AO1295">
        <v>3.3985135416666501</v>
      </c>
      <c r="AP1295">
        <v>3</v>
      </c>
      <c r="AQ1295">
        <v>3</v>
      </c>
      <c r="AR1295">
        <v>0</v>
      </c>
    </row>
    <row r="1296" spans="1:44" x14ac:dyDescent="0.2">
      <c r="A1296" s="1">
        <v>43146.52175925926</v>
      </c>
      <c r="B1296">
        <v>0.95972222535056095</v>
      </c>
      <c r="C1296" t="s">
        <v>1182</v>
      </c>
      <c r="D1296">
        <v>1047.2329999999999</v>
      </c>
      <c r="E1296">
        <v>1293</v>
      </c>
      <c r="F1296">
        <f t="shared" si="20"/>
        <v>21.55</v>
      </c>
      <c r="L1296">
        <v>400.11</v>
      </c>
      <c r="Y1296">
        <v>47.228000000000002</v>
      </c>
      <c r="AO1296">
        <v>3.3892593749999702</v>
      </c>
    </row>
    <row r="1297" spans="1:41" x14ac:dyDescent="0.2">
      <c r="A1297" s="1">
        <v>43146.522453703707</v>
      </c>
      <c r="B1297">
        <v>0.96041666979726903</v>
      </c>
      <c r="C1297" t="s">
        <v>1181</v>
      </c>
      <c r="E1297">
        <v>1294</v>
      </c>
      <c r="F1297">
        <f t="shared" si="20"/>
        <v>21.566666666666666</v>
      </c>
      <c r="L1297">
        <v>400.01299999999998</v>
      </c>
      <c r="AO1297">
        <v>3.3945260416666598</v>
      </c>
    </row>
    <row r="1298" spans="1:41" x14ac:dyDescent="0.2">
      <c r="A1298" s="1">
        <v>43146.523148148146</v>
      </c>
      <c r="B1298">
        <v>0.96111111424397699</v>
      </c>
      <c r="C1298" t="s">
        <v>1180</v>
      </c>
      <c r="E1298">
        <v>1295</v>
      </c>
      <c r="F1298">
        <f t="shared" si="20"/>
        <v>21.583333333333332</v>
      </c>
      <c r="G1298">
        <v>5.9219999999999997</v>
      </c>
      <c r="L1298">
        <v>398.93400000000003</v>
      </c>
      <c r="Y1298">
        <v>47.341999999999999</v>
      </c>
      <c r="AD1298">
        <v>-815.68700000000001</v>
      </c>
      <c r="AO1298">
        <v>3.3844656249999998</v>
      </c>
    </row>
    <row r="1299" spans="1:41" x14ac:dyDescent="0.2">
      <c r="A1299" s="1">
        <v>43146.523842592593</v>
      </c>
      <c r="B1299">
        <v>0.96180555869068496</v>
      </c>
      <c r="C1299" t="s">
        <v>1179</v>
      </c>
      <c r="E1299">
        <v>1296</v>
      </c>
      <c r="F1299">
        <f t="shared" si="20"/>
        <v>21.6</v>
      </c>
      <c r="L1299">
        <v>399.42399999999998</v>
      </c>
      <c r="AO1299">
        <v>3.3038635416666602</v>
      </c>
    </row>
    <row r="1300" spans="1:41" x14ac:dyDescent="0.2">
      <c r="A1300" s="1">
        <v>43146.524537037039</v>
      </c>
      <c r="B1300">
        <v>0.96250000313739303</v>
      </c>
      <c r="C1300" t="s">
        <v>1178</v>
      </c>
      <c r="E1300">
        <v>1297</v>
      </c>
      <c r="F1300">
        <f t="shared" si="20"/>
        <v>21.616666666666667</v>
      </c>
      <c r="Y1300">
        <v>47.457000000000001</v>
      </c>
      <c r="AO1300">
        <v>3.29708958333334</v>
      </c>
    </row>
    <row r="1301" spans="1:41" x14ac:dyDescent="0.2">
      <c r="A1301" s="1">
        <v>43146.525231481479</v>
      </c>
      <c r="B1301">
        <v>0.963194447584101</v>
      </c>
      <c r="C1301" t="s">
        <v>1177</v>
      </c>
      <c r="E1301">
        <v>1298</v>
      </c>
      <c r="F1301">
        <f t="shared" si="20"/>
        <v>21.633333333333333</v>
      </c>
      <c r="J1301">
        <v>51.746000000000002</v>
      </c>
      <c r="K1301">
        <v>9.8740000000000006</v>
      </c>
      <c r="L1301">
        <v>399.18099999999998</v>
      </c>
      <c r="AD1301">
        <v>-816.60299999999995</v>
      </c>
      <c r="AO1301">
        <v>3.3041625000000101</v>
      </c>
    </row>
    <row r="1302" spans="1:41" x14ac:dyDescent="0.2">
      <c r="A1302" s="1">
        <v>43146.525925925926</v>
      </c>
      <c r="B1302">
        <v>0.96388889203080896</v>
      </c>
      <c r="C1302" t="s">
        <v>1176</v>
      </c>
      <c r="E1302">
        <v>1299</v>
      </c>
      <c r="F1302">
        <f t="shared" si="20"/>
        <v>21.65</v>
      </c>
      <c r="L1302">
        <v>400.786</v>
      </c>
      <c r="Y1302">
        <v>47.564999999999998</v>
      </c>
      <c r="AO1302">
        <v>3.3621875000000099</v>
      </c>
    </row>
    <row r="1303" spans="1:41" x14ac:dyDescent="0.2">
      <c r="A1303" s="1">
        <v>43146.526620370372</v>
      </c>
      <c r="B1303">
        <v>0.96458333647751704</v>
      </c>
      <c r="C1303" t="s">
        <v>1175</v>
      </c>
      <c r="E1303">
        <v>1300</v>
      </c>
      <c r="F1303">
        <f t="shared" si="20"/>
        <v>21.666666666666668</v>
      </c>
      <c r="L1303">
        <v>400.858</v>
      </c>
      <c r="AO1303">
        <v>3.35027187500001</v>
      </c>
    </row>
    <row r="1304" spans="1:41" x14ac:dyDescent="0.2">
      <c r="A1304" s="1">
        <v>43146.527314814812</v>
      </c>
      <c r="B1304">
        <v>0.965277780924225</v>
      </c>
      <c r="C1304" t="s">
        <v>1174</v>
      </c>
      <c r="E1304">
        <v>1301</v>
      </c>
      <c r="F1304">
        <f t="shared" si="20"/>
        <v>21.683333333333334</v>
      </c>
      <c r="H1304">
        <v>3.3380666666666698</v>
      </c>
      <c r="Y1304">
        <v>47.679000000000002</v>
      </c>
      <c r="AO1304">
        <v>3.33800520833333</v>
      </c>
    </row>
    <row r="1305" spans="1:41" x14ac:dyDescent="0.2">
      <c r="A1305" s="1">
        <v>43146.528009259258</v>
      </c>
      <c r="B1305">
        <v>0.96597222537093297</v>
      </c>
      <c r="C1305" t="s">
        <v>1173</v>
      </c>
      <c r="E1305">
        <v>1302</v>
      </c>
      <c r="F1305">
        <f t="shared" si="20"/>
        <v>21.7</v>
      </c>
      <c r="H1305">
        <v>3.2185520833333299</v>
      </c>
      <c r="X1305">
        <v>3.1520000000000001</v>
      </c>
      <c r="AD1305">
        <v>-817.827</v>
      </c>
      <c r="AG1305">
        <v>37.905999999999999</v>
      </c>
      <c r="AO1305">
        <v>3.2185166666666598</v>
      </c>
    </row>
    <row r="1306" spans="1:41" x14ac:dyDescent="0.2">
      <c r="A1306" s="1">
        <v>43146.528703703705</v>
      </c>
      <c r="B1306">
        <v>0.96666666981764104</v>
      </c>
      <c r="C1306" t="s">
        <v>1172</v>
      </c>
      <c r="E1306">
        <v>1303</v>
      </c>
      <c r="F1306">
        <f t="shared" si="20"/>
        <v>21.716666666666665</v>
      </c>
      <c r="Y1306">
        <v>47.789000000000001</v>
      </c>
      <c r="AG1306">
        <v>41.424999999999997</v>
      </c>
      <c r="AO1306">
        <v>3.31396458333333</v>
      </c>
    </row>
    <row r="1307" spans="1:41" x14ac:dyDescent="0.2">
      <c r="A1307" s="1">
        <v>43146.529398148145</v>
      </c>
      <c r="B1307">
        <v>0.96736111426434901</v>
      </c>
      <c r="C1307" t="s">
        <v>1171</v>
      </c>
      <c r="E1307">
        <v>1304</v>
      </c>
      <c r="F1307">
        <f t="shared" si="20"/>
        <v>21.733333333333334</v>
      </c>
      <c r="H1307">
        <v>3.4268239583333302</v>
      </c>
      <c r="X1307">
        <v>3.3639999999999999</v>
      </c>
      <c r="AG1307">
        <v>38.344999999999999</v>
      </c>
      <c r="AO1307">
        <v>3.4167479166666599</v>
      </c>
    </row>
    <row r="1308" spans="1:41" x14ac:dyDescent="0.2">
      <c r="A1308" s="1">
        <v>43146.530092592591</v>
      </c>
      <c r="B1308">
        <v>0.96805555871105797</v>
      </c>
      <c r="C1308" t="s">
        <v>1170</v>
      </c>
      <c r="E1308">
        <v>1305</v>
      </c>
      <c r="F1308">
        <f t="shared" si="20"/>
        <v>21.75</v>
      </c>
      <c r="K1308">
        <v>9.9730000000000008</v>
      </c>
      <c r="Y1308">
        <v>47.904000000000003</v>
      </c>
      <c r="AO1308">
        <v>3.46141354166667</v>
      </c>
    </row>
    <row r="1309" spans="1:41" x14ac:dyDescent="0.2">
      <c r="A1309" s="1">
        <v>43146.530787037038</v>
      </c>
      <c r="B1309">
        <v>0.96875000315776605</v>
      </c>
      <c r="C1309" t="s">
        <v>1169</v>
      </c>
      <c r="E1309">
        <v>1306</v>
      </c>
      <c r="F1309">
        <f t="shared" si="20"/>
        <v>21.766666666666666</v>
      </c>
      <c r="AO1309">
        <v>3.4559427083333301</v>
      </c>
    </row>
    <row r="1310" spans="1:41" x14ac:dyDescent="0.2">
      <c r="A1310" s="1">
        <v>43146.531481481485</v>
      </c>
      <c r="B1310">
        <v>0.96944444760447401</v>
      </c>
      <c r="C1310" t="s">
        <v>1168</v>
      </c>
      <c r="E1310">
        <v>1307</v>
      </c>
      <c r="F1310">
        <f t="shared" si="20"/>
        <v>21.783333333333335</v>
      </c>
      <c r="Y1310">
        <v>48.015000000000001</v>
      </c>
      <c r="AO1310">
        <v>3.3942468749999799</v>
      </c>
    </row>
    <row r="1311" spans="1:41" x14ac:dyDescent="0.2">
      <c r="A1311" s="1">
        <v>43146.532175925924</v>
      </c>
      <c r="B1311">
        <v>0.97013889205118198</v>
      </c>
      <c r="C1311" t="s">
        <v>1167</v>
      </c>
      <c r="E1311">
        <v>1308</v>
      </c>
      <c r="F1311">
        <f t="shared" si="20"/>
        <v>21.8</v>
      </c>
      <c r="AG1311">
        <v>40.383000000000003</v>
      </c>
      <c r="AO1311">
        <v>3.3919645833333201</v>
      </c>
    </row>
    <row r="1312" spans="1:41" x14ac:dyDescent="0.2">
      <c r="A1312" s="1">
        <v>43146.532870370371</v>
      </c>
      <c r="B1312">
        <v>0.97083333649789005</v>
      </c>
      <c r="C1312" t="s">
        <v>1166</v>
      </c>
      <c r="E1312">
        <v>1309</v>
      </c>
      <c r="F1312">
        <f t="shared" si="20"/>
        <v>21.816666666666666</v>
      </c>
      <c r="Y1312">
        <v>48.131</v>
      </c>
      <c r="AG1312">
        <v>40.887</v>
      </c>
      <c r="AO1312">
        <v>3.4248489583333099</v>
      </c>
    </row>
    <row r="1313" spans="1:44" x14ac:dyDescent="0.2">
      <c r="A1313" s="1">
        <v>43146.533564814818</v>
      </c>
      <c r="B1313">
        <v>0.97152778094459802</v>
      </c>
      <c r="C1313" t="s">
        <v>1165</v>
      </c>
      <c r="E1313">
        <v>1310</v>
      </c>
      <c r="F1313">
        <f t="shared" si="20"/>
        <v>21.833333333333332</v>
      </c>
      <c r="AO1313">
        <v>3.37689270833331</v>
      </c>
    </row>
    <row r="1314" spans="1:44" x14ac:dyDescent="0.2">
      <c r="A1314" s="1">
        <v>43146.534259259257</v>
      </c>
      <c r="B1314">
        <v>0.97222222539130598</v>
      </c>
      <c r="C1314" t="s">
        <v>1164</v>
      </c>
      <c r="D1314">
        <v>1048.251</v>
      </c>
      <c r="E1314">
        <v>1311</v>
      </c>
      <c r="F1314">
        <f t="shared" si="20"/>
        <v>21.85</v>
      </c>
      <c r="Y1314">
        <v>48.246000000000002</v>
      </c>
      <c r="AG1314">
        <v>38.700000000000003</v>
      </c>
      <c r="AO1314">
        <v>3.39381562499999</v>
      </c>
    </row>
    <row r="1315" spans="1:44" x14ac:dyDescent="0.2">
      <c r="A1315" s="1">
        <v>43146.534953703704</v>
      </c>
      <c r="B1315">
        <v>0.97291666983801395</v>
      </c>
      <c r="C1315" t="s">
        <v>1163</v>
      </c>
      <c r="E1315">
        <v>1312</v>
      </c>
      <c r="F1315">
        <f t="shared" si="20"/>
        <v>21.866666666666667</v>
      </c>
      <c r="AG1315">
        <v>40.045999999999999</v>
      </c>
      <c r="AO1315">
        <v>3.34478125</v>
      </c>
    </row>
    <row r="1316" spans="1:44" x14ac:dyDescent="0.2">
      <c r="A1316" s="1">
        <v>43146.53564814815</v>
      </c>
      <c r="B1316">
        <v>0.97361111428472202</v>
      </c>
      <c r="C1316" t="s">
        <v>1162</v>
      </c>
      <c r="E1316">
        <v>1313</v>
      </c>
      <c r="F1316">
        <f t="shared" si="20"/>
        <v>21.883333333333333</v>
      </c>
      <c r="Y1316">
        <v>48.359000000000002</v>
      </c>
      <c r="AO1316">
        <v>3.3809885416666599</v>
      </c>
    </row>
    <row r="1317" spans="1:44" x14ac:dyDescent="0.2">
      <c r="A1317" s="1">
        <v>43146.53634259259</v>
      </c>
      <c r="B1317">
        <v>0.97430555873142999</v>
      </c>
      <c r="C1317" t="s">
        <v>1161</v>
      </c>
      <c r="E1317">
        <v>1314</v>
      </c>
      <c r="F1317">
        <f t="shared" si="20"/>
        <v>21.9</v>
      </c>
      <c r="K1317">
        <v>9.8529999999999998</v>
      </c>
      <c r="AD1317">
        <v>-819.09799999999996</v>
      </c>
      <c r="AG1317">
        <v>41.395000000000003</v>
      </c>
      <c r="AO1317">
        <v>3.36634375</v>
      </c>
    </row>
    <row r="1318" spans="1:44" x14ac:dyDescent="0.2">
      <c r="A1318" s="1">
        <v>43146.537037037036</v>
      </c>
      <c r="B1318">
        <v>0.97500000317813795</v>
      </c>
      <c r="C1318" t="s">
        <v>1160</v>
      </c>
      <c r="E1318">
        <v>1315</v>
      </c>
      <c r="F1318">
        <f t="shared" si="20"/>
        <v>21.916666666666668</v>
      </c>
      <c r="Y1318">
        <v>48.468000000000004</v>
      </c>
      <c r="AG1318">
        <v>36.698</v>
      </c>
      <c r="AO1318">
        <v>3.3070479166666602</v>
      </c>
    </row>
    <row r="1319" spans="1:44" x14ac:dyDescent="0.2">
      <c r="A1319" s="1">
        <v>43146.537731481483</v>
      </c>
      <c r="B1319">
        <v>0.97569444762484603</v>
      </c>
      <c r="C1319" t="s">
        <v>1159</v>
      </c>
      <c r="E1319">
        <v>1316</v>
      </c>
      <c r="F1319">
        <f t="shared" si="20"/>
        <v>21.933333333333334</v>
      </c>
      <c r="AO1319">
        <v>3.3215677083333301</v>
      </c>
    </row>
    <row r="1320" spans="1:44" x14ac:dyDescent="0.2">
      <c r="A1320" s="1">
        <v>43146.538425925923</v>
      </c>
      <c r="B1320">
        <v>0.97638889207155399</v>
      </c>
      <c r="C1320" t="s">
        <v>1158</v>
      </c>
      <c r="E1320">
        <v>1317</v>
      </c>
      <c r="F1320">
        <f t="shared" si="20"/>
        <v>21.95</v>
      </c>
      <c r="Y1320">
        <v>48.579000000000001</v>
      </c>
      <c r="AO1320">
        <v>3.3509708333333301</v>
      </c>
    </row>
    <row r="1321" spans="1:44" x14ac:dyDescent="0.2">
      <c r="A1321" s="1">
        <v>43146.539120370369</v>
      </c>
      <c r="B1321">
        <v>0.97708333651826296</v>
      </c>
      <c r="C1321" t="s">
        <v>1157</v>
      </c>
      <c r="E1321">
        <v>1318</v>
      </c>
      <c r="F1321">
        <f t="shared" si="20"/>
        <v>21.966666666666665</v>
      </c>
      <c r="G1321">
        <v>5.9749999999999996</v>
      </c>
      <c r="H1321">
        <v>3.2799708333333299</v>
      </c>
      <c r="AO1321">
        <v>3.2799447916666602</v>
      </c>
    </row>
    <row r="1322" spans="1:44" x14ac:dyDescent="0.2">
      <c r="A1322" s="1">
        <v>43146.539814814816</v>
      </c>
      <c r="B1322">
        <v>0.97777778096497103</v>
      </c>
      <c r="C1322" t="s">
        <v>1156</v>
      </c>
      <c r="E1322">
        <v>1319</v>
      </c>
      <c r="F1322">
        <f t="shared" si="20"/>
        <v>21.983333333333334</v>
      </c>
      <c r="Y1322">
        <v>48.691000000000003</v>
      </c>
      <c r="AO1322">
        <v>3.3391427083333198</v>
      </c>
    </row>
    <row r="1323" spans="1:44" x14ac:dyDescent="0.2">
      <c r="A1323" s="1">
        <v>43146.540509259263</v>
      </c>
      <c r="B1323">
        <v>0.978472225411679</v>
      </c>
      <c r="C1323" t="s">
        <v>1155</v>
      </c>
      <c r="E1323">
        <v>1320</v>
      </c>
      <c r="F1323">
        <f t="shared" si="20"/>
        <v>22</v>
      </c>
      <c r="AD1323">
        <v>-820.21500000000003</v>
      </c>
      <c r="AO1323">
        <v>3.30825208333333</v>
      </c>
    </row>
    <row r="1324" spans="1:44" x14ac:dyDescent="0.2">
      <c r="A1324" s="1">
        <v>43146.541203703702</v>
      </c>
      <c r="B1324">
        <v>0.97916666985838696</v>
      </c>
      <c r="C1324" t="s">
        <v>1154</v>
      </c>
      <c r="E1324">
        <v>1321</v>
      </c>
      <c r="F1324">
        <f t="shared" si="20"/>
        <v>22.016666666666666</v>
      </c>
      <c r="Y1324">
        <v>48.804000000000002</v>
      </c>
      <c r="AO1324">
        <v>3.3068572916666801</v>
      </c>
    </row>
    <row r="1325" spans="1:44" x14ac:dyDescent="0.2">
      <c r="A1325" s="1">
        <v>43146.541898148149</v>
      </c>
      <c r="B1325">
        <v>0.97986111430509504</v>
      </c>
      <c r="C1325" t="s">
        <v>1153</v>
      </c>
      <c r="D1325">
        <v>1048.8630000000001</v>
      </c>
      <c r="E1325">
        <v>1322</v>
      </c>
      <c r="F1325">
        <f t="shared" si="20"/>
        <v>22.033333333333335</v>
      </c>
      <c r="G1325">
        <v>5.9710000000000001</v>
      </c>
      <c r="H1325">
        <v>3.3154687500000302</v>
      </c>
      <c r="I1325">
        <v>-1</v>
      </c>
      <c r="J1325">
        <v>51.77</v>
      </c>
      <c r="K1325">
        <v>9.9209999999999994</v>
      </c>
      <c r="L1325">
        <v>399.45699999999999</v>
      </c>
      <c r="M1325">
        <v>0</v>
      </c>
      <c r="N1325">
        <v>0</v>
      </c>
      <c r="O1325">
        <v>0</v>
      </c>
      <c r="P1325">
        <v>-6.2E-2</v>
      </c>
      <c r="Q1325">
        <v>13.97</v>
      </c>
      <c r="R1325">
        <v>0.04</v>
      </c>
      <c r="S1325">
        <v>0</v>
      </c>
      <c r="T1325">
        <v>0</v>
      </c>
      <c r="U1325">
        <v>0</v>
      </c>
      <c r="V1325">
        <v>0</v>
      </c>
      <c r="W1325">
        <v>5.0000000000000001E-3</v>
      </c>
      <c r="X1325">
        <v>3.3039999999999998</v>
      </c>
      <c r="Y1325">
        <v>48.857999999999997</v>
      </c>
      <c r="Z1325">
        <v>0</v>
      </c>
      <c r="AA1325">
        <v>0</v>
      </c>
      <c r="AB1325">
        <v>0</v>
      </c>
      <c r="AC1325">
        <v>0</v>
      </c>
      <c r="AD1325">
        <v>-820.63300000000004</v>
      </c>
      <c r="AE1325">
        <v>0</v>
      </c>
      <c r="AF1325">
        <v>2.4820000000000002</v>
      </c>
      <c r="AG1325">
        <v>38.119</v>
      </c>
      <c r="AH1325">
        <v>0</v>
      </c>
      <c r="AI1325">
        <v>0</v>
      </c>
      <c r="AJ1325">
        <v>0</v>
      </c>
      <c r="AK1325">
        <v>0</v>
      </c>
      <c r="AL1325">
        <v>6</v>
      </c>
      <c r="AM1325">
        <v>52</v>
      </c>
      <c r="AN1325">
        <v>3</v>
      </c>
      <c r="AO1325">
        <v>3.3154385416666901</v>
      </c>
      <c r="AP1325">
        <v>3</v>
      </c>
      <c r="AQ1325">
        <v>3</v>
      </c>
      <c r="AR1325">
        <v>0</v>
      </c>
    </row>
    <row r="1326" spans="1:44" x14ac:dyDescent="0.2">
      <c r="A1326" s="1">
        <v>43146.542592592596</v>
      </c>
      <c r="B1326">
        <v>0.980555558751803</v>
      </c>
      <c r="C1326" t="s">
        <v>1152</v>
      </c>
      <c r="E1326">
        <v>1323</v>
      </c>
      <c r="F1326">
        <f t="shared" si="20"/>
        <v>22.05</v>
      </c>
      <c r="Y1326">
        <v>48.911999999999999</v>
      </c>
      <c r="AO1326">
        <v>3.2936500000000302</v>
      </c>
    </row>
    <row r="1327" spans="1:44" x14ac:dyDescent="0.2">
      <c r="A1327" s="1">
        <v>43146.543287037035</v>
      </c>
      <c r="B1327">
        <v>0.98125000319851097</v>
      </c>
      <c r="C1327" t="s">
        <v>1151</v>
      </c>
      <c r="E1327">
        <v>1324</v>
      </c>
      <c r="F1327">
        <f t="shared" si="20"/>
        <v>22.066666666666666</v>
      </c>
      <c r="X1327">
        <v>3.2509999999999999</v>
      </c>
      <c r="AO1327">
        <v>3.28139062500001</v>
      </c>
    </row>
    <row r="1328" spans="1:44" x14ac:dyDescent="0.2">
      <c r="A1328" s="1">
        <v>43146.543981481482</v>
      </c>
      <c r="B1328">
        <v>0.98194444764521904</v>
      </c>
      <c r="C1328" t="s">
        <v>1150</v>
      </c>
      <c r="E1328">
        <v>1325</v>
      </c>
      <c r="F1328">
        <f t="shared" si="20"/>
        <v>22.083333333333332</v>
      </c>
      <c r="H1328">
        <v>3.2739916666666602</v>
      </c>
      <c r="Y1328">
        <v>49.021999999999998</v>
      </c>
      <c r="AD1328">
        <v>-821.596</v>
      </c>
      <c r="AO1328">
        <v>3.2739718749999902</v>
      </c>
    </row>
    <row r="1329" spans="1:41" x14ac:dyDescent="0.2">
      <c r="A1329" s="1">
        <v>43146.544675925928</v>
      </c>
      <c r="B1329">
        <v>0.98263889209192701</v>
      </c>
      <c r="C1329" t="s">
        <v>1149</v>
      </c>
      <c r="E1329">
        <v>1326</v>
      </c>
      <c r="F1329">
        <f t="shared" si="20"/>
        <v>22.1</v>
      </c>
      <c r="H1329">
        <v>0</v>
      </c>
      <c r="X1329">
        <v>3.2909999999999999</v>
      </c>
      <c r="AO1329">
        <v>0</v>
      </c>
    </row>
    <row r="1330" spans="1:41" x14ac:dyDescent="0.2">
      <c r="A1330" s="1">
        <v>43146.545370370368</v>
      </c>
      <c r="B1330">
        <v>0.98333333653863497</v>
      </c>
      <c r="C1330" t="s">
        <v>1148</v>
      </c>
      <c r="E1330">
        <v>1327</v>
      </c>
      <c r="F1330">
        <f t="shared" si="20"/>
        <v>22.116666666666667</v>
      </c>
      <c r="H1330">
        <v>0.101138541666665</v>
      </c>
      <c r="L1330">
        <v>398.69</v>
      </c>
      <c r="X1330">
        <v>0</v>
      </c>
      <c r="AO1330">
        <v>9.6117708333333995E-2</v>
      </c>
    </row>
    <row r="1331" spans="1:41" x14ac:dyDescent="0.2">
      <c r="A1331" s="1">
        <v>43146.546064814815</v>
      </c>
      <c r="B1331">
        <v>0.98402778098534305</v>
      </c>
      <c r="C1331" t="s">
        <v>1147</v>
      </c>
      <c r="E1331">
        <v>1328</v>
      </c>
      <c r="F1331">
        <f t="shared" si="20"/>
        <v>22.133333333333333</v>
      </c>
      <c r="L1331">
        <v>403.95299999999997</v>
      </c>
      <c r="X1331">
        <v>0</v>
      </c>
      <c r="AO1331">
        <v>0.18457916666666499</v>
      </c>
    </row>
    <row r="1332" spans="1:41" x14ac:dyDescent="0.2">
      <c r="A1332" s="1">
        <v>43146.546759259261</v>
      </c>
      <c r="B1332">
        <v>0.98472222543205101</v>
      </c>
      <c r="C1332" t="s">
        <v>1146</v>
      </c>
      <c r="E1332">
        <v>1329</v>
      </c>
      <c r="F1332">
        <f t="shared" si="20"/>
        <v>22.15</v>
      </c>
      <c r="H1332">
        <v>0.29556145833333503</v>
      </c>
      <c r="K1332">
        <v>10.029</v>
      </c>
      <c r="L1332">
        <v>399.56799999999998</v>
      </c>
      <c r="X1332">
        <v>0</v>
      </c>
      <c r="AO1332">
        <v>0.295502083333335</v>
      </c>
    </row>
    <row r="1333" spans="1:41" x14ac:dyDescent="0.2">
      <c r="A1333" s="1">
        <v>43146.547453703701</v>
      </c>
      <c r="B1333">
        <v>0.98541666987875898</v>
      </c>
      <c r="C1333" t="s">
        <v>1145</v>
      </c>
      <c r="E1333">
        <v>1330</v>
      </c>
      <c r="F1333">
        <f t="shared" si="20"/>
        <v>22.166666666666668</v>
      </c>
      <c r="X1333">
        <v>0</v>
      </c>
      <c r="AO1333">
        <v>0.37348958333333199</v>
      </c>
    </row>
    <row r="1334" spans="1:41" x14ac:dyDescent="0.2">
      <c r="A1334" s="1">
        <v>43146.548148148147</v>
      </c>
      <c r="B1334">
        <v>0.98611111432546805</v>
      </c>
      <c r="C1334" t="s">
        <v>1144</v>
      </c>
      <c r="E1334">
        <v>1331</v>
      </c>
      <c r="F1334">
        <f t="shared" si="20"/>
        <v>22.183333333333334</v>
      </c>
      <c r="G1334">
        <v>5.91</v>
      </c>
      <c r="H1334">
        <v>0.47871354166666602</v>
      </c>
      <c r="K1334">
        <v>10.061999999999999</v>
      </c>
      <c r="X1334">
        <v>0</v>
      </c>
      <c r="AD1334">
        <v>-819.60900000000004</v>
      </c>
      <c r="AO1334">
        <v>0.47861979166666602</v>
      </c>
    </row>
    <row r="1335" spans="1:41" x14ac:dyDescent="0.2">
      <c r="A1335" s="1">
        <v>43146.548842592594</v>
      </c>
      <c r="B1335">
        <v>0.98680555877217602</v>
      </c>
      <c r="C1335" t="s">
        <v>1143</v>
      </c>
      <c r="E1335">
        <v>1332</v>
      </c>
      <c r="F1335">
        <f t="shared" si="20"/>
        <v>22.2</v>
      </c>
      <c r="K1335">
        <v>10.468999999999999</v>
      </c>
      <c r="L1335">
        <v>400.18299999999999</v>
      </c>
      <c r="X1335">
        <v>0</v>
      </c>
      <c r="AD1335">
        <v>-818.73900000000003</v>
      </c>
      <c r="AO1335">
        <v>0.56585208333333603</v>
      </c>
    </row>
    <row r="1336" spans="1:41" x14ac:dyDescent="0.2">
      <c r="A1336" s="1">
        <v>43146.549537037034</v>
      </c>
      <c r="B1336">
        <v>0.98750000321888398</v>
      </c>
      <c r="C1336" t="s">
        <v>1142</v>
      </c>
      <c r="E1336">
        <v>1333</v>
      </c>
      <c r="F1336">
        <f t="shared" si="20"/>
        <v>22.216666666666665</v>
      </c>
      <c r="H1336">
        <v>0.63981458333333396</v>
      </c>
      <c r="J1336">
        <v>51.701000000000001</v>
      </c>
      <c r="L1336">
        <v>399.209</v>
      </c>
      <c r="X1336">
        <v>0</v>
      </c>
      <c r="Y1336">
        <v>49.116999999999997</v>
      </c>
      <c r="AD1336">
        <v>-817.54399999999998</v>
      </c>
      <c r="AG1336">
        <v>39.040999999999997</v>
      </c>
      <c r="AO1336">
        <v>0.63969270833333403</v>
      </c>
    </row>
    <row r="1337" spans="1:41" x14ac:dyDescent="0.2">
      <c r="A1337" s="1">
        <v>43146.55023148148</v>
      </c>
      <c r="B1337">
        <v>0.98819444766559195</v>
      </c>
      <c r="C1337" t="s">
        <v>1141</v>
      </c>
      <c r="E1337">
        <v>1334</v>
      </c>
      <c r="F1337">
        <f t="shared" si="20"/>
        <v>22.233333333333334</v>
      </c>
      <c r="X1337">
        <v>1.3540000000000001</v>
      </c>
      <c r="AG1337">
        <v>37.899000000000001</v>
      </c>
      <c r="AO1337">
        <v>0.71500208333333204</v>
      </c>
    </row>
    <row r="1338" spans="1:41" x14ac:dyDescent="0.2">
      <c r="A1338" s="1">
        <v>43146.550925925927</v>
      </c>
      <c r="B1338">
        <v>0.98888889211230002</v>
      </c>
      <c r="C1338" t="s">
        <v>1140</v>
      </c>
      <c r="E1338">
        <v>1335</v>
      </c>
      <c r="F1338">
        <f t="shared" si="20"/>
        <v>22.25</v>
      </c>
      <c r="G1338">
        <v>5.86</v>
      </c>
      <c r="H1338">
        <v>0.78689791666666598</v>
      </c>
      <c r="L1338">
        <v>400.27499999999998</v>
      </c>
      <c r="X1338">
        <v>1.2609999999999999</v>
      </c>
      <c r="AD1338">
        <v>-816.59900000000005</v>
      </c>
      <c r="AO1338">
        <v>0.78675208333333202</v>
      </c>
    </row>
    <row r="1339" spans="1:41" x14ac:dyDescent="0.2">
      <c r="A1339" s="1">
        <v>43146.551620370374</v>
      </c>
      <c r="B1339">
        <v>0.98958333655900799</v>
      </c>
      <c r="C1339" t="s">
        <v>1139</v>
      </c>
      <c r="E1339">
        <v>1336</v>
      </c>
      <c r="F1339">
        <f t="shared" si="20"/>
        <v>22.266666666666666</v>
      </c>
      <c r="L1339">
        <v>400.43900000000002</v>
      </c>
      <c r="AO1339">
        <v>0.85989791666666604</v>
      </c>
    </row>
    <row r="1340" spans="1:41" x14ac:dyDescent="0.2">
      <c r="A1340" s="1">
        <v>43146.552314814813</v>
      </c>
      <c r="B1340">
        <v>0.99027778100571595</v>
      </c>
      <c r="C1340" t="s">
        <v>1138</v>
      </c>
      <c r="E1340">
        <v>1337</v>
      </c>
      <c r="F1340">
        <f t="shared" si="20"/>
        <v>22.283333333333335</v>
      </c>
      <c r="H1340">
        <v>0.92442500000000105</v>
      </c>
      <c r="L1340">
        <v>399.76299999999998</v>
      </c>
      <c r="X1340">
        <v>1.214</v>
      </c>
      <c r="AO1340">
        <v>0.92425833333333496</v>
      </c>
    </row>
    <row r="1341" spans="1:41" x14ac:dyDescent="0.2">
      <c r="A1341" s="1">
        <v>43146.55300925926</v>
      </c>
      <c r="B1341">
        <v>0.99097222545242403</v>
      </c>
      <c r="C1341" t="s">
        <v>1137</v>
      </c>
      <c r="E1341">
        <v>1338</v>
      </c>
      <c r="F1341">
        <f t="shared" si="20"/>
        <v>22.3</v>
      </c>
      <c r="L1341">
        <v>398.327</v>
      </c>
      <c r="X1341">
        <v>1.2669999999999999</v>
      </c>
      <c r="AD1341">
        <v>-815.60199999999998</v>
      </c>
      <c r="AO1341">
        <v>0.91352708333333399</v>
      </c>
    </row>
    <row r="1342" spans="1:41" x14ac:dyDescent="0.2">
      <c r="A1342" s="1">
        <v>43146.553703703707</v>
      </c>
      <c r="B1342">
        <v>0.99166666989913199</v>
      </c>
      <c r="C1342" t="s">
        <v>1136</v>
      </c>
      <c r="E1342">
        <v>1339</v>
      </c>
      <c r="F1342">
        <f t="shared" si="20"/>
        <v>22.316666666666666</v>
      </c>
      <c r="L1342">
        <v>396.524</v>
      </c>
      <c r="X1342">
        <v>0</v>
      </c>
      <c r="AO1342">
        <v>0.99863645833333303</v>
      </c>
    </row>
    <row r="1343" spans="1:41" x14ac:dyDescent="0.2">
      <c r="A1343" s="1">
        <v>43146.554398148146</v>
      </c>
      <c r="B1343">
        <v>0.99236111434583996</v>
      </c>
      <c r="C1343" t="s">
        <v>1135</v>
      </c>
      <c r="E1343">
        <v>1340</v>
      </c>
      <c r="F1343">
        <f t="shared" si="20"/>
        <v>22.333333333333332</v>
      </c>
      <c r="H1343">
        <v>1.09565104166667</v>
      </c>
      <c r="K1343">
        <v>10.303000000000001</v>
      </c>
      <c r="X1343">
        <v>1.3540000000000001</v>
      </c>
      <c r="AO1343">
        <v>1.0904614583333301</v>
      </c>
    </row>
    <row r="1344" spans="1:41" x14ac:dyDescent="0.2">
      <c r="A1344" s="1">
        <v>43146.555092592593</v>
      </c>
      <c r="B1344">
        <v>0.99305555879254803</v>
      </c>
      <c r="C1344" t="s">
        <v>1134</v>
      </c>
      <c r="D1344">
        <v>1049.2429999999999</v>
      </c>
      <c r="E1344">
        <v>1341</v>
      </c>
      <c r="F1344">
        <f t="shared" si="20"/>
        <v>22.35</v>
      </c>
      <c r="G1344">
        <v>5.8090000000000002</v>
      </c>
      <c r="L1344">
        <v>399</v>
      </c>
      <c r="Y1344">
        <v>49.238</v>
      </c>
      <c r="AO1344">
        <v>1.1638104166666701</v>
      </c>
    </row>
    <row r="1345" spans="1:44" x14ac:dyDescent="0.2">
      <c r="A1345" s="1">
        <v>43146.555787037039</v>
      </c>
      <c r="B1345">
        <v>0.993750003239256</v>
      </c>
      <c r="C1345" t="s">
        <v>1133</v>
      </c>
      <c r="E1345">
        <v>1342</v>
      </c>
      <c r="F1345">
        <f t="shared" si="20"/>
        <v>22.366666666666667</v>
      </c>
      <c r="H1345">
        <v>1.21838229166667</v>
      </c>
      <c r="L1345">
        <v>395.69200000000001</v>
      </c>
      <c r="AD1345">
        <v>-813.93200000000002</v>
      </c>
      <c r="AO1345">
        <v>1.2181770833333301</v>
      </c>
    </row>
    <row r="1346" spans="1:44" x14ac:dyDescent="0.2">
      <c r="A1346" s="1">
        <v>43146.556481481479</v>
      </c>
      <c r="B1346">
        <v>0.99444444768596396</v>
      </c>
      <c r="C1346" t="s">
        <v>1132</v>
      </c>
      <c r="E1346">
        <v>1343</v>
      </c>
      <c r="F1346">
        <f t="shared" si="20"/>
        <v>22.383333333333333</v>
      </c>
      <c r="AO1346">
        <v>1.20755208333334</v>
      </c>
    </row>
    <row r="1347" spans="1:44" x14ac:dyDescent="0.2">
      <c r="A1347" s="1">
        <v>43146.557175925926</v>
      </c>
      <c r="B1347">
        <v>0.99513889213267204</v>
      </c>
      <c r="C1347" t="s">
        <v>1131</v>
      </c>
      <c r="E1347">
        <v>1344</v>
      </c>
      <c r="F1347">
        <f t="shared" ref="F1347:F1410" si="21">E1347/60</f>
        <v>22.4</v>
      </c>
      <c r="L1347">
        <v>399.93299999999999</v>
      </c>
      <c r="AO1347">
        <v>1.297275</v>
      </c>
    </row>
    <row r="1348" spans="1:44" x14ac:dyDescent="0.2">
      <c r="A1348" s="1">
        <v>43146.557870370372</v>
      </c>
      <c r="B1348">
        <v>0.995833336579381</v>
      </c>
      <c r="C1348" t="s">
        <v>1130</v>
      </c>
      <c r="E1348">
        <v>1345</v>
      </c>
      <c r="F1348">
        <f t="shared" si="21"/>
        <v>22.416666666666668</v>
      </c>
      <c r="H1348">
        <v>1.3887010416666701</v>
      </c>
      <c r="J1348">
        <v>51.741</v>
      </c>
      <c r="L1348">
        <v>402.82799999999997</v>
      </c>
      <c r="AO1348">
        <v>1.3884760416666699</v>
      </c>
    </row>
    <row r="1349" spans="1:44" x14ac:dyDescent="0.2">
      <c r="A1349" s="1">
        <v>43146.558564814812</v>
      </c>
      <c r="B1349">
        <v>0.99652778102608897</v>
      </c>
      <c r="C1349" t="s">
        <v>1129</v>
      </c>
      <c r="E1349">
        <v>1346</v>
      </c>
      <c r="F1349">
        <f t="shared" si="21"/>
        <v>22.433333333333334</v>
      </c>
      <c r="L1349">
        <v>397.98</v>
      </c>
      <c r="AD1349">
        <v>-813.23199999999997</v>
      </c>
      <c r="AO1349">
        <v>1.43575520833333</v>
      </c>
    </row>
    <row r="1350" spans="1:44" x14ac:dyDescent="0.2">
      <c r="A1350" s="1">
        <v>43146.559259259258</v>
      </c>
      <c r="B1350">
        <v>0.99722222547279704</v>
      </c>
      <c r="C1350" t="s">
        <v>1128</v>
      </c>
      <c r="E1350">
        <v>1347</v>
      </c>
      <c r="F1350">
        <f t="shared" si="21"/>
        <v>22.45</v>
      </c>
      <c r="K1350">
        <v>10.272</v>
      </c>
      <c r="Y1350">
        <v>49.359000000000002</v>
      </c>
      <c r="AG1350">
        <v>37.905999999999999</v>
      </c>
      <c r="AO1350">
        <v>1.4371291666666699</v>
      </c>
    </row>
    <row r="1351" spans="1:44" x14ac:dyDescent="0.2">
      <c r="A1351" s="1">
        <v>43146.559953703705</v>
      </c>
      <c r="B1351">
        <v>0.99791666991950501</v>
      </c>
      <c r="C1351" t="s">
        <v>1127</v>
      </c>
      <c r="E1351">
        <v>1348</v>
      </c>
      <c r="F1351">
        <f t="shared" si="21"/>
        <v>22.466666666666665</v>
      </c>
      <c r="AO1351">
        <v>1.4235520833333299</v>
      </c>
    </row>
    <row r="1352" spans="1:44" x14ac:dyDescent="0.2">
      <c r="A1352" s="1">
        <v>43146.560648148145</v>
      </c>
      <c r="B1352">
        <v>0.99861111436621297</v>
      </c>
      <c r="C1352" t="s">
        <v>1126</v>
      </c>
      <c r="E1352">
        <v>1349</v>
      </c>
      <c r="F1352">
        <f t="shared" si="21"/>
        <v>22.483333333333334</v>
      </c>
      <c r="H1352">
        <v>1.5052343749999999</v>
      </c>
      <c r="X1352">
        <v>1.34</v>
      </c>
      <c r="AG1352">
        <v>36.121000000000002</v>
      </c>
      <c r="AO1352">
        <v>1.5050072916666599</v>
      </c>
    </row>
    <row r="1353" spans="1:44" x14ac:dyDescent="0.2">
      <c r="A1353" s="1">
        <v>43146.561342592591</v>
      </c>
      <c r="B1353">
        <v>0.99930555881292105</v>
      </c>
      <c r="C1353" t="s">
        <v>1125</v>
      </c>
      <c r="E1353">
        <v>1350</v>
      </c>
      <c r="F1353">
        <f t="shared" si="21"/>
        <v>22.5</v>
      </c>
      <c r="L1353">
        <v>396.80200000000002</v>
      </c>
      <c r="X1353">
        <v>1.506</v>
      </c>
      <c r="AO1353">
        <v>1.6030718749999999</v>
      </c>
    </row>
    <row r="1354" spans="1:44" x14ac:dyDescent="0.2">
      <c r="A1354" s="1">
        <v>43146.562037037038</v>
      </c>
      <c r="B1354">
        <v>1.0000000032596299</v>
      </c>
      <c r="C1354" t="s">
        <v>1124</v>
      </c>
      <c r="E1354">
        <v>1351</v>
      </c>
      <c r="F1354">
        <f t="shared" si="21"/>
        <v>22.516666666666666</v>
      </c>
      <c r="G1354">
        <v>5.7560000000000002</v>
      </c>
      <c r="H1354">
        <v>1.6929406249999901</v>
      </c>
      <c r="L1354">
        <v>395.774</v>
      </c>
      <c r="AG1354">
        <v>37.478999999999999</v>
      </c>
      <c r="AO1354">
        <v>1.6926864583333301</v>
      </c>
    </row>
    <row r="1355" spans="1:44" x14ac:dyDescent="0.2">
      <c r="A1355" s="1">
        <v>43146.562731481485</v>
      </c>
      <c r="B1355">
        <v>1.00069444770634</v>
      </c>
      <c r="C1355" t="s">
        <v>1123</v>
      </c>
      <c r="D1355">
        <v>1049.4849999999999</v>
      </c>
      <c r="E1355">
        <v>1352</v>
      </c>
      <c r="F1355">
        <f t="shared" si="21"/>
        <v>22.533333333333335</v>
      </c>
      <c r="G1355">
        <v>5.7450000000000001</v>
      </c>
      <c r="H1355">
        <v>1.77903541666666</v>
      </c>
      <c r="I1355">
        <v>-1</v>
      </c>
      <c r="J1355">
        <v>51.753999999999998</v>
      </c>
      <c r="K1355">
        <v>10.272</v>
      </c>
      <c r="L1355">
        <v>399.42399999999998</v>
      </c>
      <c r="M1355">
        <v>0</v>
      </c>
      <c r="N1355">
        <v>0</v>
      </c>
      <c r="O1355">
        <v>0</v>
      </c>
      <c r="P1355">
        <v>-7.3999999999999996E-2</v>
      </c>
      <c r="Q1355">
        <v>13.95</v>
      </c>
      <c r="R1355">
        <v>0.04</v>
      </c>
      <c r="S1355">
        <v>0</v>
      </c>
      <c r="T1355">
        <v>0</v>
      </c>
      <c r="U1355">
        <v>0</v>
      </c>
      <c r="V1355">
        <v>0</v>
      </c>
      <c r="W1355">
        <v>5.0000000000000001E-3</v>
      </c>
      <c r="X1355">
        <v>1.772</v>
      </c>
      <c r="Y1355">
        <v>49.48</v>
      </c>
      <c r="Z1355">
        <v>0</v>
      </c>
      <c r="AA1355">
        <v>0</v>
      </c>
      <c r="AB1355">
        <v>0</v>
      </c>
      <c r="AC1355">
        <v>0</v>
      </c>
      <c r="AD1355">
        <v>-811.59900000000005</v>
      </c>
      <c r="AE1355">
        <v>0</v>
      </c>
      <c r="AF1355">
        <v>2.37</v>
      </c>
      <c r="AG1355">
        <v>38.259</v>
      </c>
      <c r="AH1355">
        <v>0</v>
      </c>
      <c r="AI1355">
        <v>0</v>
      </c>
      <c r="AJ1355">
        <v>0</v>
      </c>
      <c r="AK1355">
        <v>0</v>
      </c>
      <c r="AL1355">
        <v>6</v>
      </c>
      <c r="AM1355">
        <v>52</v>
      </c>
      <c r="AN1355">
        <v>3</v>
      </c>
      <c r="AO1355">
        <v>1.77876979166666</v>
      </c>
      <c r="AP1355">
        <v>3</v>
      </c>
      <c r="AQ1355">
        <v>3</v>
      </c>
      <c r="AR1355">
        <v>0</v>
      </c>
    </row>
    <row r="1356" spans="1:44" x14ac:dyDescent="0.2">
      <c r="A1356" s="1">
        <v>43146.563425925924</v>
      </c>
      <c r="B1356">
        <v>1.00138889215305</v>
      </c>
      <c r="C1356" t="s">
        <v>1122</v>
      </c>
      <c r="E1356">
        <v>1353</v>
      </c>
      <c r="F1356">
        <f t="shared" si="21"/>
        <v>22.55</v>
      </c>
      <c r="H1356">
        <v>1.8665343749999901</v>
      </c>
      <c r="AO1356">
        <v>1.86625729166666</v>
      </c>
    </row>
    <row r="1357" spans="1:44" x14ac:dyDescent="0.2">
      <c r="A1357" s="1">
        <v>43146.564120370371</v>
      </c>
      <c r="B1357">
        <v>1.0020833365997499</v>
      </c>
      <c r="C1357" t="s">
        <v>1121</v>
      </c>
      <c r="E1357">
        <v>1354</v>
      </c>
      <c r="F1357">
        <f t="shared" si="21"/>
        <v>22.566666666666666</v>
      </c>
      <c r="X1357">
        <v>1.911</v>
      </c>
      <c r="AO1357">
        <v>1.93506562499999</v>
      </c>
    </row>
    <row r="1358" spans="1:44" x14ac:dyDescent="0.2">
      <c r="A1358" s="1">
        <v>43146.564814814818</v>
      </c>
      <c r="B1358">
        <v>1.00277778104646</v>
      </c>
      <c r="C1358" t="s">
        <v>1120</v>
      </c>
      <c r="E1358">
        <v>1355</v>
      </c>
      <c r="F1358">
        <f t="shared" si="21"/>
        <v>22.583333333333332</v>
      </c>
      <c r="H1358">
        <v>1.97460416666667</v>
      </c>
      <c r="AD1358">
        <v>-810.61400000000003</v>
      </c>
      <c r="AO1358">
        <v>1.9743187499999999</v>
      </c>
    </row>
    <row r="1359" spans="1:44" x14ac:dyDescent="0.2">
      <c r="A1359" s="1">
        <v>43146.565509259257</v>
      </c>
      <c r="B1359">
        <v>1.0034722254931701</v>
      </c>
      <c r="C1359" t="s">
        <v>1119</v>
      </c>
      <c r="E1359">
        <v>1356</v>
      </c>
      <c r="F1359">
        <f t="shared" si="21"/>
        <v>22.6</v>
      </c>
      <c r="X1359">
        <v>1.9970000000000001</v>
      </c>
      <c r="Y1359">
        <v>49.603999999999999</v>
      </c>
      <c r="AG1359">
        <v>37.551000000000002</v>
      </c>
      <c r="AO1359">
        <v>2.0085677083333402</v>
      </c>
    </row>
    <row r="1360" spans="1:44" x14ac:dyDescent="0.2">
      <c r="A1360" s="1">
        <v>43146.566203703704</v>
      </c>
      <c r="B1360">
        <v>1.0041666699398799</v>
      </c>
      <c r="C1360" t="s">
        <v>1118</v>
      </c>
      <c r="E1360">
        <v>1357</v>
      </c>
      <c r="F1360">
        <f t="shared" si="21"/>
        <v>22.616666666666667</v>
      </c>
      <c r="AG1360">
        <v>37.982999999999997</v>
      </c>
      <c r="AO1360">
        <v>2.0428177083333399</v>
      </c>
    </row>
    <row r="1361" spans="1:41" x14ac:dyDescent="0.2">
      <c r="A1361" s="1">
        <v>43146.56689814815</v>
      </c>
      <c r="B1361">
        <v>1.00486111438659</v>
      </c>
      <c r="C1361" t="s">
        <v>1117</v>
      </c>
      <c r="E1361">
        <v>1358</v>
      </c>
      <c r="F1361">
        <f t="shared" si="21"/>
        <v>22.633333333333333</v>
      </c>
      <c r="AG1361">
        <v>36.551000000000002</v>
      </c>
      <c r="AO1361">
        <v>2.07201145833334</v>
      </c>
    </row>
    <row r="1362" spans="1:41" x14ac:dyDescent="0.2">
      <c r="A1362" s="1">
        <v>43146.56759259259</v>
      </c>
      <c r="B1362">
        <v>1.0055555588332901</v>
      </c>
      <c r="C1362" t="s">
        <v>1116</v>
      </c>
      <c r="E1362">
        <v>1359</v>
      </c>
      <c r="F1362">
        <f t="shared" si="21"/>
        <v>22.65</v>
      </c>
      <c r="H1362">
        <v>2.0962958333333401</v>
      </c>
      <c r="Y1362">
        <v>49.704999999999998</v>
      </c>
      <c r="AO1362">
        <v>2.0960135416666801</v>
      </c>
    </row>
    <row r="1363" spans="1:41" x14ac:dyDescent="0.2">
      <c r="A1363" s="1">
        <v>43146.568287037036</v>
      </c>
      <c r="B1363">
        <v>1.0062500032799999</v>
      </c>
      <c r="C1363" t="s">
        <v>1115</v>
      </c>
      <c r="E1363">
        <v>1360</v>
      </c>
      <c r="F1363">
        <f t="shared" si="21"/>
        <v>22.666666666666668</v>
      </c>
      <c r="X1363">
        <v>2.1030000000000002</v>
      </c>
      <c r="AO1363">
        <v>2.1247802083333398</v>
      </c>
    </row>
    <row r="1364" spans="1:41" x14ac:dyDescent="0.2">
      <c r="A1364" s="1">
        <v>43146.568981481483</v>
      </c>
      <c r="B1364">
        <v>1.00694444772671</v>
      </c>
      <c r="C1364" t="s">
        <v>1114</v>
      </c>
      <c r="E1364">
        <v>1361</v>
      </c>
      <c r="F1364">
        <f t="shared" si="21"/>
        <v>22.683333333333334</v>
      </c>
      <c r="AO1364">
        <v>2.15853854166668</v>
      </c>
    </row>
    <row r="1365" spans="1:41" x14ac:dyDescent="0.2">
      <c r="A1365" s="1">
        <v>43146.569675925923</v>
      </c>
      <c r="B1365">
        <v>1.0076388921734201</v>
      </c>
      <c r="C1365" t="s">
        <v>1113</v>
      </c>
      <c r="E1365">
        <v>1362</v>
      </c>
      <c r="F1365">
        <f t="shared" si="21"/>
        <v>22.7</v>
      </c>
      <c r="Y1365">
        <v>49.811</v>
      </c>
      <c r="AG1365">
        <v>38.411999999999999</v>
      </c>
      <c r="AO1365">
        <v>2.1772281250000201</v>
      </c>
    </row>
    <row r="1366" spans="1:41" x14ac:dyDescent="0.2">
      <c r="A1366" s="1">
        <v>43146.570370370369</v>
      </c>
      <c r="B1366">
        <v>1.0083333366201299</v>
      </c>
      <c r="C1366" t="s">
        <v>1112</v>
      </c>
      <c r="E1366">
        <v>1363</v>
      </c>
      <c r="F1366">
        <f t="shared" si="21"/>
        <v>22.716666666666665</v>
      </c>
      <c r="J1366">
        <v>51.811999999999998</v>
      </c>
      <c r="K1366">
        <v>10.143000000000001</v>
      </c>
      <c r="AO1366">
        <v>2.1600322916666799</v>
      </c>
    </row>
    <row r="1367" spans="1:41" x14ac:dyDescent="0.2">
      <c r="A1367" s="1">
        <v>43146.571064814816</v>
      </c>
      <c r="B1367">
        <v>1.00902778106683</v>
      </c>
      <c r="C1367" t="s">
        <v>1111</v>
      </c>
      <c r="E1367">
        <v>1364</v>
      </c>
      <c r="F1367">
        <f t="shared" si="21"/>
        <v>22.733333333333334</v>
      </c>
      <c r="L1367">
        <v>396.51499999999999</v>
      </c>
      <c r="AO1367">
        <v>2.20216250000002</v>
      </c>
    </row>
    <row r="1368" spans="1:41" x14ac:dyDescent="0.2">
      <c r="A1368" s="1">
        <v>43146.571759259263</v>
      </c>
      <c r="B1368">
        <v>1.0097222255135401</v>
      </c>
      <c r="C1368" t="s">
        <v>1110</v>
      </c>
      <c r="E1368">
        <v>1365</v>
      </c>
      <c r="F1368">
        <f t="shared" si="21"/>
        <v>22.75</v>
      </c>
      <c r="H1368">
        <v>2.2704958333333498</v>
      </c>
      <c r="L1368">
        <v>402.28199999999998</v>
      </c>
      <c r="X1368">
        <v>2.282</v>
      </c>
      <c r="Y1368">
        <v>49.92</v>
      </c>
      <c r="AG1368">
        <v>38.674999999999997</v>
      </c>
      <c r="AO1368">
        <v>2.2702187500000099</v>
      </c>
    </row>
    <row r="1369" spans="1:41" x14ac:dyDescent="0.2">
      <c r="A1369" s="1">
        <v>43146.572453703702</v>
      </c>
      <c r="B1369">
        <v>1.0104166699602499</v>
      </c>
      <c r="C1369" t="s">
        <v>1109</v>
      </c>
      <c r="E1369">
        <v>1366</v>
      </c>
      <c r="F1369">
        <f t="shared" si="21"/>
        <v>22.766666666666666</v>
      </c>
      <c r="L1369">
        <v>401.25</v>
      </c>
      <c r="AO1369">
        <v>2.2831302083333398</v>
      </c>
    </row>
    <row r="1370" spans="1:41" x14ac:dyDescent="0.2">
      <c r="A1370" s="1">
        <v>43146.573148148149</v>
      </c>
      <c r="B1370">
        <v>1.01111111440696</v>
      </c>
      <c r="C1370" t="s">
        <v>1108</v>
      </c>
      <c r="E1370">
        <v>1367</v>
      </c>
      <c r="F1370">
        <f t="shared" si="21"/>
        <v>22.783333333333335</v>
      </c>
      <c r="L1370">
        <v>395.77199999999999</v>
      </c>
      <c r="AO1370">
        <v>2.2548177083333401</v>
      </c>
    </row>
    <row r="1371" spans="1:41" x14ac:dyDescent="0.2">
      <c r="A1371" s="1">
        <v>43146.573842592596</v>
      </c>
      <c r="B1371">
        <v>1.0118055588536701</v>
      </c>
      <c r="C1371" t="s">
        <v>1107</v>
      </c>
      <c r="E1371">
        <v>1368</v>
      </c>
      <c r="F1371">
        <f t="shared" si="21"/>
        <v>22.8</v>
      </c>
      <c r="L1371">
        <v>398.36799999999999</v>
      </c>
      <c r="Y1371">
        <v>50.030999999999999</v>
      </c>
      <c r="AO1371">
        <v>2.2500708333333499</v>
      </c>
    </row>
    <row r="1372" spans="1:41" x14ac:dyDescent="0.2">
      <c r="A1372" s="1">
        <v>43146.574537037035</v>
      </c>
      <c r="B1372">
        <v>1.0125000033003699</v>
      </c>
      <c r="C1372" t="s">
        <v>1106</v>
      </c>
      <c r="E1372">
        <v>1369</v>
      </c>
      <c r="F1372">
        <f t="shared" si="21"/>
        <v>22.816666666666666</v>
      </c>
      <c r="AO1372">
        <v>2.3361406250000099</v>
      </c>
    </row>
    <row r="1373" spans="1:41" x14ac:dyDescent="0.2">
      <c r="A1373" s="1">
        <v>43146.575231481482</v>
      </c>
      <c r="B1373">
        <v>1.01319444774708</v>
      </c>
      <c r="C1373" t="s">
        <v>1105</v>
      </c>
      <c r="E1373">
        <v>1370</v>
      </c>
      <c r="F1373">
        <f t="shared" si="21"/>
        <v>22.833333333333332</v>
      </c>
      <c r="H1373">
        <v>2.4288541666666799</v>
      </c>
      <c r="X1373">
        <v>2.4279999999999999</v>
      </c>
      <c r="AO1373">
        <v>2.4285770833333502</v>
      </c>
    </row>
    <row r="1374" spans="1:41" x14ac:dyDescent="0.2">
      <c r="A1374" s="1">
        <v>43146.575925925928</v>
      </c>
      <c r="B1374">
        <v>1.0138888921937901</v>
      </c>
      <c r="C1374" t="s">
        <v>1104</v>
      </c>
      <c r="E1374">
        <v>1371</v>
      </c>
      <c r="F1374">
        <f t="shared" si="21"/>
        <v>22.85</v>
      </c>
      <c r="Y1374">
        <v>50.149000000000001</v>
      </c>
      <c r="AO1374">
        <v>2.5124281250000098</v>
      </c>
    </row>
    <row r="1375" spans="1:41" x14ac:dyDescent="0.2">
      <c r="A1375" s="1">
        <v>43146.576620370368</v>
      </c>
      <c r="B1375">
        <v>1.0145833366404999</v>
      </c>
      <c r="C1375" t="s">
        <v>1103</v>
      </c>
      <c r="E1375">
        <v>1372</v>
      </c>
      <c r="F1375">
        <f t="shared" si="21"/>
        <v>22.866666666666667</v>
      </c>
      <c r="H1375">
        <v>2.5370114583333399</v>
      </c>
      <c r="X1375">
        <v>2.4950000000000001</v>
      </c>
      <c r="AG1375">
        <v>36.406999999999996</v>
      </c>
      <c r="AO1375">
        <v>2.5367260416666699</v>
      </c>
    </row>
    <row r="1376" spans="1:41" x14ac:dyDescent="0.2">
      <c r="A1376" s="1">
        <v>43146.577314814815</v>
      </c>
      <c r="B1376">
        <v>1.01527778108721</v>
      </c>
      <c r="C1376" t="s">
        <v>1102</v>
      </c>
      <c r="E1376">
        <v>1373</v>
      </c>
      <c r="F1376">
        <f t="shared" si="21"/>
        <v>22.883333333333333</v>
      </c>
      <c r="L1376">
        <v>401.33800000000002</v>
      </c>
      <c r="AO1376">
        <v>2.5507104166666701</v>
      </c>
    </row>
    <row r="1377" spans="1:44" x14ac:dyDescent="0.2">
      <c r="A1377" s="1">
        <v>43146.578009259261</v>
      </c>
      <c r="B1377">
        <v>1.0159722255339101</v>
      </c>
      <c r="C1377" t="s">
        <v>1101</v>
      </c>
      <c r="D1377">
        <v>1050.2809999999999</v>
      </c>
      <c r="E1377">
        <v>1374</v>
      </c>
      <c r="F1377">
        <f t="shared" si="21"/>
        <v>22.9</v>
      </c>
      <c r="L1377">
        <v>397.55399999999997</v>
      </c>
      <c r="Y1377">
        <v>50.276000000000003</v>
      </c>
      <c r="AO1377">
        <v>2.5641958333333399</v>
      </c>
    </row>
    <row r="1378" spans="1:44" x14ac:dyDescent="0.2">
      <c r="A1378" s="1">
        <v>43146.578703703701</v>
      </c>
      <c r="B1378">
        <v>1.0166666699806199</v>
      </c>
      <c r="C1378" t="s">
        <v>1100</v>
      </c>
      <c r="E1378">
        <v>1375</v>
      </c>
      <c r="F1378">
        <f t="shared" si="21"/>
        <v>22.916666666666668</v>
      </c>
      <c r="L1378">
        <v>399.63400000000001</v>
      </c>
      <c r="AO1378">
        <v>2.57726250000001</v>
      </c>
    </row>
    <row r="1379" spans="1:44" x14ac:dyDescent="0.2">
      <c r="A1379" s="1">
        <v>43146.579398148147</v>
      </c>
      <c r="B1379">
        <v>1.01736111442733</v>
      </c>
      <c r="C1379" t="s">
        <v>1099</v>
      </c>
      <c r="E1379">
        <v>1376</v>
      </c>
      <c r="F1379">
        <f t="shared" si="21"/>
        <v>22.933333333333334</v>
      </c>
      <c r="L1379">
        <v>400.09699999999998</v>
      </c>
      <c r="AG1379">
        <v>37.264000000000003</v>
      </c>
      <c r="AO1379">
        <v>2.5948843750000101</v>
      </c>
    </row>
    <row r="1380" spans="1:44" x14ac:dyDescent="0.2">
      <c r="A1380" s="1">
        <v>43146.580092592594</v>
      </c>
      <c r="B1380">
        <v>1.0180555588740401</v>
      </c>
      <c r="C1380" t="s">
        <v>1098</v>
      </c>
      <c r="E1380">
        <v>1377</v>
      </c>
      <c r="F1380">
        <f t="shared" si="21"/>
        <v>22.95</v>
      </c>
      <c r="Y1380">
        <v>50.405000000000001</v>
      </c>
      <c r="AG1380">
        <v>38.332000000000001</v>
      </c>
      <c r="AO1380">
        <v>2.6070760416666801</v>
      </c>
    </row>
    <row r="1381" spans="1:44" x14ac:dyDescent="0.2">
      <c r="A1381" s="1">
        <v>43146.580787037034</v>
      </c>
      <c r="B1381">
        <v>1.0187500033207499</v>
      </c>
      <c r="C1381" t="s">
        <v>1097</v>
      </c>
      <c r="E1381">
        <v>1378</v>
      </c>
      <c r="F1381">
        <f t="shared" si="21"/>
        <v>22.966666666666665</v>
      </c>
      <c r="X1381">
        <v>2.6339999999999999</v>
      </c>
      <c r="AO1381">
        <v>2.6186958333333399</v>
      </c>
    </row>
    <row r="1382" spans="1:44" x14ac:dyDescent="0.2">
      <c r="A1382" s="1">
        <v>43146.58148148148</v>
      </c>
      <c r="B1382">
        <v>1.01944444776746</v>
      </c>
      <c r="C1382" t="s">
        <v>1096</v>
      </c>
      <c r="E1382">
        <v>1379</v>
      </c>
      <c r="F1382">
        <f t="shared" si="21"/>
        <v>22.983333333333334</v>
      </c>
      <c r="H1382">
        <v>2.63020416666668</v>
      </c>
      <c r="AO1382">
        <v>2.6299468750000101</v>
      </c>
    </row>
    <row r="1383" spans="1:44" x14ac:dyDescent="0.2">
      <c r="A1383" s="1">
        <v>43146.582175925927</v>
      </c>
      <c r="B1383">
        <v>1.0201388922141601</v>
      </c>
      <c r="C1383" t="s">
        <v>1095</v>
      </c>
      <c r="E1383">
        <v>1380</v>
      </c>
      <c r="F1383">
        <f t="shared" si="21"/>
        <v>23</v>
      </c>
      <c r="Y1383">
        <v>50.536999999999999</v>
      </c>
      <c r="AD1383">
        <v>-811.91600000000005</v>
      </c>
      <c r="AO1383">
        <v>2.6001687500000199</v>
      </c>
    </row>
    <row r="1384" spans="1:44" x14ac:dyDescent="0.2">
      <c r="A1384" s="1">
        <v>43146.582870370374</v>
      </c>
      <c r="B1384">
        <v>1.0208333366608699</v>
      </c>
      <c r="C1384" t="s">
        <v>1094</v>
      </c>
      <c r="E1384">
        <v>1381</v>
      </c>
      <c r="F1384">
        <f t="shared" si="21"/>
        <v>23.016666666666666</v>
      </c>
      <c r="AG1384">
        <v>38.180999999999997</v>
      </c>
      <c r="AO1384">
        <v>2.61475208333336</v>
      </c>
    </row>
    <row r="1385" spans="1:44" x14ac:dyDescent="0.2">
      <c r="A1385" s="1">
        <v>43146.583564814813</v>
      </c>
      <c r="B1385">
        <v>1.02152778110758</v>
      </c>
      <c r="C1385" t="s">
        <v>1093</v>
      </c>
      <c r="D1385">
        <v>1050.6320000000001</v>
      </c>
      <c r="E1385">
        <v>1382</v>
      </c>
      <c r="F1385">
        <f t="shared" si="21"/>
        <v>23.033333333333335</v>
      </c>
      <c r="G1385">
        <v>5.7720000000000002</v>
      </c>
      <c r="H1385">
        <v>2.62444583333335</v>
      </c>
      <c r="I1385">
        <v>-1</v>
      </c>
      <c r="J1385">
        <v>51.820999999999998</v>
      </c>
      <c r="K1385">
        <v>10.138</v>
      </c>
      <c r="L1385">
        <v>399.56700000000001</v>
      </c>
      <c r="M1385">
        <v>0</v>
      </c>
      <c r="N1385">
        <v>0</v>
      </c>
      <c r="O1385">
        <v>0</v>
      </c>
      <c r="P1385">
        <v>-5.5E-2</v>
      </c>
      <c r="Q1385">
        <v>13.95</v>
      </c>
      <c r="R1385">
        <v>0.04</v>
      </c>
      <c r="S1385">
        <v>0</v>
      </c>
      <c r="T1385">
        <v>0</v>
      </c>
      <c r="U1385">
        <v>0</v>
      </c>
      <c r="V1385">
        <v>0</v>
      </c>
      <c r="W1385">
        <v>5.0000000000000001E-3</v>
      </c>
      <c r="X1385">
        <v>2.661</v>
      </c>
      <c r="Y1385">
        <v>50.627000000000002</v>
      </c>
      <c r="Z1385">
        <v>0</v>
      </c>
      <c r="AA1385">
        <v>0</v>
      </c>
      <c r="AB1385">
        <v>0</v>
      </c>
      <c r="AC1385">
        <v>0</v>
      </c>
      <c r="AD1385">
        <v>-812.60299999999995</v>
      </c>
      <c r="AE1385">
        <v>0</v>
      </c>
      <c r="AF1385">
        <v>2.5249999999999999</v>
      </c>
      <c r="AG1385">
        <v>36.689</v>
      </c>
      <c r="AH1385">
        <v>0</v>
      </c>
      <c r="AI1385">
        <v>0</v>
      </c>
      <c r="AJ1385">
        <v>0</v>
      </c>
      <c r="AK1385">
        <v>0</v>
      </c>
      <c r="AL1385">
        <v>6</v>
      </c>
      <c r="AM1385">
        <v>52</v>
      </c>
      <c r="AN1385">
        <v>3</v>
      </c>
      <c r="AO1385">
        <v>2.6242083333333501</v>
      </c>
      <c r="AP1385">
        <v>3</v>
      </c>
      <c r="AQ1385">
        <v>3</v>
      </c>
      <c r="AR1385">
        <v>0</v>
      </c>
    </row>
    <row r="1386" spans="1:44" x14ac:dyDescent="0.2">
      <c r="A1386" s="1">
        <v>43146.58425925926</v>
      </c>
      <c r="B1386">
        <v>1.0222222255542901</v>
      </c>
      <c r="C1386" t="s">
        <v>1092</v>
      </c>
      <c r="E1386">
        <v>1383</v>
      </c>
      <c r="F1386">
        <f t="shared" si="21"/>
        <v>23.05</v>
      </c>
      <c r="Y1386">
        <v>50.67</v>
      </c>
      <c r="AO1386">
        <v>2.6882135416666801</v>
      </c>
    </row>
    <row r="1387" spans="1:44" x14ac:dyDescent="0.2">
      <c r="A1387" s="1">
        <v>43146.584953703707</v>
      </c>
      <c r="B1387">
        <v>1.022916670001</v>
      </c>
      <c r="C1387" t="s">
        <v>1091</v>
      </c>
      <c r="E1387">
        <v>1384</v>
      </c>
      <c r="F1387">
        <f t="shared" si="21"/>
        <v>23.066666666666666</v>
      </c>
      <c r="AG1387">
        <v>36.101999999999997</v>
      </c>
      <c r="AO1387">
        <v>2.7024760416666802</v>
      </c>
    </row>
    <row r="1388" spans="1:44" x14ac:dyDescent="0.2">
      <c r="A1388" s="1">
        <v>43146.585648148146</v>
      </c>
      <c r="B1388">
        <v>1.0236111144477</v>
      </c>
      <c r="C1388" t="s">
        <v>1090</v>
      </c>
      <c r="E1388">
        <v>1385</v>
      </c>
      <c r="F1388">
        <f t="shared" si="21"/>
        <v>23.083333333333332</v>
      </c>
      <c r="AG1388">
        <v>37.048999999999999</v>
      </c>
      <c r="AO1388">
        <v>2.7061302083333398</v>
      </c>
    </row>
    <row r="1389" spans="1:44" x14ac:dyDescent="0.2">
      <c r="A1389" s="1">
        <v>43146.586342592593</v>
      </c>
      <c r="B1389">
        <v>1.0243055588944101</v>
      </c>
      <c r="C1389" t="s">
        <v>1089</v>
      </c>
      <c r="E1389">
        <v>1386</v>
      </c>
      <c r="F1389">
        <f t="shared" si="21"/>
        <v>23.1</v>
      </c>
      <c r="Y1389">
        <v>50.805</v>
      </c>
      <c r="AD1389">
        <v>-813.60400000000004</v>
      </c>
      <c r="AO1389">
        <v>2.7085031250000098</v>
      </c>
    </row>
    <row r="1390" spans="1:44" x14ac:dyDescent="0.2">
      <c r="A1390" s="1">
        <v>43146.587037037039</v>
      </c>
      <c r="B1390">
        <v>1.02500000334112</v>
      </c>
      <c r="C1390" t="s">
        <v>1088</v>
      </c>
      <c r="E1390">
        <v>1387</v>
      </c>
      <c r="F1390">
        <f t="shared" si="21"/>
        <v>23.116666666666667</v>
      </c>
      <c r="H1390">
        <v>2.7417322916666702</v>
      </c>
      <c r="X1390">
        <v>2.7669999999999999</v>
      </c>
      <c r="AO1390">
        <v>2.74150000000001</v>
      </c>
    </row>
    <row r="1391" spans="1:44" x14ac:dyDescent="0.2">
      <c r="A1391" s="1">
        <v>43146.587731481479</v>
      </c>
      <c r="B1391">
        <v>1.02569444778783</v>
      </c>
      <c r="C1391" t="s">
        <v>1087</v>
      </c>
      <c r="E1391">
        <v>1388</v>
      </c>
      <c r="F1391">
        <f t="shared" si="21"/>
        <v>23.133333333333333</v>
      </c>
      <c r="AO1391">
        <v>2.7390260416666701</v>
      </c>
    </row>
    <row r="1392" spans="1:44" x14ac:dyDescent="0.2">
      <c r="A1392" s="1">
        <v>43146.588425925926</v>
      </c>
      <c r="B1392">
        <v>1.0263888922345401</v>
      </c>
      <c r="C1392" t="s">
        <v>1086</v>
      </c>
      <c r="E1392">
        <v>1389</v>
      </c>
      <c r="F1392">
        <f t="shared" si="21"/>
        <v>23.15</v>
      </c>
      <c r="Y1392">
        <v>50.942999999999998</v>
      </c>
      <c r="AO1392">
        <v>2.7560291666666701</v>
      </c>
    </row>
    <row r="1393" spans="1:41" x14ac:dyDescent="0.2">
      <c r="A1393" s="1">
        <v>43146.589120370372</v>
      </c>
      <c r="B1393">
        <v>1.02708333668124</v>
      </c>
      <c r="C1393" t="s">
        <v>1085</v>
      </c>
      <c r="E1393">
        <v>1390</v>
      </c>
      <c r="F1393">
        <f t="shared" si="21"/>
        <v>23.166666666666668</v>
      </c>
      <c r="AO1393">
        <v>2.7625385416666699</v>
      </c>
    </row>
    <row r="1394" spans="1:41" x14ac:dyDescent="0.2">
      <c r="A1394" s="1">
        <v>43146.589814814812</v>
      </c>
      <c r="B1394">
        <v>1.02777778112795</v>
      </c>
      <c r="C1394" t="s">
        <v>1084</v>
      </c>
      <c r="E1394">
        <v>1391</v>
      </c>
      <c r="F1394">
        <f t="shared" si="21"/>
        <v>23.183333333333334</v>
      </c>
      <c r="AD1394">
        <v>-814.59900000000005</v>
      </c>
      <c r="AO1394">
        <v>2.7585552083333398</v>
      </c>
    </row>
    <row r="1395" spans="1:41" x14ac:dyDescent="0.2">
      <c r="A1395" s="1">
        <v>43146.590509259258</v>
      </c>
      <c r="B1395">
        <v>1.0284722255746599</v>
      </c>
      <c r="C1395" t="s">
        <v>1083</v>
      </c>
      <c r="E1395">
        <v>1392</v>
      </c>
      <c r="F1395">
        <f t="shared" si="21"/>
        <v>23.2</v>
      </c>
      <c r="Y1395">
        <v>51.08</v>
      </c>
      <c r="AO1395">
        <v>2.7741281249999998</v>
      </c>
    </row>
    <row r="1396" spans="1:41" x14ac:dyDescent="0.2">
      <c r="A1396" s="1">
        <v>43146.591203703705</v>
      </c>
      <c r="B1396">
        <v>1.02916667002137</v>
      </c>
      <c r="C1396" t="s">
        <v>1082</v>
      </c>
      <c r="E1396">
        <v>1393</v>
      </c>
      <c r="F1396">
        <f t="shared" si="21"/>
        <v>23.216666666666665</v>
      </c>
      <c r="AO1396">
        <v>2.77404687500001</v>
      </c>
    </row>
    <row r="1397" spans="1:41" x14ac:dyDescent="0.2">
      <c r="A1397" s="1">
        <v>43146.591898148145</v>
      </c>
      <c r="B1397">
        <v>1.02986111446808</v>
      </c>
      <c r="C1397" t="s">
        <v>1081</v>
      </c>
      <c r="E1397">
        <v>1394</v>
      </c>
      <c r="F1397">
        <f t="shared" si="21"/>
        <v>23.233333333333334</v>
      </c>
      <c r="AO1397">
        <v>2.77359791666666</v>
      </c>
    </row>
    <row r="1398" spans="1:41" x14ac:dyDescent="0.2">
      <c r="A1398" s="1">
        <v>43146.592592592591</v>
      </c>
      <c r="B1398">
        <v>1.0305555589147799</v>
      </c>
      <c r="C1398" t="s">
        <v>1080</v>
      </c>
      <c r="E1398">
        <v>1395</v>
      </c>
      <c r="F1398">
        <f t="shared" si="21"/>
        <v>23.25</v>
      </c>
      <c r="G1398">
        <v>5.8109999999999999</v>
      </c>
      <c r="Y1398">
        <v>51.218000000000004</v>
      </c>
      <c r="AD1398">
        <v>-815.60599999999999</v>
      </c>
      <c r="AO1398">
        <v>2.7768072916666702</v>
      </c>
    </row>
    <row r="1399" spans="1:41" x14ac:dyDescent="0.2">
      <c r="A1399" s="1">
        <v>43146.593287037038</v>
      </c>
      <c r="B1399">
        <v>1.03125000336149</v>
      </c>
      <c r="C1399" t="s">
        <v>1079</v>
      </c>
      <c r="E1399">
        <v>1396</v>
      </c>
      <c r="F1399">
        <f t="shared" si="21"/>
        <v>23.266666666666666</v>
      </c>
      <c r="J1399">
        <v>51.85</v>
      </c>
      <c r="K1399">
        <v>10.045999999999999</v>
      </c>
      <c r="AO1399">
        <v>2.7446760416666698</v>
      </c>
    </row>
    <row r="1400" spans="1:41" x14ac:dyDescent="0.2">
      <c r="A1400" s="1">
        <v>43146.593981481485</v>
      </c>
      <c r="B1400">
        <v>1.0319444478082</v>
      </c>
      <c r="C1400" t="s">
        <v>1078</v>
      </c>
      <c r="D1400">
        <v>1051.317</v>
      </c>
      <c r="E1400">
        <v>1397</v>
      </c>
      <c r="F1400">
        <f t="shared" si="21"/>
        <v>23.283333333333335</v>
      </c>
      <c r="L1400">
        <v>400.56799999999998</v>
      </c>
      <c r="AO1400">
        <v>2.8024552083333401</v>
      </c>
    </row>
    <row r="1401" spans="1:41" x14ac:dyDescent="0.2">
      <c r="A1401" s="1">
        <v>43146.594675925924</v>
      </c>
      <c r="B1401">
        <v>1.0326388922549099</v>
      </c>
      <c r="C1401" t="s">
        <v>1077</v>
      </c>
      <c r="E1401">
        <v>1398</v>
      </c>
      <c r="F1401">
        <f t="shared" si="21"/>
        <v>23.3</v>
      </c>
      <c r="L1401">
        <v>402.423</v>
      </c>
      <c r="Y1401">
        <v>51.357999999999997</v>
      </c>
      <c r="AG1401">
        <v>36.768000000000001</v>
      </c>
      <c r="AO1401">
        <v>2.8102697916666801</v>
      </c>
    </row>
    <row r="1402" spans="1:41" x14ac:dyDescent="0.2">
      <c r="A1402" s="1">
        <v>43146.595370370371</v>
      </c>
      <c r="B1402">
        <v>1.03333333670162</v>
      </c>
      <c r="C1402" t="s">
        <v>1076</v>
      </c>
      <c r="E1402">
        <v>1399</v>
      </c>
      <c r="F1402">
        <f t="shared" si="21"/>
        <v>23.316666666666666</v>
      </c>
      <c r="L1402">
        <v>399.44200000000001</v>
      </c>
      <c r="AO1402">
        <v>2.8075989583333398</v>
      </c>
    </row>
    <row r="1403" spans="1:41" x14ac:dyDescent="0.2">
      <c r="A1403" s="1">
        <v>43146.596064814818</v>
      </c>
      <c r="B1403">
        <v>1.0340277811483201</v>
      </c>
      <c r="C1403" t="s">
        <v>1075</v>
      </c>
      <c r="E1403">
        <v>1400</v>
      </c>
      <c r="F1403">
        <f t="shared" si="21"/>
        <v>23.333333333333332</v>
      </c>
      <c r="L1403">
        <v>403.50400000000002</v>
      </c>
      <c r="AO1403">
        <v>2.8144312500000201</v>
      </c>
    </row>
    <row r="1404" spans="1:41" x14ac:dyDescent="0.2">
      <c r="A1404" s="1">
        <v>43146.596759259257</v>
      </c>
      <c r="B1404">
        <v>1.0347222255950299</v>
      </c>
      <c r="C1404" t="s">
        <v>1074</v>
      </c>
      <c r="E1404">
        <v>1401</v>
      </c>
      <c r="F1404">
        <f t="shared" si="21"/>
        <v>23.35</v>
      </c>
      <c r="L1404">
        <v>397.15</v>
      </c>
      <c r="Y1404">
        <v>51.499000000000002</v>
      </c>
      <c r="AD1404">
        <v>-816.90300000000002</v>
      </c>
      <c r="AO1404">
        <v>2.7950229166666798</v>
      </c>
    </row>
    <row r="1405" spans="1:41" x14ac:dyDescent="0.2">
      <c r="A1405" s="1">
        <v>43146.597453703704</v>
      </c>
      <c r="B1405">
        <v>1.03541667004174</v>
      </c>
      <c r="C1405" t="s">
        <v>1073</v>
      </c>
      <c r="E1405">
        <v>1402</v>
      </c>
      <c r="F1405">
        <f t="shared" si="21"/>
        <v>23.366666666666667</v>
      </c>
      <c r="L1405">
        <v>401.92899999999997</v>
      </c>
      <c r="AO1405">
        <v>2.76470833333335</v>
      </c>
    </row>
    <row r="1406" spans="1:41" x14ac:dyDescent="0.2">
      <c r="A1406" s="1">
        <v>43146.59814814815</v>
      </c>
      <c r="B1406">
        <v>1.0361111144884501</v>
      </c>
      <c r="C1406" t="s">
        <v>1072</v>
      </c>
      <c r="E1406">
        <v>1403</v>
      </c>
      <c r="F1406">
        <f t="shared" si="21"/>
        <v>23.383333333333333</v>
      </c>
      <c r="L1406">
        <v>401.435</v>
      </c>
      <c r="AO1406">
        <v>2.8145802083333402</v>
      </c>
    </row>
    <row r="1407" spans="1:41" x14ac:dyDescent="0.2">
      <c r="A1407" s="1">
        <v>43146.59884259259</v>
      </c>
      <c r="B1407">
        <v>1.0368055589351599</v>
      </c>
      <c r="C1407" t="s">
        <v>1071</v>
      </c>
      <c r="E1407">
        <v>1404</v>
      </c>
      <c r="F1407">
        <f t="shared" si="21"/>
        <v>23.4</v>
      </c>
      <c r="L1407">
        <v>399.50400000000002</v>
      </c>
      <c r="Y1407">
        <v>51.64</v>
      </c>
      <c r="AO1407">
        <v>2.8197322916666701</v>
      </c>
    </row>
    <row r="1408" spans="1:41" x14ac:dyDescent="0.2">
      <c r="A1408" s="1">
        <v>43146.599537037036</v>
      </c>
      <c r="B1408">
        <v>1.03750000338187</v>
      </c>
      <c r="C1408" t="s">
        <v>1070</v>
      </c>
      <c r="E1408">
        <v>1405</v>
      </c>
      <c r="F1408">
        <f t="shared" si="21"/>
        <v>23.416666666666668</v>
      </c>
      <c r="L1408">
        <v>402.76499999999999</v>
      </c>
      <c r="AO1408">
        <v>2.78889479166669</v>
      </c>
    </row>
    <row r="1409" spans="1:44" x14ac:dyDescent="0.2">
      <c r="A1409" s="1">
        <v>43146.600231481483</v>
      </c>
      <c r="B1409">
        <v>1.0381944478285701</v>
      </c>
      <c r="C1409" t="s">
        <v>1069</v>
      </c>
      <c r="E1409">
        <v>1406</v>
      </c>
      <c r="F1409">
        <f t="shared" si="21"/>
        <v>23.433333333333334</v>
      </c>
      <c r="L1409">
        <v>400.55700000000002</v>
      </c>
      <c r="AO1409">
        <v>2.7677635416666799</v>
      </c>
    </row>
    <row r="1410" spans="1:44" x14ac:dyDescent="0.2">
      <c r="A1410" s="1">
        <v>43146.600925925923</v>
      </c>
      <c r="B1410">
        <v>1.0388888922752799</v>
      </c>
      <c r="C1410" t="s">
        <v>1068</v>
      </c>
      <c r="E1410">
        <v>1407</v>
      </c>
      <c r="F1410">
        <f t="shared" si="21"/>
        <v>23.45</v>
      </c>
      <c r="L1410">
        <v>399.32499999999999</v>
      </c>
      <c r="Y1410">
        <v>51.777999999999999</v>
      </c>
      <c r="AD1410">
        <v>-818.62199999999996</v>
      </c>
      <c r="AO1410">
        <v>2.78029895833334</v>
      </c>
    </row>
    <row r="1411" spans="1:44" x14ac:dyDescent="0.2">
      <c r="A1411" s="1">
        <v>43146.601620370369</v>
      </c>
      <c r="B1411">
        <v>1.03958333672199</v>
      </c>
      <c r="C1411" t="s">
        <v>1067</v>
      </c>
      <c r="E1411">
        <v>1408</v>
      </c>
      <c r="F1411">
        <f t="shared" ref="F1411:F1474" si="22">E1411/60</f>
        <v>23.466666666666665</v>
      </c>
      <c r="AO1411">
        <v>2.8334395833333601</v>
      </c>
    </row>
    <row r="1412" spans="1:44" x14ac:dyDescent="0.2">
      <c r="A1412" s="1">
        <v>43146.602314814816</v>
      </c>
      <c r="B1412">
        <v>1.0402777811687001</v>
      </c>
      <c r="C1412" t="s">
        <v>1066</v>
      </c>
      <c r="E1412">
        <v>1409</v>
      </c>
      <c r="F1412">
        <f t="shared" si="22"/>
        <v>23.483333333333334</v>
      </c>
      <c r="X1412">
        <v>2.8130000000000002</v>
      </c>
      <c r="AO1412">
        <v>2.8314968750000298</v>
      </c>
    </row>
    <row r="1413" spans="1:44" x14ac:dyDescent="0.2">
      <c r="A1413" s="1">
        <v>43146.603009259263</v>
      </c>
      <c r="B1413">
        <v>1.0409722256154099</v>
      </c>
      <c r="C1413" t="s">
        <v>1065</v>
      </c>
      <c r="E1413">
        <v>1410</v>
      </c>
      <c r="F1413">
        <f t="shared" si="22"/>
        <v>23.5</v>
      </c>
      <c r="G1413">
        <v>5.8719999999999999</v>
      </c>
      <c r="L1413">
        <v>399.91899999999998</v>
      </c>
      <c r="Y1413">
        <v>51.92</v>
      </c>
      <c r="AO1413">
        <v>2.7790875000000299</v>
      </c>
    </row>
    <row r="1414" spans="1:44" x14ac:dyDescent="0.2">
      <c r="A1414" s="1">
        <v>43146.603703703702</v>
      </c>
      <c r="B1414">
        <v>1.04166667006211</v>
      </c>
      <c r="C1414" t="s">
        <v>1064</v>
      </c>
      <c r="E1414">
        <v>1411</v>
      </c>
      <c r="F1414">
        <f t="shared" si="22"/>
        <v>23.516666666666666</v>
      </c>
      <c r="L1414">
        <v>405.048</v>
      </c>
      <c r="AO1414">
        <v>2.7950677083333599</v>
      </c>
    </row>
    <row r="1415" spans="1:44" x14ac:dyDescent="0.2">
      <c r="A1415" s="1">
        <v>43146.604398148149</v>
      </c>
      <c r="B1415">
        <v>1.0423611145088201</v>
      </c>
      <c r="C1415" t="s">
        <v>1063</v>
      </c>
      <c r="D1415">
        <v>1052.019</v>
      </c>
      <c r="E1415">
        <v>1412</v>
      </c>
      <c r="F1415">
        <f t="shared" si="22"/>
        <v>23.533333333333335</v>
      </c>
      <c r="G1415">
        <v>5.8819999999999997</v>
      </c>
      <c r="H1415">
        <v>2.7566562500000402</v>
      </c>
      <c r="I1415">
        <v>-1</v>
      </c>
      <c r="J1415">
        <v>51.865000000000002</v>
      </c>
      <c r="K1415">
        <v>10.016</v>
      </c>
      <c r="L1415">
        <v>400.16199999999998</v>
      </c>
      <c r="M1415">
        <v>0</v>
      </c>
      <c r="N1415">
        <v>0</v>
      </c>
      <c r="O1415">
        <v>0</v>
      </c>
      <c r="P1415">
        <v>-3.7999999999999999E-2</v>
      </c>
      <c r="Q1415">
        <v>13.95</v>
      </c>
      <c r="R1415">
        <v>0.04</v>
      </c>
      <c r="S1415">
        <v>0</v>
      </c>
      <c r="T1415">
        <v>0</v>
      </c>
      <c r="U1415">
        <v>0</v>
      </c>
      <c r="V1415">
        <v>0</v>
      </c>
      <c r="W1415">
        <v>5.0000000000000001E-3</v>
      </c>
      <c r="X1415">
        <v>2.8260000000000001</v>
      </c>
      <c r="Y1415">
        <v>52.014000000000003</v>
      </c>
      <c r="Z1415">
        <v>0</v>
      </c>
      <c r="AA1415">
        <v>0</v>
      </c>
      <c r="AB1415">
        <v>0</v>
      </c>
      <c r="AC1415">
        <v>0</v>
      </c>
      <c r="AD1415">
        <v>-819.37</v>
      </c>
      <c r="AE1415">
        <v>0</v>
      </c>
      <c r="AF1415">
        <v>2.681</v>
      </c>
      <c r="AG1415">
        <v>41.177999999999997</v>
      </c>
      <c r="AH1415">
        <v>0</v>
      </c>
      <c r="AI1415">
        <v>0</v>
      </c>
      <c r="AJ1415">
        <v>0</v>
      </c>
      <c r="AK1415">
        <v>0</v>
      </c>
      <c r="AL1415">
        <v>6</v>
      </c>
      <c r="AM1415">
        <v>52</v>
      </c>
      <c r="AN1415">
        <v>3</v>
      </c>
      <c r="AO1415">
        <v>2.7565333333333699</v>
      </c>
      <c r="AP1415">
        <v>3</v>
      </c>
      <c r="AQ1415">
        <v>3</v>
      </c>
      <c r="AR1415">
        <v>0</v>
      </c>
    </row>
    <row r="1416" spans="1:44" x14ac:dyDescent="0.2">
      <c r="A1416" s="1">
        <v>43146.605092592596</v>
      </c>
      <c r="B1416">
        <v>1.0430555589555299</v>
      </c>
      <c r="C1416" t="s">
        <v>1062</v>
      </c>
      <c r="E1416">
        <v>1413</v>
      </c>
      <c r="F1416">
        <f t="shared" si="22"/>
        <v>23.55</v>
      </c>
      <c r="L1416">
        <v>399.726</v>
      </c>
      <c r="Y1416">
        <v>52.06</v>
      </c>
      <c r="AO1416">
        <v>2.8220666666667</v>
      </c>
    </row>
    <row r="1417" spans="1:44" x14ac:dyDescent="0.2">
      <c r="A1417" s="1">
        <v>43146.605787037035</v>
      </c>
      <c r="B1417">
        <v>1.04375000340224</v>
      </c>
      <c r="C1417" t="s">
        <v>1061</v>
      </c>
      <c r="E1417">
        <v>1414</v>
      </c>
      <c r="F1417">
        <f t="shared" si="22"/>
        <v>23.566666666666666</v>
      </c>
      <c r="L1417">
        <v>399.35399999999998</v>
      </c>
      <c r="AO1417">
        <v>2.8380885416666999</v>
      </c>
    </row>
    <row r="1418" spans="1:44" x14ac:dyDescent="0.2">
      <c r="A1418" s="1">
        <v>43146.606481481482</v>
      </c>
      <c r="B1418">
        <v>1.0444444478489501</v>
      </c>
      <c r="C1418" t="s">
        <v>1060</v>
      </c>
      <c r="E1418">
        <v>1415</v>
      </c>
      <c r="F1418">
        <f t="shared" si="22"/>
        <v>23.583333333333332</v>
      </c>
      <c r="L1418">
        <v>400.178</v>
      </c>
      <c r="AD1418">
        <v>-819.77599999999995</v>
      </c>
      <c r="AO1418">
        <v>2.81340520833337</v>
      </c>
    </row>
    <row r="1419" spans="1:44" x14ac:dyDescent="0.2">
      <c r="A1419" s="1">
        <v>43146.607175925928</v>
      </c>
      <c r="B1419">
        <v>1.0451388922956499</v>
      </c>
      <c r="C1419" t="s">
        <v>1059</v>
      </c>
      <c r="E1419">
        <v>1416</v>
      </c>
      <c r="F1419">
        <f t="shared" si="22"/>
        <v>23.6</v>
      </c>
      <c r="L1419">
        <v>400.44</v>
      </c>
      <c r="Y1419">
        <v>52.201000000000001</v>
      </c>
      <c r="AO1419">
        <v>2.8083427083333801</v>
      </c>
    </row>
    <row r="1420" spans="1:44" x14ac:dyDescent="0.2">
      <c r="A1420" s="1">
        <v>43146.607870370368</v>
      </c>
      <c r="B1420">
        <v>1.04583333674236</v>
      </c>
      <c r="C1420" t="s">
        <v>1058</v>
      </c>
      <c r="E1420">
        <v>1417</v>
      </c>
      <c r="F1420">
        <f t="shared" si="22"/>
        <v>23.616666666666667</v>
      </c>
      <c r="AO1420">
        <v>2.8078354166667201</v>
      </c>
    </row>
    <row r="1421" spans="1:44" x14ac:dyDescent="0.2">
      <c r="A1421" s="1">
        <v>43146.608564814815</v>
      </c>
      <c r="B1421">
        <v>1.0465277811890701</v>
      </c>
      <c r="C1421" t="s">
        <v>1057</v>
      </c>
      <c r="E1421">
        <v>1418</v>
      </c>
      <c r="F1421">
        <f t="shared" si="22"/>
        <v>23.633333333333333</v>
      </c>
      <c r="L1421">
        <v>399.572</v>
      </c>
      <c r="AO1421">
        <v>2.7811854166667098</v>
      </c>
    </row>
    <row r="1422" spans="1:44" x14ac:dyDescent="0.2">
      <c r="A1422" s="1">
        <v>43146.609259259261</v>
      </c>
      <c r="B1422">
        <v>1.0472222256357799</v>
      </c>
      <c r="C1422" t="s">
        <v>1056</v>
      </c>
      <c r="D1422">
        <v>1052.3440000000001</v>
      </c>
      <c r="E1422">
        <v>1419</v>
      </c>
      <c r="F1422">
        <f t="shared" si="22"/>
        <v>23.65</v>
      </c>
      <c r="Y1422">
        <v>52.338999999999999</v>
      </c>
      <c r="AD1422">
        <v>-821.54300000000001</v>
      </c>
      <c r="AO1422">
        <v>2.69839583333337</v>
      </c>
    </row>
    <row r="1423" spans="1:44" x14ac:dyDescent="0.2">
      <c r="A1423" s="1">
        <v>43146.609953703701</v>
      </c>
      <c r="B1423">
        <v>1.04791667008249</v>
      </c>
      <c r="C1423" t="s">
        <v>1055</v>
      </c>
      <c r="E1423">
        <v>1420</v>
      </c>
      <c r="F1423">
        <f t="shared" si="22"/>
        <v>23.666666666666668</v>
      </c>
      <c r="AO1423">
        <v>2.7698614583333598</v>
      </c>
    </row>
    <row r="1424" spans="1:44" x14ac:dyDescent="0.2">
      <c r="A1424" s="1">
        <v>43146.610648148147</v>
      </c>
      <c r="B1424">
        <v>1.0486111145291901</v>
      </c>
      <c r="C1424" t="s">
        <v>1054</v>
      </c>
      <c r="E1424">
        <v>1421</v>
      </c>
      <c r="F1424">
        <f t="shared" si="22"/>
        <v>23.683333333333334</v>
      </c>
      <c r="L1424">
        <v>402.98200000000003</v>
      </c>
      <c r="AO1424">
        <v>2.8430166666667001</v>
      </c>
    </row>
    <row r="1425" spans="1:41" x14ac:dyDescent="0.2">
      <c r="A1425" s="1">
        <v>43146.611342592594</v>
      </c>
      <c r="B1425">
        <v>1.0493055589758999</v>
      </c>
      <c r="C1425" t="s">
        <v>1053</v>
      </c>
      <c r="E1425">
        <v>1422</v>
      </c>
      <c r="F1425">
        <f t="shared" si="22"/>
        <v>23.7</v>
      </c>
      <c r="L1425">
        <v>401.245</v>
      </c>
      <c r="Y1425">
        <v>52.481000000000002</v>
      </c>
      <c r="AO1425">
        <v>2.8264104166667199</v>
      </c>
    </row>
    <row r="1426" spans="1:41" x14ac:dyDescent="0.2">
      <c r="A1426" s="1">
        <v>43146.612037037034</v>
      </c>
      <c r="B1426">
        <v>1.05000000342261</v>
      </c>
      <c r="C1426" t="s">
        <v>1052</v>
      </c>
      <c r="E1426">
        <v>1423</v>
      </c>
      <c r="F1426">
        <f t="shared" si="22"/>
        <v>23.716666666666665</v>
      </c>
      <c r="L1426">
        <v>400.25400000000002</v>
      </c>
      <c r="AG1426">
        <v>37.909999999999997</v>
      </c>
      <c r="AO1426">
        <v>2.8243218750000598</v>
      </c>
    </row>
    <row r="1427" spans="1:41" x14ac:dyDescent="0.2">
      <c r="A1427" s="1">
        <v>43146.61273148148</v>
      </c>
      <c r="B1427">
        <v>1.0506944478693201</v>
      </c>
      <c r="C1427" t="s">
        <v>1051</v>
      </c>
      <c r="E1427">
        <v>1424</v>
      </c>
      <c r="F1427">
        <f t="shared" si="22"/>
        <v>23.733333333333334</v>
      </c>
      <c r="AG1427">
        <v>40.643000000000001</v>
      </c>
      <c r="AO1427">
        <v>2.8168135416667099</v>
      </c>
    </row>
    <row r="1428" spans="1:41" x14ac:dyDescent="0.2">
      <c r="A1428" s="1">
        <v>43146.613425925927</v>
      </c>
      <c r="B1428">
        <v>1.0513888923160299</v>
      </c>
      <c r="C1428" t="s">
        <v>1050</v>
      </c>
      <c r="E1428">
        <v>1425</v>
      </c>
      <c r="F1428">
        <f t="shared" si="22"/>
        <v>23.75</v>
      </c>
      <c r="G1428">
        <v>5.93</v>
      </c>
      <c r="Y1428">
        <v>52.62</v>
      </c>
      <c r="AO1428">
        <v>2.69294687500004</v>
      </c>
    </row>
    <row r="1429" spans="1:41" x14ac:dyDescent="0.2">
      <c r="A1429" s="1">
        <v>43146.614120370374</v>
      </c>
      <c r="B1429">
        <v>1.05208333676273</v>
      </c>
      <c r="C1429" t="s">
        <v>1049</v>
      </c>
      <c r="E1429">
        <v>1426</v>
      </c>
      <c r="F1429">
        <f t="shared" si="22"/>
        <v>23.766666666666666</v>
      </c>
      <c r="X1429">
        <v>2.72</v>
      </c>
      <c r="AD1429">
        <v>-822.59900000000005</v>
      </c>
      <c r="AO1429">
        <v>2.7624187500000401</v>
      </c>
    </row>
    <row r="1430" spans="1:41" x14ac:dyDescent="0.2">
      <c r="A1430" s="1">
        <v>43146.614814814813</v>
      </c>
      <c r="B1430">
        <v>1.0527777812094401</v>
      </c>
      <c r="C1430" t="s">
        <v>1048</v>
      </c>
      <c r="E1430">
        <v>1427</v>
      </c>
      <c r="F1430">
        <f t="shared" si="22"/>
        <v>23.783333333333335</v>
      </c>
      <c r="X1430">
        <v>2.7669999999999999</v>
      </c>
      <c r="AO1430">
        <v>2.8486489583333801</v>
      </c>
    </row>
    <row r="1431" spans="1:41" x14ac:dyDescent="0.2">
      <c r="A1431" s="1">
        <v>43146.61550925926</v>
      </c>
      <c r="B1431">
        <v>1.05347222565615</v>
      </c>
      <c r="C1431" t="s">
        <v>1047</v>
      </c>
      <c r="E1431">
        <v>1428</v>
      </c>
      <c r="F1431">
        <f t="shared" si="22"/>
        <v>23.8</v>
      </c>
      <c r="H1431">
        <v>2.9216979166667101</v>
      </c>
      <c r="X1431">
        <v>2.88</v>
      </c>
      <c r="Y1431">
        <v>52.762</v>
      </c>
      <c r="AO1431">
        <v>2.9215843750000401</v>
      </c>
    </row>
    <row r="1432" spans="1:41" x14ac:dyDescent="0.2">
      <c r="A1432" s="1">
        <v>43146.616203703707</v>
      </c>
      <c r="B1432">
        <v>1.05416667010286</v>
      </c>
      <c r="C1432" t="s">
        <v>1046</v>
      </c>
      <c r="E1432">
        <v>1429</v>
      </c>
      <c r="F1432">
        <f t="shared" si="22"/>
        <v>23.816666666666666</v>
      </c>
      <c r="K1432">
        <v>10.125</v>
      </c>
      <c r="AO1432">
        <v>2.9960958333333898</v>
      </c>
    </row>
    <row r="1433" spans="1:41" x14ac:dyDescent="0.2">
      <c r="A1433" s="1">
        <v>43146.616898148146</v>
      </c>
      <c r="B1433">
        <v>1.0548611145495701</v>
      </c>
      <c r="C1433" t="s">
        <v>1045</v>
      </c>
      <c r="E1433">
        <v>1430</v>
      </c>
      <c r="F1433">
        <f t="shared" si="22"/>
        <v>23.833333333333332</v>
      </c>
      <c r="L1433">
        <v>401.06700000000001</v>
      </c>
      <c r="AO1433">
        <v>2.98588750000006</v>
      </c>
    </row>
    <row r="1434" spans="1:41" x14ac:dyDescent="0.2">
      <c r="A1434" s="1">
        <v>43146.617592592593</v>
      </c>
      <c r="B1434">
        <v>1.05555555899628</v>
      </c>
      <c r="C1434" t="s">
        <v>1044</v>
      </c>
      <c r="E1434">
        <v>1431</v>
      </c>
      <c r="F1434">
        <f t="shared" si="22"/>
        <v>23.85</v>
      </c>
      <c r="L1434">
        <v>403.25400000000002</v>
      </c>
      <c r="Y1434">
        <v>52.908999999999999</v>
      </c>
      <c r="AO1434">
        <v>2.98025104166673</v>
      </c>
    </row>
    <row r="1435" spans="1:41" x14ac:dyDescent="0.2">
      <c r="A1435" s="1">
        <v>43146.618287037039</v>
      </c>
      <c r="B1435">
        <v>1.05625000344298</v>
      </c>
      <c r="C1435" t="s">
        <v>1043</v>
      </c>
      <c r="E1435">
        <v>1432</v>
      </c>
      <c r="F1435">
        <f t="shared" si="22"/>
        <v>23.866666666666667</v>
      </c>
      <c r="AO1435">
        <v>2.9790927083334</v>
      </c>
    </row>
    <row r="1436" spans="1:41" x14ac:dyDescent="0.2">
      <c r="A1436" s="1">
        <v>43146.618981481479</v>
      </c>
      <c r="B1436">
        <v>1.0569444478896901</v>
      </c>
      <c r="C1436" t="s">
        <v>1042</v>
      </c>
      <c r="E1436">
        <v>1433</v>
      </c>
      <c r="F1436">
        <f t="shared" si="22"/>
        <v>23.883333333333333</v>
      </c>
      <c r="L1436">
        <v>398.38200000000001</v>
      </c>
      <c r="AG1436">
        <v>38.536999999999999</v>
      </c>
      <c r="AO1436">
        <v>2.9673093750000801</v>
      </c>
    </row>
    <row r="1437" spans="1:41" x14ac:dyDescent="0.2">
      <c r="A1437" s="1">
        <v>43146.619675925926</v>
      </c>
      <c r="B1437">
        <v>1.0576388923364</v>
      </c>
      <c r="C1437" t="s">
        <v>1041</v>
      </c>
      <c r="E1437">
        <v>1434</v>
      </c>
      <c r="F1437">
        <f t="shared" si="22"/>
        <v>23.9</v>
      </c>
      <c r="K1437">
        <v>9.9939999999999998</v>
      </c>
      <c r="Y1437">
        <v>53.058</v>
      </c>
      <c r="AO1437">
        <v>2.9500239583334</v>
      </c>
    </row>
    <row r="1438" spans="1:41" x14ac:dyDescent="0.2">
      <c r="A1438" s="1">
        <v>43146.620370370372</v>
      </c>
      <c r="B1438">
        <v>1.05833333678311</v>
      </c>
      <c r="C1438" t="s">
        <v>1040</v>
      </c>
      <c r="E1438">
        <v>1435</v>
      </c>
      <c r="F1438">
        <f t="shared" si="22"/>
        <v>23.916666666666668</v>
      </c>
      <c r="AO1438">
        <v>2.8919187500000598</v>
      </c>
    </row>
    <row r="1439" spans="1:41" x14ac:dyDescent="0.2">
      <c r="A1439" s="1">
        <v>43146.621064814812</v>
      </c>
      <c r="B1439">
        <v>1.0590277812298201</v>
      </c>
      <c r="C1439" t="s">
        <v>1039</v>
      </c>
      <c r="E1439">
        <v>1436</v>
      </c>
      <c r="F1439">
        <f t="shared" si="22"/>
        <v>23.933333333333334</v>
      </c>
      <c r="AO1439">
        <v>2.9330020833333901</v>
      </c>
    </row>
    <row r="1440" spans="1:41" x14ac:dyDescent="0.2">
      <c r="A1440" s="1">
        <v>43146.621759259258</v>
      </c>
      <c r="B1440">
        <v>1.05972222567652</v>
      </c>
      <c r="C1440" t="s">
        <v>1038</v>
      </c>
      <c r="E1440">
        <v>1437</v>
      </c>
      <c r="F1440">
        <f t="shared" si="22"/>
        <v>23.95</v>
      </c>
      <c r="Y1440">
        <v>53.204999999999998</v>
      </c>
      <c r="AO1440">
        <v>2.8636687500000502</v>
      </c>
    </row>
    <row r="1441" spans="1:44" x14ac:dyDescent="0.2">
      <c r="A1441" s="1">
        <v>43146.622453703705</v>
      </c>
      <c r="B1441">
        <v>1.06041667012323</v>
      </c>
      <c r="C1441" t="s">
        <v>1037</v>
      </c>
      <c r="E1441">
        <v>1438</v>
      </c>
      <c r="F1441">
        <f t="shared" si="22"/>
        <v>23.966666666666665</v>
      </c>
      <c r="AO1441">
        <v>2.92875104166672</v>
      </c>
    </row>
    <row r="1442" spans="1:44" x14ac:dyDescent="0.2">
      <c r="A1442" s="1">
        <v>43146.623148148145</v>
      </c>
      <c r="B1442">
        <v>1.0611111145699399</v>
      </c>
      <c r="C1442" t="s">
        <v>1036</v>
      </c>
      <c r="E1442">
        <v>1439</v>
      </c>
      <c r="F1442">
        <f t="shared" si="22"/>
        <v>23.983333333333334</v>
      </c>
      <c r="AO1442">
        <v>2.9240281250000701</v>
      </c>
    </row>
    <row r="1443" spans="1:44" x14ac:dyDescent="0.2">
      <c r="A1443" s="1">
        <v>43146.623842592591</v>
      </c>
      <c r="B1443">
        <v>1.06180555901665</v>
      </c>
      <c r="C1443" t="s">
        <v>1035</v>
      </c>
      <c r="D1443">
        <v>1053.357</v>
      </c>
      <c r="E1443">
        <v>1440</v>
      </c>
      <c r="F1443">
        <f t="shared" si="22"/>
        <v>24</v>
      </c>
      <c r="K1443">
        <v>9.843</v>
      </c>
      <c r="Y1443">
        <v>53.351999999999997</v>
      </c>
      <c r="AO1443">
        <v>2.9088979166667399</v>
      </c>
    </row>
    <row r="1444" spans="1:44" x14ac:dyDescent="0.2">
      <c r="A1444" s="1">
        <v>43146.624537037038</v>
      </c>
      <c r="B1444">
        <v>1.06250000346336</v>
      </c>
      <c r="C1444" t="s">
        <v>1034</v>
      </c>
      <c r="E1444">
        <v>1441</v>
      </c>
      <c r="F1444">
        <f t="shared" si="22"/>
        <v>24.016666666666666</v>
      </c>
      <c r="J1444">
        <v>51.914999999999999</v>
      </c>
      <c r="AD1444">
        <v>-823.59900000000005</v>
      </c>
      <c r="AO1444">
        <v>2.8280052083334</v>
      </c>
    </row>
    <row r="1445" spans="1:44" x14ac:dyDescent="0.2">
      <c r="A1445" s="1">
        <v>43146.625231481485</v>
      </c>
      <c r="B1445">
        <v>1.0631944479100599</v>
      </c>
      <c r="C1445" t="s">
        <v>1033</v>
      </c>
      <c r="D1445">
        <v>1053.454</v>
      </c>
      <c r="E1445">
        <v>1442</v>
      </c>
      <c r="F1445">
        <f t="shared" si="22"/>
        <v>24.033333333333335</v>
      </c>
      <c r="G1445">
        <v>5.93</v>
      </c>
      <c r="H1445">
        <v>2.8910541666667302</v>
      </c>
      <c r="I1445">
        <v>-1</v>
      </c>
      <c r="J1445">
        <v>51.918999999999997</v>
      </c>
      <c r="K1445">
        <v>9.8260000000000005</v>
      </c>
      <c r="L1445">
        <v>399.149</v>
      </c>
      <c r="M1445">
        <v>0</v>
      </c>
      <c r="N1445">
        <v>0</v>
      </c>
      <c r="O1445">
        <v>0</v>
      </c>
      <c r="P1445">
        <v>-4.7E-2</v>
      </c>
      <c r="Q1445">
        <v>13.94</v>
      </c>
      <c r="R1445">
        <v>0.04</v>
      </c>
      <c r="S1445">
        <v>0</v>
      </c>
      <c r="T1445">
        <v>0</v>
      </c>
      <c r="U1445">
        <v>0</v>
      </c>
      <c r="V1445">
        <v>0</v>
      </c>
      <c r="W1445">
        <v>5.0000000000000001E-3</v>
      </c>
      <c r="X1445">
        <v>2.88</v>
      </c>
      <c r="Y1445">
        <v>53.448999999999998</v>
      </c>
      <c r="Z1445">
        <v>0</v>
      </c>
      <c r="AA1445">
        <v>0</v>
      </c>
      <c r="AB1445">
        <v>0</v>
      </c>
      <c r="AC1445">
        <v>0</v>
      </c>
      <c r="AD1445">
        <v>-823.68100000000004</v>
      </c>
      <c r="AE1445">
        <v>0</v>
      </c>
      <c r="AF1445">
        <v>2.2829999999999999</v>
      </c>
      <c r="AG1445">
        <v>36.976999999999997</v>
      </c>
      <c r="AH1445">
        <v>0</v>
      </c>
      <c r="AI1445">
        <v>0</v>
      </c>
      <c r="AJ1445">
        <v>0</v>
      </c>
      <c r="AK1445">
        <v>0</v>
      </c>
      <c r="AL1445">
        <v>6</v>
      </c>
      <c r="AM1445">
        <v>52</v>
      </c>
      <c r="AN1445">
        <v>3</v>
      </c>
      <c r="AO1445">
        <v>2.8909812500000598</v>
      </c>
      <c r="AP1445">
        <v>3</v>
      </c>
      <c r="AQ1445">
        <v>3</v>
      </c>
      <c r="AR1445">
        <v>0</v>
      </c>
    </row>
    <row r="1446" spans="1:44" x14ac:dyDescent="0.2">
      <c r="A1446" s="1">
        <v>43146.625925925924</v>
      </c>
      <c r="B1446">
        <v>1.06388889235677</v>
      </c>
      <c r="C1446" t="s">
        <v>1032</v>
      </c>
      <c r="E1446">
        <v>1443</v>
      </c>
      <c r="F1446">
        <f t="shared" si="22"/>
        <v>24.05</v>
      </c>
      <c r="Y1446">
        <v>53.496000000000002</v>
      </c>
      <c r="AO1446">
        <v>2.8845906250000799</v>
      </c>
    </row>
    <row r="1447" spans="1:44" x14ac:dyDescent="0.2">
      <c r="A1447" s="1">
        <v>43146.626620370371</v>
      </c>
      <c r="B1447">
        <v>1.0645833368034801</v>
      </c>
      <c r="C1447" t="s">
        <v>1031</v>
      </c>
      <c r="E1447">
        <v>1444</v>
      </c>
      <c r="F1447">
        <f t="shared" si="22"/>
        <v>24.066666666666666</v>
      </c>
      <c r="AO1447">
        <v>2.8315166666667499</v>
      </c>
    </row>
    <row r="1448" spans="1:44" x14ac:dyDescent="0.2">
      <c r="A1448" s="1">
        <v>43146.627314814818</v>
      </c>
      <c r="B1448">
        <v>1.0652777812501899</v>
      </c>
      <c r="C1448" t="s">
        <v>1030</v>
      </c>
      <c r="E1448">
        <v>1445</v>
      </c>
      <c r="F1448">
        <f t="shared" si="22"/>
        <v>24.083333333333332</v>
      </c>
      <c r="AO1448">
        <v>2.83836666666675</v>
      </c>
    </row>
    <row r="1449" spans="1:44" x14ac:dyDescent="0.2">
      <c r="A1449" s="1">
        <v>43146.628009259257</v>
      </c>
      <c r="B1449">
        <v>1.0659722256969</v>
      </c>
      <c r="C1449" t="s">
        <v>1029</v>
      </c>
      <c r="E1449">
        <v>1446</v>
      </c>
      <c r="F1449">
        <f t="shared" si="22"/>
        <v>24.1</v>
      </c>
      <c r="Y1449">
        <v>53.637999999999998</v>
      </c>
      <c r="AO1449">
        <v>2.8656614583334101</v>
      </c>
    </row>
    <row r="1450" spans="1:44" x14ac:dyDescent="0.2">
      <c r="A1450" s="1">
        <v>43146.628703703704</v>
      </c>
      <c r="B1450">
        <v>1.0666666701436001</v>
      </c>
      <c r="C1450" t="s">
        <v>1028</v>
      </c>
      <c r="E1450">
        <v>1447</v>
      </c>
      <c r="F1450">
        <f t="shared" si="22"/>
        <v>24.116666666666667</v>
      </c>
      <c r="L1450">
        <v>399.59699999999998</v>
      </c>
      <c r="AO1450">
        <v>2.85776562500007</v>
      </c>
    </row>
    <row r="1451" spans="1:44" x14ac:dyDescent="0.2">
      <c r="A1451" s="1">
        <v>43146.62939814815</v>
      </c>
      <c r="B1451">
        <v>1.0673611145903099</v>
      </c>
      <c r="C1451" t="s">
        <v>1027</v>
      </c>
      <c r="E1451">
        <v>1448</v>
      </c>
      <c r="F1451">
        <f t="shared" si="22"/>
        <v>24.133333333333333</v>
      </c>
      <c r="L1451">
        <v>397.99700000000001</v>
      </c>
      <c r="AD1451">
        <v>-824.78800000000001</v>
      </c>
      <c r="AO1451">
        <v>2.8393885416667399</v>
      </c>
    </row>
    <row r="1452" spans="1:44" x14ac:dyDescent="0.2">
      <c r="A1452" s="1">
        <v>43146.63009259259</v>
      </c>
      <c r="B1452">
        <v>1.06805555903702</v>
      </c>
      <c r="C1452" t="s">
        <v>1026</v>
      </c>
      <c r="E1452">
        <v>1449</v>
      </c>
      <c r="F1452">
        <f t="shared" si="22"/>
        <v>24.15</v>
      </c>
      <c r="H1452">
        <v>2.7899718750000799</v>
      </c>
      <c r="K1452">
        <v>9.7639999999999993</v>
      </c>
      <c r="L1452">
        <v>404.27600000000001</v>
      </c>
      <c r="Y1452">
        <v>53.780999999999999</v>
      </c>
      <c r="AO1452">
        <v>2.7999302083334099</v>
      </c>
    </row>
    <row r="1453" spans="1:44" x14ac:dyDescent="0.2">
      <c r="A1453" s="1">
        <v>43146.630787037036</v>
      </c>
      <c r="B1453">
        <v>1.0687500034837301</v>
      </c>
      <c r="C1453" t="s">
        <v>1025</v>
      </c>
      <c r="E1453">
        <v>1450</v>
      </c>
      <c r="F1453">
        <f t="shared" si="22"/>
        <v>24.166666666666668</v>
      </c>
      <c r="L1453">
        <v>399.762</v>
      </c>
      <c r="X1453">
        <v>2.754</v>
      </c>
      <c r="AO1453">
        <v>2.7998166666667501</v>
      </c>
    </row>
    <row r="1454" spans="1:44" x14ac:dyDescent="0.2">
      <c r="A1454" s="1">
        <v>43146.631481481483</v>
      </c>
      <c r="B1454">
        <v>1.0694444479304399</v>
      </c>
      <c r="C1454" t="s">
        <v>1024</v>
      </c>
      <c r="E1454">
        <v>1451</v>
      </c>
      <c r="F1454">
        <f t="shared" si="22"/>
        <v>24.183333333333334</v>
      </c>
      <c r="AO1454">
        <v>2.82520520833343</v>
      </c>
    </row>
    <row r="1455" spans="1:44" x14ac:dyDescent="0.2">
      <c r="A1455" s="1">
        <v>43146.632175925923</v>
      </c>
      <c r="B1455">
        <v>1.07013889237714</v>
      </c>
      <c r="C1455" t="s">
        <v>1023</v>
      </c>
      <c r="E1455">
        <v>1452</v>
      </c>
      <c r="F1455">
        <f t="shared" si="22"/>
        <v>24.2</v>
      </c>
      <c r="Y1455">
        <v>53.920999999999999</v>
      </c>
      <c r="AO1455">
        <v>2.8206333333334399</v>
      </c>
    </row>
    <row r="1456" spans="1:44" x14ac:dyDescent="0.2">
      <c r="A1456" s="1">
        <v>43146.632870370369</v>
      </c>
      <c r="B1456">
        <v>1.0708333368238501</v>
      </c>
      <c r="C1456" t="s">
        <v>1022</v>
      </c>
      <c r="E1456">
        <v>1453</v>
      </c>
      <c r="F1456">
        <f t="shared" si="22"/>
        <v>24.216666666666665</v>
      </c>
      <c r="AD1456">
        <v>-826.39800000000002</v>
      </c>
      <c r="AO1456">
        <v>2.74060520833345</v>
      </c>
    </row>
    <row r="1457" spans="1:41" x14ac:dyDescent="0.2">
      <c r="A1457" s="1">
        <v>43146.633564814816</v>
      </c>
      <c r="B1457">
        <v>1.0715277812705599</v>
      </c>
      <c r="C1457" t="s">
        <v>1021</v>
      </c>
      <c r="E1457">
        <v>1454</v>
      </c>
      <c r="F1457">
        <f t="shared" si="22"/>
        <v>24.233333333333334</v>
      </c>
      <c r="G1457">
        <v>5.976</v>
      </c>
      <c r="AO1457">
        <v>2.7342072916667899</v>
      </c>
    </row>
    <row r="1458" spans="1:41" x14ac:dyDescent="0.2">
      <c r="A1458" s="1">
        <v>43146.634259259263</v>
      </c>
      <c r="B1458">
        <v>1.07222222571727</v>
      </c>
      <c r="C1458" t="s">
        <v>1020</v>
      </c>
      <c r="E1458">
        <v>1455</v>
      </c>
      <c r="F1458">
        <f t="shared" si="22"/>
        <v>24.25</v>
      </c>
      <c r="Y1458">
        <v>54.06</v>
      </c>
      <c r="AO1458">
        <v>2.7075583333334698</v>
      </c>
    </row>
    <row r="1459" spans="1:41" x14ac:dyDescent="0.2">
      <c r="A1459" s="1">
        <v>43146.634953703702</v>
      </c>
      <c r="B1459">
        <v>1.0729166701639801</v>
      </c>
      <c r="C1459" t="s">
        <v>1019</v>
      </c>
      <c r="E1459">
        <v>1456</v>
      </c>
      <c r="F1459">
        <f t="shared" si="22"/>
        <v>24.266666666666666</v>
      </c>
      <c r="AO1459">
        <v>2.7352312500001199</v>
      </c>
    </row>
    <row r="1460" spans="1:41" x14ac:dyDescent="0.2">
      <c r="A1460" s="1">
        <v>43146.635648148149</v>
      </c>
      <c r="B1460">
        <v>1.0736111146106899</v>
      </c>
      <c r="C1460" t="s">
        <v>1018</v>
      </c>
      <c r="E1460">
        <v>1457</v>
      </c>
      <c r="F1460">
        <f t="shared" si="22"/>
        <v>24.283333333333335</v>
      </c>
      <c r="K1460">
        <v>9.923</v>
      </c>
      <c r="AO1460">
        <v>2.7788104166668002</v>
      </c>
    </row>
    <row r="1461" spans="1:41" x14ac:dyDescent="0.2">
      <c r="A1461" s="1">
        <v>43146.636342592596</v>
      </c>
      <c r="B1461">
        <v>1.07430555905739</v>
      </c>
      <c r="C1461" t="s">
        <v>1017</v>
      </c>
      <c r="E1461">
        <v>1458</v>
      </c>
      <c r="F1461">
        <f t="shared" si="22"/>
        <v>24.3</v>
      </c>
      <c r="Y1461">
        <v>54.197000000000003</v>
      </c>
      <c r="AO1461">
        <v>2.7825927083334898</v>
      </c>
    </row>
    <row r="1462" spans="1:41" x14ac:dyDescent="0.2">
      <c r="A1462" s="1">
        <v>43146.637037037035</v>
      </c>
      <c r="B1462">
        <v>1.0750000035041001</v>
      </c>
      <c r="C1462" t="s">
        <v>1016</v>
      </c>
      <c r="E1462">
        <v>1459</v>
      </c>
      <c r="F1462">
        <f t="shared" si="22"/>
        <v>24.316666666666666</v>
      </c>
      <c r="AO1462">
        <v>2.7711906250001599</v>
      </c>
    </row>
    <row r="1463" spans="1:41" x14ac:dyDescent="0.2">
      <c r="A1463" s="1">
        <v>43146.637731481482</v>
      </c>
      <c r="B1463">
        <v>1.0756944479508099</v>
      </c>
      <c r="C1463" t="s">
        <v>1015</v>
      </c>
      <c r="E1463">
        <v>1460</v>
      </c>
      <c r="F1463">
        <f t="shared" si="22"/>
        <v>24.333333333333332</v>
      </c>
      <c r="AO1463">
        <v>2.7596406250001801</v>
      </c>
    </row>
    <row r="1464" spans="1:41" x14ac:dyDescent="0.2">
      <c r="A1464" s="1">
        <v>43146.638425925928</v>
      </c>
      <c r="B1464">
        <v>1.07638889239752</v>
      </c>
      <c r="C1464" t="s">
        <v>1014</v>
      </c>
      <c r="E1464">
        <v>1461</v>
      </c>
      <c r="F1464">
        <f t="shared" si="22"/>
        <v>24.35</v>
      </c>
      <c r="Y1464">
        <v>54.337000000000003</v>
      </c>
      <c r="AD1464">
        <v>-827.596</v>
      </c>
      <c r="AO1464">
        <v>2.7021989583335002</v>
      </c>
    </row>
    <row r="1465" spans="1:41" x14ac:dyDescent="0.2">
      <c r="A1465" s="1">
        <v>43146.639120370368</v>
      </c>
      <c r="B1465">
        <v>1.0770833368442301</v>
      </c>
      <c r="C1465" t="s">
        <v>1013</v>
      </c>
      <c r="D1465">
        <v>1054.386</v>
      </c>
      <c r="E1465">
        <v>1462</v>
      </c>
      <c r="F1465">
        <f t="shared" si="22"/>
        <v>24.366666666666667</v>
      </c>
      <c r="AO1465">
        <v>2.6890052083335099</v>
      </c>
    </row>
    <row r="1466" spans="1:41" x14ac:dyDescent="0.2">
      <c r="A1466" s="1">
        <v>43146.639814814815</v>
      </c>
      <c r="B1466">
        <v>1.0777777812909299</v>
      </c>
      <c r="C1466" t="s">
        <v>1012</v>
      </c>
      <c r="E1466">
        <v>1463</v>
      </c>
      <c r="F1466">
        <f t="shared" si="22"/>
        <v>24.383333333333333</v>
      </c>
      <c r="AO1466">
        <v>2.7409916666668401</v>
      </c>
    </row>
    <row r="1467" spans="1:41" x14ac:dyDescent="0.2">
      <c r="A1467" s="1">
        <v>43146.640509259261</v>
      </c>
      <c r="B1467">
        <v>1.07847222573764</v>
      </c>
      <c r="C1467" t="s">
        <v>1011</v>
      </c>
      <c r="E1467">
        <v>1464</v>
      </c>
      <c r="F1467">
        <f t="shared" si="22"/>
        <v>24.4</v>
      </c>
      <c r="K1467">
        <v>9.968</v>
      </c>
      <c r="Y1467">
        <v>54.472000000000001</v>
      </c>
      <c r="AO1467">
        <v>2.7283635416668499</v>
      </c>
    </row>
    <row r="1468" spans="1:41" x14ac:dyDescent="0.2">
      <c r="A1468" s="1">
        <v>43146.641203703701</v>
      </c>
      <c r="B1468">
        <v>1.0791666701843501</v>
      </c>
      <c r="C1468" t="s">
        <v>1010</v>
      </c>
      <c r="E1468">
        <v>1465</v>
      </c>
      <c r="F1468">
        <f t="shared" si="22"/>
        <v>24.416666666666668</v>
      </c>
      <c r="AO1468">
        <v>2.7305041666668601</v>
      </c>
    </row>
    <row r="1469" spans="1:41" x14ac:dyDescent="0.2">
      <c r="A1469" s="1">
        <v>43146.641898148147</v>
      </c>
      <c r="B1469">
        <v>1.0798611146310599</v>
      </c>
      <c r="C1469" t="s">
        <v>1009</v>
      </c>
      <c r="E1469">
        <v>1466</v>
      </c>
      <c r="F1469">
        <f t="shared" si="22"/>
        <v>24.433333333333334</v>
      </c>
      <c r="AO1469">
        <v>2.7225333333335402</v>
      </c>
    </row>
    <row r="1470" spans="1:41" x14ac:dyDescent="0.2">
      <c r="A1470" s="1">
        <v>43146.642592592594</v>
      </c>
      <c r="B1470">
        <v>1.08055555907777</v>
      </c>
      <c r="C1470" t="s">
        <v>1008</v>
      </c>
      <c r="E1470">
        <v>1467</v>
      </c>
      <c r="F1470">
        <f t="shared" si="22"/>
        <v>24.45</v>
      </c>
      <c r="Y1470">
        <v>54.609000000000002</v>
      </c>
      <c r="AO1470">
        <v>2.71417916666688</v>
      </c>
    </row>
    <row r="1471" spans="1:41" x14ac:dyDescent="0.2">
      <c r="A1471" s="1">
        <v>43146.643287037034</v>
      </c>
      <c r="B1471">
        <v>1.0812500035244701</v>
      </c>
      <c r="C1471" t="s">
        <v>1007</v>
      </c>
      <c r="E1471">
        <v>1468</v>
      </c>
      <c r="F1471">
        <f t="shared" si="22"/>
        <v>24.466666666666665</v>
      </c>
      <c r="H1471">
        <v>2.6955281250001999</v>
      </c>
      <c r="L1471">
        <v>400.834</v>
      </c>
      <c r="X1471">
        <v>2.6739999999999999</v>
      </c>
      <c r="AO1471">
        <v>2.6955187500002</v>
      </c>
    </row>
    <row r="1472" spans="1:41" x14ac:dyDescent="0.2">
      <c r="A1472" s="1">
        <v>43146.64398148148</v>
      </c>
      <c r="B1472">
        <v>1.0819444479711799</v>
      </c>
      <c r="C1472" t="s">
        <v>1006</v>
      </c>
      <c r="E1472">
        <v>1469</v>
      </c>
      <c r="F1472">
        <f t="shared" si="22"/>
        <v>24.483333333333334</v>
      </c>
      <c r="H1472">
        <v>5.0020833333350003E-3</v>
      </c>
      <c r="L1472">
        <v>399.14800000000002</v>
      </c>
      <c r="X1472">
        <v>0</v>
      </c>
      <c r="AD1472">
        <v>-828.596</v>
      </c>
      <c r="AO1472" s="2">
        <v>5.0010416666683398E-3</v>
      </c>
    </row>
    <row r="1473" spans="1:44" x14ac:dyDescent="0.2">
      <c r="A1473" s="1">
        <v>43146.644675925927</v>
      </c>
      <c r="B1473">
        <v>1.08263889241789</v>
      </c>
      <c r="C1473" t="s">
        <v>1005</v>
      </c>
      <c r="E1473">
        <v>1470</v>
      </c>
      <c r="F1473">
        <f t="shared" si="22"/>
        <v>24.5</v>
      </c>
      <c r="H1473" s="2">
        <v>8.60656250000017E-2</v>
      </c>
      <c r="L1473">
        <v>398.947</v>
      </c>
      <c r="X1473">
        <v>0</v>
      </c>
      <c r="AO1473" s="2">
        <v>8.6047916666668403E-2</v>
      </c>
    </row>
    <row r="1474" spans="1:44" x14ac:dyDescent="0.2">
      <c r="A1474" s="1">
        <v>43146.645370370374</v>
      </c>
      <c r="B1474">
        <v>1.0833333368646001</v>
      </c>
      <c r="C1474" t="s">
        <v>1004</v>
      </c>
      <c r="E1474">
        <v>1471</v>
      </c>
      <c r="F1474">
        <f t="shared" si="22"/>
        <v>24.516666666666666</v>
      </c>
      <c r="X1474">
        <v>0</v>
      </c>
      <c r="AO1474">
        <v>0.16403437500000001</v>
      </c>
    </row>
    <row r="1475" spans="1:44" x14ac:dyDescent="0.2">
      <c r="A1475" s="1">
        <v>43146.646064814813</v>
      </c>
      <c r="B1475">
        <v>1.0840277813113099</v>
      </c>
      <c r="C1475" t="s">
        <v>1003</v>
      </c>
      <c r="D1475">
        <v>1054.691</v>
      </c>
      <c r="E1475">
        <v>1472</v>
      </c>
      <c r="F1475">
        <f t="shared" ref="F1475:F1538" si="23">E1475/60</f>
        <v>24.533333333333335</v>
      </c>
      <c r="G1475">
        <v>5.9539999999999997</v>
      </c>
      <c r="H1475">
        <v>0.238815625000001</v>
      </c>
      <c r="I1475">
        <v>-1</v>
      </c>
      <c r="J1475">
        <v>51.898000000000003</v>
      </c>
      <c r="K1475">
        <v>10.025</v>
      </c>
      <c r="L1475">
        <v>399.267</v>
      </c>
      <c r="M1475">
        <v>0</v>
      </c>
      <c r="N1475">
        <v>0</v>
      </c>
      <c r="O1475">
        <v>0</v>
      </c>
      <c r="P1475">
        <v>-3.4000000000000002E-2</v>
      </c>
      <c r="Q1475">
        <v>13.94</v>
      </c>
      <c r="R1475">
        <v>0.04</v>
      </c>
      <c r="S1475">
        <v>0</v>
      </c>
      <c r="T1475">
        <v>0</v>
      </c>
      <c r="U1475">
        <v>0</v>
      </c>
      <c r="V1475">
        <v>0</v>
      </c>
      <c r="W1475">
        <v>5.0000000000000001E-3</v>
      </c>
      <c r="X1475">
        <v>0</v>
      </c>
      <c r="Y1475">
        <v>54.686</v>
      </c>
      <c r="Z1475">
        <v>0</v>
      </c>
      <c r="AA1475">
        <v>0</v>
      </c>
      <c r="AB1475">
        <v>0</v>
      </c>
      <c r="AC1475">
        <v>0</v>
      </c>
      <c r="AD1475">
        <v>-827.596</v>
      </c>
      <c r="AE1475">
        <v>0</v>
      </c>
      <c r="AF1475">
        <v>2.4159999999999999</v>
      </c>
      <c r="AG1475">
        <v>37.406999999999996</v>
      </c>
      <c r="AH1475">
        <v>0</v>
      </c>
      <c r="AI1475">
        <v>0</v>
      </c>
      <c r="AJ1475">
        <v>0</v>
      </c>
      <c r="AK1475">
        <v>0</v>
      </c>
      <c r="AL1475">
        <v>6</v>
      </c>
      <c r="AM1475">
        <v>52</v>
      </c>
      <c r="AN1475">
        <v>3</v>
      </c>
      <c r="AO1475">
        <v>0.23876770833333499</v>
      </c>
      <c r="AP1475">
        <v>3</v>
      </c>
      <c r="AQ1475">
        <v>3</v>
      </c>
      <c r="AR1475">
        <v>0</v>
      </c>
    </row>
    <row r="1476" spans="1:44" x14ac:dyDescent="0.2">
      <c r="A1476" s="1">
        <v>43146.64675925926</v>
      </c>
      <c r="B1476">
        <v>1.08472222575801</v>
      </c>
      <c r="C1476" t="s">
        <v>1002</v>
      </c>
      <c r="E1476">
        <v>1473</v>
      </c>
      <c r="F1476">
        <f t="shared" si="23"/>
        <v>24.55</v>
      </c>
      <c r="X1476">
        <v>1.3</v>
      </c>
      <c r="AO1476">
        <v>0.31019687500000098</v>
      </c>
    </row>
    <row r="1477" spans="1:44" x14ac:dyDescent="0.2">
      <c r="A1477" s="1">
        <v>43146.647453703707</v>
      </c>
      <c r="B1477">
        <v>1.0854166702047201</v>
      </c>
      <c r="C1477" t="s">
        <v>1001</v>
      </c>
      <c r="E1477">
        <v>1474</v>
      </c>
      <c r="F1477">
        <f t="shared" si="23"/>
        <v>24.566666666666666</v>
      </c>
      <c r="H1477">
        <v>0.37331250000000099</v>
      </c>
      <c r="X1477">
        <v>1.3</v>
      </c>
      <c r="AG1477">
        <v>37.552999999999997</v>
      </c>
      <c r="AO1477">
        <v>0.37323958333333501</v>
      </c>
    </row>
    <row r="1478" spans="1:44" x14ac:dyDescent="0.2">
      <c r="A1478" s="1">
        <v>43146.648148148146</v>
      </c>
      <c r="B1478">
        <v>1.08611111465143</v>
      </c>
      <c r="C1478" t="s">
        <v>1000</v>
      </c>
      <c r="E1478">
        <v>1475</v>
      </c>
      <c r="F1478">
        <f t="shared" si="23"/>
        <v>24.583333333333332</v>
      </c>
      <c r="G1478">
        <v>5.9180000000000001</v>
      </c>
      <c r="K1478">
        <v>10.156000000000001</v>
      </c>
      <c r="X1478">
        <v>1.367</v>
      </c>
      <c r="Y1478">
        <v>54.7</v>
      </c>
      <c r="AD1478">
        <v>-826.37800000000004</v>
      </c>
      <c r="AO1478">
        <v>0.44281562499999899</v>
      </c>
    </row>
    <row r="1479" spans="1:44" x14ac:dyDescent="0.2">
      <c r="A1479" s="1">
        <v>43146.648842592593</v>
      </c>
      <c r="B1479">
        <v>1.08680555909814</v>
      </c>
      <c r="C1479" t="s">
        <v>999</v>
      </c>
      <c r="E1479">
        <v>1476</v>
      </c>
      <c r="F1479">
        <f t="shared" si="23"/>
        <v>24.6</v>
      </c>
      <c r="H1479">
        <v>0.50896354166666602</v>
      </c>
      <c r="X1479">
        <v>1.3140000000000001</v>
      </c>
      <c r="AO1479">
        <v>0.50886666666666602</v>
      </c>
    </row>
    <row r="1480" spans="1:44" x14ac:dyDescent="0.2">
      <c r="A1480" s="1">
        <v>43146.649537037039</v>
      </c>
      <c r="B1480">
        <v>1.0875000035448501</v>
      </c>
      <c r="C1480" t="s">
        <v>998</v>
      </c>
      <c r="E1480">
        <v>1477</v>
      </c>
      <c r="F1480">
        <f t="shared" si="23"/>
        <v>24.616666666666667</v>
      </c>
      <c r="X1480">
        <v>1.347</v>
      </c>
      <c r="AD1480">
        <v>-825.56299999999999</v>
      </c>
      <c r="AO1480">
        <v>0.58129062500000195</v>
      </c>
    </row>
    <row r="1481" spans="1:44" x14ac:dyDescent="0.2">
      <c r="A1481" s="1">
        <v>43146.650231481479</v>
      </c>
      <c r="B1481">
        <v>1.08819444799155</v>
      </c>
      <c r="C1481" t="s">
        <v>997</v>
      </c>
      <c r="E1481">
        <v>1478</v>
      </c>
      <c r="F1481">
        <f t="shared" si="23"/>
        <v>24.633333333333333</v>
      </c>
      <c r="H1481">
        <v>0.614772916666667</v>
      </c>
      <c r="L1481">
        <v>398.44099999999997</v>
      </c>
      <c r="X1481">
        <v>0</v>
      </c>
      <c r="AO1481">
        <v>0.61465937500000001</v>
      </c>
    </row>
    <row r="1482" spans="1:44" x14ac:dyDescent="0.2">
      <c r="A1482" s="1">
        <v>43146.650925925926</v>
      </c>
      <c r="B1482">
        <v>1.08888889243826</v>
      </c>
      <c r="C1482" t="s">
        <v>996</v>
      </c>
      <c r="E1482">
        <v>1479</v>
      </c>
      <c r="F1482">
        <f t="shared" si="23"/>
        <v>24.65</v>
      </c>
      <c r="L1482">
        <v>401.483</v>
      </c>
      <c r="X1482">
        <v>0</v>
      </c>
      <c r="AO1482">
        <v>0.66369895833333103</v>
      </c>
    </row>
    <row r="1483" spans="1:44" x14ac:dyDescent="0.2">
      <c r="A1483" s="1">
        <v>43146.651620370372</v>
      </c>
      <c r="B1483">
        <v>1.0895833368849701</v>
      </c>
      <c r="C1483" t="s">
        <v>995</v>
      </c>
      <c r="E1483">
        <v>1480</v>
      </c>
      <c r="F1483">
        <f t="shared" si="23"/>
        <v>24.666666666666668</v>
      </c>
      <c r="L1483">
        <v>399.91699999999997</v>
      </c>
      <c r="X1483">
        <v>0</v>
      </c>
      <c r="AO1483">
        <v>0.69847604166666699</v>
      </c>
    </row>
    <row r="1484" spans="1:44" x14ac:dyDescent="0.2">
      <c r="A1484" s="1">
        <v>43146.652314814812</v>
      </c>
      <c r="B1484">
        <v>1.09027778133168</v>
      </c>
      <c r="C1484" t="s">
        <v>994</v>
      </c>
      <c r="E1484">
        <v>1481</v>
      </c>
      <c r="F1484">
        <f t="shared" si="23"/>
        <v>24.683333333333334</v>
      </c>
      <c r="H1484">
        <v>0.73903229166666595</v>
      </c>
      <c r="L1484">
        <v>399.78699999999998</v>
      </c>
      <c r="X1484">
        <v>1.3069999999999999</v>
      </c>
      <c r="AD1484">
        <v>-823.86599999999999</v>
      </c>
      <c r="AO1484">
        <v>0.73390208333333096</v>
      </c>
    </row>
    <row r="1485" spans="1:44" x14ac:dyDescent="0.2">
      <c r="A1485" s="1">
        <v>43146.653009259258</v>
      </c>
      <c r="B1485">
        <v>1.09097222577839</v>
      </c>
      <c r="C1485" t="s">
        <v>993</v>
      </c>
      <c r="E1485">
        <v>1482</v>
      </c>
      <c r="F1485">
        <f t="shared" si="23"/>
        <v>24.7</v>
      </c>
      <c r="AO1485">
        <v>0.76987812500000097</v>
      </c>
    </row>
    <row r="1486" spans="1:44" x14ac:dyDescent="0.2">
      <c r="A1486" s="1">
        <v>43146.653703703705</v>
      </c>
      <c r="B1486">
        <v>1.0916666702251001</v>
      </c>
      <c r="C1486" t="s">
        <v>992</v>
      </c>
      <c r="E1486">
        <v>1483</v>
      </c>
      <c r="F1486">
        <f t="shared" si="23"/>
        <v>24.716666666666665</v>
      </c>
      <c r="G1486">
        <v>5.867</v>
      </c>
      <c r="K1486">
        <v>10.351000000000001</v>
      </c>
      <c r="AO1486">
        <v>0.80633750000000004</v>
      </c>
    </row>
    <row r="1487" spans="1:44" x14ac:dyDescent="0.2">
      <c r="A1487" s="1">
        <v>43146.654398148145</v>
      </c>
      <c r="B1487">
        <v>1.0923611146718</v>
      </c>
      <c r="C1487" t="s">
        <v>991</v>
      </c>
      <c r="E1487">
        <v>1484</v>
      </c>
      <c r="F1487">
        <f t="shared" si="23"/>
        <v>24.733333333333334</v>
      </c>
      <c r="X1487">
        <v>1.3140000000000001</v>
      </c>
      <c r="AG1487">
        <v>40.454000000000001</v>
      </c>
      <c r="AO1487">
        <v>0.78282708333333395</v>
      </c>
    </row>
    <row r="1488" spans="1:44" x14ac:dyDescent="0.2">
      <c r="A1488" s="1">
        <v>43146.655092592591</v>
      </c>
      <c r="B1488">
        <v>1.09305555911851</v>
      </c>
      <c r="C1488" t="s">
        <v>990</v>
      </c>
      <c r="E1488">
        <v>1485</v>
      </c>
      <c r="F1488">
        <f t="shared" si="23"/>
        <v>24.75</v>
      </c>
      <c r="X1488">
        <v>1.3</v>
      </c>
      <c r="Y1488">
        <v>54.811999999999998</v>
      </c>
      <c r="AG1488">
        <v>36.030999999999999</v>
      </c>
      <c r="AO1488">
        <v>0.83374791666667103</v>
      </c>
    </row>
    <row r="1489" spans="1:41" x14ac:dyDescent="0.2">
      <c r="A1489" s="1">
        <v>43146.655787037038</v>
      </c>
      <c r="B1489">
        <v>1.0937500035652199</v>
      </c>
      <c r="C1489" t="s">
        <v>989</v>
      </c>
      <c r="E1489">
        <v>1486</v>
      </c>
      <c r="F1489">
        <f t="shared" si="23"/>
        <v>24.766666666666666</v>
      </c>
      <c r="H1489">
        <v>0.88063125000000197</v>
      </c>
      <c r="X1489">
        <v>0</v>
      </c>
      <c r="AO1489">
        <v>0.88048854166666801</v>
      </c>
    </row>
    <row r="1490" spans="1:41" x14ac:dyDescent="0.2">
      <c r="A1490" s="1">
        <v>43146.656481481485</v>
      </c>
      <c r="B1490">
        <v>1.09444444801193</v>
      </c>
      <c r="C1490" t="s">
        <v>988</v>
      </c>
      <c r="E1490">
        <v>1487</v>
      </c>
      <c r="F1490">
        <f t="shared" si="23"/>
        <v>24.783333333333335</v>
      </c>
      <c r="X1490">
        <v>1.3140000000000001</v>
      </c>
      <c r="AO1490">
        <v>0.852275000000005</v>
      </c>
    </row>
    <row r="1491" spans="1:41" x14ac:dyDescent="0.2">
      <c r="A1491" s="1">
        <v>43146.657175925924</v>
      </c>
      <c r="B1491">
        <v>1.09513889245864</v>
      </c>
      <c r="C1491" t="s">
        <v>987</v>
      </c>
      <c r="E1491">
        <v>1488</v>
      </c>
      <c r="F1491">
        <f t="shared" si="23"/>
        <v>24.8</v>
      </c>
      <c r="X1491">
        <v>1.32</v>
      </c>
      <c r="AO1491">
        <v>0.88334583333333905</v>
      </c>
    </row>
    <row r="1492" spans="1:41" x14ac:dyDescent="0.2">
      <c r="A1492" s="1">
        <v>43146.657870370371</v>
      </c>
      <c r="B1492">
        <v>1.0958333369053399</v>
      </c>
      <c r="C1492" t="s">
        <v>986</v>
      </c>
      <c r="E1492">
        <v>1489</v>
      </c>
      <c r="F1492">
        <f t="shared" si="23"/>
        <v>24.816666666666666</v>
      </c>
      <c r="X1492">
        <v>1.407</v>
      </c>
      <c r="AO1492">
        <v>0.90984687500000605</v>
      </c>
    </row>
    <row r="1493" spans="1:41" x14ac:dyDescent="0.2">
      <c r="A1493" s="1">
        <v>43146.658564814818</v>
      </c>
      <c r="B1493">
        <v>1.09652778135205</v>
      </c>
      <c r="C1493" t="s">
        <v>985</v>
      </c>
      <c r="E1493">
        <v>1490</v>
      </c>
      <c r="F1493">
        <f t="shared" si="23"/>
        <v>24.833333333333332</v>
      </c>
      <c r="X1493">
        <v>0</v>
      </c>
      <c r="AG1493">
        <v>37.049999999999997</v>
      </c>
      <c r="AO1493">
        <v>0.93663020833333899</v>
      </c>
    </row>
    <row r="1494" spans="1:41" x14ac:dyDescent="0.2">
      <c r="A1494" s="1">
        <v>43146.659259259257</v>
      </c>
      <c r="B1494">
        <v>1.0972222257987601</v>
      </c>
      <c r="C1494" t="s">
        <v>984</v>
      </c>
      <c r="E1494">
        <v>1491</v>
      </c>
      <c r="F1494">
        <f t="shared" si="23"/>
        <v>24.85</v>
      </c>
      <c r="X1494">
        <v>1.347</v>
      </c>
      <c r="AG1494">
        <v>40.244</v>
      </c>
      <c r="AO1494">
        <v>0.87713958333333997</v>
      </c>
    </row>
    <row r="1495" spans="1:41" x14ac:dyDescent="0.2">
      <c r="A1495" s="1">
        <v>43146.659953703704</v>
      </c>
      <c r="B1495">
        <v>1.0979166702454699</v>
      </c>
      <c r="C1495" t="s">
        <v>983</v>
      </c>
      <c r="E1495">
        <v>1492</v>
      </c>
      <c r="F1495">
        <f t="shared" si="23"/>
        <v>24.866666666666667</v>
      </c>
      <c r="X1495">
        <v>1.347</v>
      </c>
      <c r="Y1495">
        <v>54.917000000000002</v>
      </c>
      <c r="AO1495">
        <v>0.90722708333334001</v>
      </c>
    </row>
    <row r="1496" spans="1:41" x14ac:dyDescent="0.2">
      <c r="A1496" s="1">
        <v>43146.66064814815</v>
      </c>
      <c r="B1496">
        <v>1.09861111469218</v>
      </c>
      <c r="C1496" t="s">
        <v>982</v>
      </c>
      <c r="E1496">
        <v>1493</v>
      </c>
      <c r="F1496">
        <f t="shared" si="23"/>
        <v>24.883333333333333</v>
      </c>
      <c r="J1496">
        <v>51.853000000000002</v>
      </c>
      <c r="X1496">
        <v>1.2809999999999999</v>
      </c>
      <c r="AO1496">
        <v>0.92768645833333796</v>
      </c>
    </row>
    <row r="1497" spans="1:41" x14ac:dyDescent="0.2">
      <c r="A1497" s="1">
        <v>43146.66134259259</v>
      </c>
      <c r="B1497">
        <v>1.0993055591388801</v>
      </c>
      <c r="C1497" t="s">
        <v>981</v>
      </c>
      <c r="E1497">
        <v>1494</v>
      </c>
      <c r="F1497">
        <f t="shared" si="23"/>
        <v>24.9</v>
      </c>
      <c r="X1497">
        <v>0</v>
      </c>
      <c r="AO1497">
        <v>0.94317708333333905</v>
      </c>
    </row>
    <row r="1498" spans="1:41" x14ac:dyDescent="0.2">
      <c r="A1498" s="1">
        <v>43146.662037037036</v>
      </c>
      <c r="B1498">
        <v>1.1000000035855899</v>
      </c>
      <c r="C1498" t="s">
        <v>980</v>
      </c>
      <c r="E1498">
        <v>1495</v>
      </c>
      <c r="F1498">
        <f t="shared" si="23"/>
        <v>24.916666666666668</v>
      </c>
      <c r="K1498">
        <v>10.403</v>
      </c>
      <c r="X1498">
        <v>1.2869999999999999</v>
      </c>
      <c r="AO1498">
        <v>0.93845520833334195</v>
      </c>
    </row>
    <row r="1499" spans="1:41" x14ac:dyDescent="0.2">
      <c r="A1499" s="1">
        <v>43146.662731481483</v>
      </c>
      <c r="B1499">
        <v>1.1006944480323</v>
      </c>
      <c r="C1499" t="s">
        <v>979</v>
      </c>
      <c r="E1499">
        <v>1496</v>
      </c>
      <c r="F1499">
        <f t="shared" si="23"/>
        <v>24.933333333333334</v>
      </c>
      <c r="X1499">
        <v>1.254</v>
      </c>
      <c r="AO1499">
        <v>0.93813020833334104</v>
      </c>
    </row>
    <row r="1500" spans="1:41" x14ac:dyDescent="0.2">
      <c r="A1500" s="1">
        <v>43146.663425925923</v>
      </c>
      <c r="B1500">
        <v>1.1013888924790101</v>
      </c>
      <c r="C1500" t="s">
        <v>978</v>
      </c>
      <c r="E1500">
        <v>1497</v>
      </c>
      <c r="F1500">
        <f t="shared" si="23"/>
        <v>24.95</v>
      </c>
      <c r="X1500">
        <v>1.2999999999999999E-2</v>
      </c>
      <c r="AO1500">
        <v>0.927380208333343</v>
      </c>
    </row>
    <row r="1501" spans="1:41" x14ac:dyDescent="0.2">
      <c r="A1501" s="1">
        <v>43146.664120370369</v>
      </c>
      <c r="B1501">
        <v>1.1020833369257199</v>
      </c>
      <c r="C1501" t="s">
        <v>977</v>
      </c>
      <c r="E1501">
        <v>1498</v>
      </c>
      <c r="F1501">
        <f t="shared" si="23"/>
        <v>24.966666666666665</v>
      </c>
      <c r="X1501">
        <v>1.38</v>
      </c>
      <c r="AO1501">
        <v>0.92612291666667401</v>
      </c>
    </row>
    <row r="1502" spans="1:41" x14ac:dyDescent="0.2">
      <c r="A1502" s="1">
        <v>43146.664814814816</v>
      </c>
      <c r="B1502">
        <v>1.10277778137242</v>
      </c>
      <c r="C1502" t="s">
        <v>976</v>
      </c>
      <c r="E1502">
        <v>1499</v>
      </c>
      <c r="F1502">
        <f t="shared" si="23"/>
        <v>24.983333333333334</v>
      </c>
      <c r="X1502">
        <v>1.3</v>
      </c>
      <c r="Y1502">
        <v>55.024999999999999</v>
      </c>
      <c r="AG1502">
        <v>38.241999999999997</v>
      </c>
      <c r="AO1502">
        <v>0.909296875000008</v>
      </c>
    </row>
    <row r="1503" spans="1:41" x14ac:dyDescent="0.2">
      <c r="A1503" s="1">
        <v>43146.665509259263</v>
      </c>
      <c r="B1503">
        <v>1.1034722258191301</v>
      </c>
      <c r="C1503" t="s">
        <v>975</v>
      </c>
      <c r="E1503">
        <v>1500</v>
      </c>
      <c r="F1503">
        <f t="shared" si="23"/>
        <v>25</v>
      </c>
      <c r="X1503">
        <v>0</v>
      </c>
      <c r="AG1503">
        <v>37.121000000000002</v>
      </c>
      <c r="AO1503">
        <v>0.836298958333343</v>
      </c>
    </row>
    <row r="1504" spans="1:41" x14ac:dyDescent="0.2">
      <c r="A1504" s="1">
        <v>43146.666203703702</v>
      </c>
      <c r="B1504">
        <v>1.1041666702658399</v>
      </c>
      <c r="C1504" t="s">
        <v>974</v>
      </c>
      <c r="E1504">
        <v>1501</v>
      </c>
      <c r="F1504">
        <f t="shared" si="23"/>
        <v>25.016666666666666</v>
      </c>
      <c r="X1504">
        <v>1.3340000000000001</v>
      </c>
      <c r="AO1504">
        <v>0.84704166666667402</v>
      </c>
    </row>
    <row r="1505" spans="1:44" x14ac:dyDescent="0.2">
      <c r="A1505" s="1">
        <v>43146.666898148149</v>
      </c>
      <c r="B1505">
        <v>1.10486111471255</v>
      </c>
      <c r="C1505" t="s">
        <v>973</v>
      </c>
      <c r="D1505">
        <v>1055.075</v>
      </c>
      <c r="E1505">
        <v>1502</v>
      </c>
      <c r="F1505">
        <f t="shared" si="23"/>
        <v>25.033333333333335</v>
      </c>
      <c r="G1505">
        <v>5.93</v>
      </c>
      <c r="H1505">
        <v>0.77686354166667204</v>
      </c>
      <c r="I1505">
        <v>-1</v>
      </c>
      <c r="J1505">
        <v>51.847000000000001</v>
      </c>
      <c r="K1505">
        <v>10.471</v>
      </c>
      <c r="L1505">
        <v>400.76900000000001</v>
      </c>
      <c r="M1505">
        <v>0</v>
      </c>
      <c r="N1505">
        <v>0</v>
      </c>
      <c r="O1505">
        <v>0</v>
      </c>
      <c r="P1505">
        <v>-5.3999999999999999E-2</v>
      </c>
      <c r="Q1505">
        <v>13.93</v>
      </c>
      <c r="R1505">
        <v>0.04</v>
      </c>
      <c r="S1505">
        <v>0</v>
      </c>
      <c r="T1505">
        <v>0</v>
      </c>
      <c r="U1505">
        <v>0</v>
      </c>
      <c r="V1505">
        <v>0</v>
      </c>
      <c r="W1505">
        <v>5.0000000000000001E-3</v>
      </c>
      <c r="X1505">
        <v>1.32</v>
      </c>
      <c r="Y1505">
        <v>55.07</v>
      </c>
      <c r="Z1505">
        <v>0</v>
      </c>
      <c r="AA1505">
        <v>0</v>
      </c>
      <c r="AB1505">
        <v>0</v>
      </c>
      <c r="AC1505">
        <v>0</v>
      </c>
      <c r="AD1505">
        <v>-825.24800000000005</v>
      </c>
      <c r="AE1505">
        <v>0</v>
      </c>
      <c r="AF1505">
        <v>2.375</v>
      </c>
      <c r="AG1505">
        <v>39.341000000000001</v>
      </c>
      <c r="AH1505">
        <v>0</v>
      </c>
      <c r="AI1505">
        <v>0</v>
      </c>
      <c r="AJ1505">
        <v>0</v>
      </c>
      <c r="AK1505">
        <v>0</v>
      </c>
      <c r="AL1505">
        <v>6</v>
      </c>
      <c r="AM1505">
        <v>52</v>
      </c>
      <c r="AN1505">
        <v>3</v>
      </c>
      <c r="AO1505">
        <v>0.77679062500000595</v>
      </c>
      <c r="AP1505">
        <v>3</v>
      </c>
      <c r="AQ1505">
        <v>3</v>
      </c>
      <c r="AR1505">
        <v>0</v>
      </c>
    </row>
    <row r="1506" spans="1:44" x14ac:dyDescent="0.2">
      <c r="A1506" s="1">
        <v>43146.667592592596</v>
      </c>
      <c r="B1506">
        <v>1.1055555591592601</v>
      </c>
      <c r="C1506" t="s">
        <v>972</v>
      </c>
      <c r="E1506">
        <v>1503</v>
      </c>
      <c r="F1506">
        <f t="shared" si="23"/>
        <v>25.05</v>
      </c>
      <c r="AO1506">
        <v>0.78554062500000299</v>
      </c>
    </row>
    <row r="1507" spans="1:44" x14ac:dyDescent="0.2">
      <c r="A1507" s="1">
        <v>43146.668287037035</v>
      </c>
      <c r="B1507">
        <v>1.1062500036059599</v>
      </c>
      <c r="C1507" t="s">
        <v>971</v>
      </c>
      <c r="E1507">
        <v>1504</v>
      </c>
      <c r="F1507">
        <f t="shared" si="23"/>
        <v>25.066666666666666</v>
      </c>
      <c r="AO1507">
        <v>0.80944791666667004</v>
      </c>
    </row>
    <row r="1508" spans="1:44" x14ac:dyDescent="0.2">
      <c r="A1508" s="1">
        <v>43146.668981481482</v>
      </c>
      <c r="B1508">
        <v>1.10694444805267</v>
      </c>
      <c r="C1508" t="s">
        <v>970</v>
      </c>
      <c r="E1508">
        <v>1505</v>
      </c>
      <c r="F1508">
        <f t="shared" si="23"/>
        <v>25.083333333333332</v>
      </c>
      <c r="X1508">
        <v>1.2869999999999999</v>
      </c>
      <c r="AO1508">
        <v>0.823693750000001</v>
      </c>
    </row>
    <row r="1509" spans="1:44" x14ac:dyDescent="0.2">
      <c r="A1509" s="1">
        <v>43146.669675925928</v>
      </c>
      <c r="B1509">
        <v>1.1076388924993801</v>
      </c>
      <c r="C1509" t="s">
        <v>969</v>
      </c>
      <c r="E1509">
        <v>1506</v>
      </c>
      <c r="F1509">
        <f t="shared" si="23"/>
        <v>25.1</v>
      </c>
      <c r="L1509">
        <v>401.05</v>
      </c>
      <c r="X1509">
        <v>1.327</v>
      </c>
      <c r="AO1509">
        <v>0.84299166666666703</v>
      </c>
    </row>
    <row r="1510" spans="1:44" x14ac:dyDescent="0.2">
      <c r="A1510" s="1">
        <v>43146.670370370368</v>
      </c>
      <c r="B1510">
        <v>1.1083333369460899</v>
      </c>
      <c r="C1510" t="s">
        <v>968</v>
      </c>
      <c r="E1510">
        <v>1507</v>
      </c>
      <c r="F1510">
        <f t="shared" si="23"/>
        <v>25.116666666666667</v>
      </c>
      <c r="L1510">
        <v>395.52</v>
      </c>
      <c r="X1510">
        <v>1.36</v>
      </c>
      <c r="Y1510">
        <v>55.134999999999998</v>
      </c>
      <c r="AG1510">
        <v>38.125</v>
      </c>
      <c r="AO1510">
        <v>0.86264687500000203</v>
      </c>
    </row>
    <row r="1511" spans="1:44" x14ac:dyDescent="0.2">
      <c r="A1511" s="1">
        <v>43146.671064814815</v>
      </c>
      <c r="B1511">
        <v>1.1090277813928</v>
      </c>
      <c r="C1511" t="s">
        <v>967</v>
      </c>
      <c r="E1511">
        <v>1508</v>
      </c>
      <c r="F1511">
        <f t="shared" si="23"/>
        <v>25.133333333333333</v>
      </c>
      <c r="L1511">
        <v>399.61</v>
      </c>
      <c r="X1511">
        <v>1.327</v>
      </c>
      <c r="AO1511">
        <v>0.877414583333331</v>
      </c>
    </row>
    <row r="1512" spans="1:44" x14ac:dyDescent="0.2">
      <c r="A1512" s="1">
        <v>43146.671759259261</v>
      </c>
      <c r="B1512">
        <v>1.1097222258395001</v>
      </c>
      <c r="C1512" t="s">
        <v>966</v>
      </c>
      <c r="E1512">
        <v>1509</v>
      </c>
      <c r="F1512">
        <f t="shared" si="23"/>
        <v>25.15</v>
      </c>
      <c r="X1512">
        <v>0</v>
      </c>
      <c r="AO1512">
        <v>0.90244791666666502</v>
      </c>
    </row>
    <row r="1513" spans="1:44" x14ac:dyDescent="0.2">
      <c r="A1513" s="1">
        <v>43146.672453703701</v>
      </c>
      <c r="B1513">
        <v>1.1104166702862099</v>
      </c>
      <c r="C1513" t="s">
        <v>965</v>
      </c>
      <c r="E1513">
        <v>1510</v>
      </c>
      <c r="F1513">
        <f t="shared" si="23"/>
        <v>25.166666666666668</v>
      </c>
      <c r="L1513">
        <v>400.98200000000003</v>
      </c>
      <c r="X1513">
        <v>1.2609999999999999</v>
      </c>
      <c r="AO1513">
        <v>0.912697916666664</v>
      </c>
    </row>
    <row r="1514" spans="1:44" x14ac:dyDescent="0.2">
      <c r="A1514" s="1">
        <v>43146.673148148147</v>
      </c>
      <c r="B1514">
        <v>1.11111111473292</v>
      </c>
      <c r="C1514" t="s">
        <v>964</v>
      </c>
      <c r="E1514">
        <v>1511</v>
      </c>
      <c r="F1514">
        <f t="shared" si="23"/>
        <v>25.183333333333334</v>
      </c>
      <c r="X1514">
        <v>1.373</v>
      </c>
      <c r="AO1514">
        <v>0.93302812499999199</v>
      </c>
    </row>
    <row r="1515" spans="1:44" x14ac:dyDescent="0.2">
      <c r="A1515" s="1">
        <v>43146.673842592594</v>
      </c>
      <c r="B1515">
        <v>1.1118055591796301</v>
      </c>
      <c r="C1515" t="s">
        <v>963</v>
      </c>
      <c r="E1515">
        <v>1512</v>
      </c>
      <c r="F1515">
        <f t="shared" si="23"/>
        <v>25.2</v>
      </c>
      <c r="L1515">
        <v>399.74900000000002</v>
      </c>
      <c r="X1515">
        <v>1.407</v>
      </c>
      <c r="AG1515">
        <v>39.912999999999997</v>
      </c>
      <c r="AO1515">
        <v>0.94867187499999694</v>
      </c>
    </row>
    <row r="1516" spans="1:44" x14ac:dyDescent="0.2">
      <c r="A1516" s="1">
        <v>43146.674537037034</v>
      </c>
      <c r="B1516">
        <v>1.1125000036263399</v>
      </c>
      <c r="C1516" t="s">
        <v>962</v>
      </c>
      <c r="E1516">
        <v>1513</v>
      </c>
      <c r="F1516">
        <f t="shared" si="23"/>
        <v>25.216666666666665</v>
      </c>
      <c r="X1516">
        <v>1.38</v>
      </c>
      <c r="AG1516">
        <v>37.052</v>
      </c>
      <c r="AO1516">
        <v>0.93896249999999604</v>
      </c>
    </row>
    <row r="1517" spans="1:44" x14ac:dyDescent="0.2">
      <c r="A1517" s="1">
        <v>43146.67523148148</v>
      </c>
      <c r="B1517">
        <v>1.11319444807305</v>
      </c>
      <c r="C1517" t="s">
        <v>961</v>
      </c>
      <c r="E1517">
        <v>1514</v>
      </c>
      <c r="F1517">
        <f t="shared" si="23"/>
        <v>25.233333333333334</v>
      </c>
      <c r="L1517">
        <v>399.30200000000002</v>
      </c>
      <c r="X1517">
        <v>0</v>
      </c>
      <c r="Y1517">
        <v>55.243000000000002</v>
      </c>
      <c r="AD1517">
        <v>-826.52099999999996</v>
      </c>
      <c r="AO1517">
        <v>0.91356041666666099</v>
      </c>
    </row>
    <row r="1518" spans="1:44" x14ac:dyDescent="0.2">
      <c r="A1518" s="1">
        <v>43146.675925925927</v>
      </c>
      <c r="B1518">
        <v>1.1138888925197501</v>
      </c>
      <c r="C1518" t="s">
        <v>960</v>
      </c>
      <c r="E1518">
        <v>1515</v>
      </c>
      <c r="F1518">
        <f t="shared" si="23"/>
        <v>25.25</v>
      </c>
      <c r="L1518">
        <v>399.30399999999997</v>
      </c>
      <c r="X1518">
        <v>1.274</v>
      </c>
      <c r="AO1518">
        <v>0.90777604166666204</v>
      </c>
    </row>
    <row r="1519" spans="1:44" x14ac:dyDescent="0.2">
      <c r="A1519" s="1">
        <v>43146.676620370374</v>
      </c>
      <c r="B1519">
        <v>1.1145833369664599</v>
      </c>
      <c r="C1519" t="s">
        <v>959</v>
      </c>
      <c r="E1519">
        <v>1516</v>
      </c>
      <c r="F1519">
        <f t="shared" si="23"/>
        <v>25.266666666666666</v>
      </c>
      <c r="X1519">
        <v>1.407</v>
      </c>
      <c r="AO1519">
        <v>0.89641354166666398</v>
      </c>
    </row>
    <row r="1520" spans="1:44" x14ac:dyDescent="0.2">
      <c r="A1520" s="1">
        <v>43146.677314814813</v>
      </c>
      <c r="B1520">
        <v>1.11527778141317</v>
      </c>
      <c r="C1520" t="s">
        <v>958</v>
      </c>
      <c r="E1520">
        <v>1517</v>
      </c>
      <c r="F1520">
        <f t="shared" si="23"/>
        <v>25.283333333333335</v>
      </c>
      <c r="X1520">
        <v>1.1879999999999999</v>
      </c>
      <c r="AG1520">
        <v>40.457000000000001</v>
      </c>
      <c r="AO1520">
        <v>0.88456562499999303</v>
      </c>
    </row>
    <row r="1521" spans="1:44" x14ac:dyDescent="0.2">
      <c r="A1521" s="1">
        <v>43146.67800925926</v>
      </c>
      <c r="B1521">
        <v>1.1159722258598801</v>
      </c>
      <c r="C1521" t="s">
        <v>957</v>
      </c>
      <c r="E1521">
        <v>1518</v>
      </c>
      <c r="F1521">
        <f t="shared" si="23"/>
        <v>25.3</v>
      </c>
      <c r="X1521">
        <v>8.5999999999999993E-2</v>
      </c>
      <c r="AO1521">
        <v>0.87221770833332801</v>
      </c>
    </row>
    <row r="1522" spans="1:44" x14ac:dyDescent="0.2">
      <c r="A1522" s="1">
        <v>43146.678703703707</v>
      </c>
      <c r="B1522">
        <v>1.1166666703065899</v>
      </c>
      <c r="C1522" t="s">
        <v>956</v>
      </c>
      <c r="E1522">
        <v>1519</v>
      </c>
      <c r="F1522">
        <f t="shared" si="23"/>
        <v>25.316666666666666</v>
      </c>
      <c r="X1522">
        <v>1.3340000000000001</v>
      </c>
      <c r="AD1522">
        <v>-827.49599999999998</v>
      </c>
      <c r="AG1522">
        <v>36.698</v>
      </c>
      <c r="AO1522">
        <v>0.85938333333332695</v>
      </c>
    </row>
    <row r="1523" spans="1:44" x14ac:dyDescent="0.2">
      <c r="A1523" s="1">
        <v>43146.679398148146</v>
      </c>
      <c r="B1523">
        <v>1.11736111475329</v>
      </c>
      <c r="C1523" t="s">
        <v>955</v>
      </c>
      <c r="E1523">
        <v>1520</v>
      </c>
      <c r="F1523">
        <f t="shared" si="23"/>
        <v>25.333333333333332</v>
      </c>
      <c r="L1523">
        <v>399.30900000000003</v>
      </c>
      <c r="X1523">
        <v>1.3069999999999999</v>
      </c>
      <c r="AO1523">
        <v>0.85095312499999298</v>
      </c>
    </row>
    <row r="1524" spans="1:44" x14ac:dyDescent="0.2">
      <c r="A1524" s="1">
        <v>43146.680092592593</v>
      </c>
      <c r="B1524">
        <v>1.1180555592000001</v>
      </c>
      <c r="C1524" t="s">
        <v>954</v>
      </c>
      <c r="E1524">
        <v>1521</v>
      </c>
      <c r="F1524">
        <f t="shared" si="23"/>
        <v>25.35</v>
      </c>
      <c r="X1524">
        <v>1.274</v>
      </c>
      <c r="Y1524">
        <v>55.344000000000001</v>
      </c>
      <c r="AO1524">
        <v>0.83205416666665799</v>
      </c>
    </row>
    <row r="1525" spans="1:44" x14ac:dyDescent="0.2">
      <c r="A1525" s="1">
        <v>43146.680787037039</v>
      </c>
      <c r="B1525">
        <v>1.11875000364671</v>
      </c>
      <c r="C1525" t="s">
        <v>953</v>
      </c>
      <c r="E1525">
        <v>1522</v>
      </c>
      <c r="F1525">
        <f t="shared" si="23"/>
        <v>25.366666666666667</v>
      </c>
      <c r="H1525">
        <v>0.75696458333332195</v>
      </c>
      <c r="L1525">
        <v>399.8</v>
      </c>
      <c r="X1525">
        <v>1.387</v>
      </c>
      <c r="AG1525">
        <v>37.905999999999999</v>
      </c>
      <c r="AO1525">
        <v>0.75693229166665499</v>
      </c>
    </row>
    <row r="1526" spans="1:44" x14ac:dyDescent="0.2">
      <c r="A1526" s="1">
        <v>43146.681481481479</v>
      </c>
      <c r="B1526">
        <v>1.11944444809342</v>
      </c>
      <c r="C1526" t="s">
        <v>952</v>
      </c>
      <c r="E1526">
        <v>1523</v>
      </c>
      <c r="F1526">
        <f t="shared" si="23"/>
        <v>25.383333333333333</v>
      </c>
      <c r="L1526">
        <v>401.39600000000002</v>
      </c>
      <c r="X1526">
        <v>1.327</v>
      </c>
      <c r="AD1526">
        <v>-828.60299999999995</v>
      </c>
      <c r="AO1526">
        <v>0.76587708333332205</v>
      </c>
    </row>
    <row r="1527" spans="1:44" x14ac:dyDescent="0.2">
      <c r="A1527" s="1">
        <v>43146.682175925926</v>
      </c>
      <c r="B1527">
        <v>1.1201388925401301</v>
      </c>
      <c r="C1527" t="s">
        <v>951</v>
      </c>
      <c r="D1527">
        <v>1055.3869999999999</v>
      </c>
      <c r="E1527">
        <v>1524</v>
      </c>
      <c r="F1527">
        <f t="shared" si="23"/>
        <v>25.4</v>
      </c>
      <c r="L1527">
        <v>399.95499999999998</v>
      </c>
      <c r="X1527">
        <v>1.38</v>
      </c>
      <c r="AO1527">
        <v>0.76988645833332203</v>
      </c>
    </row>
    <row r="1528" spans="1:44" x14ac:dyDescent="0.2">
      <c r="A1528" s="1">
        <v>43146.682870370372</v>
      </c>
      <c r="B1528">
        <v>1.12083333698683</v>
      </c>
      <c r="C1528" t="s">
        <v>950</v>
      </c>
      <c r="E1528">
        <v>1525</v>
      </c>
      <c r="F1528">
        <f t="shared" si="23"/>
        <v>25.416666666666668</v>
      </c>
      <c r="X1528">
        <v>1.3140000000000001</v>
      </c>
      <c r="AO1528">
        <v>0.778965624999993</v>
      </c>
    </row>
    <row r="1529" spans="1:44" x14ac:dyDescent="0.2">
      <c r="A1529" s="1">
        <v>43146.683564814812</v>
      </c>
      <c r="B1529">
        <v>1.12152778143354</v>
      </c>
      <c r="C1529" t="s">
        <v>949</v>
      </c>
      <c r="E1529">
        <v>1526</v>
      </c>
      <c r="F1529">
        <f t="shared" si="23"/>
        <v>25.433333333333334</v>
      </c>
      <c r="G1529">
        <v>5.9829999999999997</v>
      </c>
      <c r="X1529">
        <v>1.3140000000000001</v>
      </c>
      <c r="AO1529">
        <v>0.70684062499999001</v>
      </c>
    </row>
    <row r="1530" spans="1:44" x14ac:dyDescent="0.2">
      <c r="A1530" s="1">
        <v>43146.684259259258</v>
      </c>
      <c r="B1530">
        <v>1.1222222258802499</v>
      </c>
      <c r="C1530" t="s">
        <v>948</v>
      </c>
      <c r="E1530">
        <v>1527</v>
      </c>
      <c r="F1530">
        <f t="shared" si="23"/>
        <v>25.45</v>
      </c>
      <c r="L1530">
        <v>399.51299999999998</v>
      </c>
      <c r="X1530">
        <v>1.3540000000000001</v>
      </c>
      <c r="AO1530">
        <v>0.71928437499999098</v>
      </c>
    </row>
    <row r="1531" spans="1:44" x14ac:dyDescent="0.2">
      <c r="A1531" s="1">
        <v>43146.684953703705</v>
      </c>
      <c r="B1531">
        <v>1.12291667032696</v>
      </c>
      <c r="C1531" t="s">
        <v>947</v>
      </c>
      <c r="E1531">
        <v>1528</v>
      </c>
      <c r="F1531">
        <f t="shared" si="23"/>
        <v>25.466666666666665</v>
      </c>
      <c r="AD1531">
        <v>-829.60599999999999</v>
      </c>
      <c r="AO1531">
        <v>0.72179166666666095</v>
      </c>
    </row>
    <row r="1532" spans="1:44" x14ac:dyDescent="0.2">
      <c r="A1532" s="1">
        <v>43146.685648148145</v>
      </c>
      <c r="B1532">
        <v>1.12361111477367</v>
      </c>
      <c r="C1532" t="s">
        <v>946</v>
      </c>
      <c r="E1532">
        <v>1529</v>
      </c>
      <c r="F1532">
        <f t="shared" si="23"/>
        <v>25.483333333333334</v>
      </c>
      <c r="X1532">
        <v>1.32</v>
      </c>
      <c r="Y1532">
        <v>55.445999999999998</v>
      </c>
      <c r="AO1532">
        <v>0.73437604166666104</v>
      </c>
    </row>
    <row r="1533" spans="1:44" x14ac:dyDescent="0.2">
      <c r="A1533" s="1">
        <v>43146.686342592591</v>
      </c>
      <c r="B1533">
        <v>1.1243055592203699</v>
      </c>
      <c r="C1533" t="s">
        <v>945</v>
      </c>
      <c r="E1533">
        <v>1530</v>
      </c>
      <c r="F1533">
        <f t="shared" si="23"/>
        <v>25.5</v>
      </c>
      <c r="L1533">
        <v>399.91800000000001</v>
      </c>
      <c r="X1533">
        <v>1.2470000000000001</v>
      </c>
      <c r="AO1533">
        <v>0.72707187499998804</v>
      </c>
    </row>
    <row r="1534" spans="1:44" x14ac:dyDescent="0.2">
      <c r="A1534" s="1">
        <v>43146.687037037038</v>
      </c>
      <c r="B1534">
        <v>1.12500000366708</v>
      </c>
      <c r="C1534" t="s">
        <v>944</v>
      </c>
      <c r="E1534">
        <v>1531</v>
      </c>
      <c r="F1534">
        <f t="shared" si="23"/>
        <v>25.516666666666666</v>
      </c>
      <c r="L1534">
        <v>397.93700000000001</v>
      </c>
      <c r="AO1534">
        <v>0.71951666666665404</v>
      </c>
    </row>
    <row r="1535" spans="1:44" x14ac:dyDescent="0.2">
      <c r="A1535" s="1">
        <v>43146.687731481485</v>
      </c>
      <c r="B1535">
        <v>1.12569444811379</v>
      </c>
      <c r="C1535" t="s">
        <v>943</v>
      </c>
      <c r="D1535">
        <v>1055.4870000000001</v>
      </c>
      <c r="E1535">
        <v>1532</v>
      </c>
      <c r="F1535">
        <f t="shared" si="23"/>
        <v>25.533333333333335</v>
      </c>
      <c r="G1535">
        <v>5.9870000000000001</v>
      </c>
      <c r="H1535">
        <v>0.69661041666665502</v>
      </c>
      <c r="I1535">
        <v>-1</v>
      </c>
      <c r="J1535">
        <v>51.88</v>
      </c>
      <c r="K1535">
        <v>10.397</v>
      </c>
      <c r="L1535">
        <v>398.363</v>
      </c>
      <c r="M1535">
        <v>0</v>
      </c>
      <c r="N1535">
        <v>0</v>
      </c>
      <c r="O1535">
        <v>0</v>
      </c>
      <c r="P1535">
        <v>-3.6999999999999998E-2</v>
      </c>
      <c r="Q1535">
        <v>13.92</v>
      </c>
      <c r="R1535">
        <v>0.04</v>
      </c>
      <c r="S1535">
        <v>0</v>
      </c>
      <c r="T1535">
        <v>0</v>
      </c>
      <c r="U1535">
        <v>0</v>
      </c>
      <c r="V1535">
        <v>0</v>
      </c>
      <c r="W1535">
        <v>5.0000000000000001E-3</v>
      </c>
      <c r="X1535">
        <v>1.327</v>
      </c>
      <c r="Y1535">
        <v>55.481999999999999</v>
      </c>
      <c r="Z1535">
        <v>0</v>
      </c>
      <c r="AA1535">
        <v>0</v>
      </c>
      <c r="AB1535">
        <v>0</v>
      </c>
      <c r="AC1535">
        <v>0</v>
      </c>
      <c r="AD1535">
        <v>-830.59299999999996</v>
      </c>
      <c r="AE1535">
        <v>0</v>
      </c>
      <c r="AF1535">
        <v>2.3149999999999999</v>
      </c>
      <c r="AG1535">
        <v>38.893999999999998</v>
      </c>
      <c r="AH1535">
        <v>0</v>
      </c>
      <c r="AI1535">
        <v>0</v>
      </c>
      <c r="AJ1535">
        <v>0</v>
      </c>
      <c r="AK1535">
        <v>0</v>
      </c>
      <c r="AL1535">
        <v>6</v>
      </c>
      <c r="AM1535">
        <v>52</v>
      </c>
      <c r="AN1535">
        <v>3</v>
      </c>
      <c r="AO1535">
        <v>0.69659687499998901</v>
      </c>
      <c r="AP1535">
        <v>3</v>
      </c>
      <c r="AQ1535">
        <v>3</v>
      </c>
      <c r="AR1535">
        <v>0</v>
      </c>
    </row>
    <row r="1536" spans="1:44" x14ac:dyDescent="0.2">
      <c r="A1536" s="1">
        <v>43146.688425925924</v>
      </c>
      <c r="B1536">
        <v>1.1263888925604999</v>
      </c>
      <c r="C1536" t="s">
        <v>942</v>
      </c>
      <c r="E1536">
        <v>1533</v>
      </c>
      <c r="F1536">
        <f t="shared" si="23"/>
        <v>25.55</v>
      </c>
      <c r="K1536">
        <v>10.333</v>
      </c>
      <c r="X1536">
        <v>1.3069999999999999</v>
      </c>
      <c r="AO1536">
        <v>0.70322916666665802</v>
      </c>
    </row>
    <row r="1537" spans="1:41" x14ac:dyDescent="0.2">
      <c r="A1537" s="1">
        <v>43146.689120370371</v>
      </c>
      <c r="B1537">
        <v>1.12708333700721</v>
      </c>
      <c r="C1537" t="s">
        <v>941</v>
      </c>
      <c r="E1537">
        <v>1534</v>
      </c>
      <c r="F1537">
        <f t="shared" si="23"/>
        <v>25.566666666666666</v>
      </c>
      <c r="X1537">
        <v>1.32</v>
      </c>
      <c r="AD1537">
        <v>-830.85400000000004</v>
      </c>
      <c r="AO1537">
        <v>0.67946770833332404</v>
      </c>
    </row>
    <row r="1538" spans="1:41" x14ac:dyDescent="0.2">
      <c r="A1538" s="1">
        <v>43146.689814814818</v>
      </c>
      <c r="B1538">
        <v>1.1277777814539101</v>
      </c>
      <c r="C1538" t="s">
        <v>940</v>
      </c>
      <c r="E1538">
        <v>1535</v>
      </c>
      <c r="F1538">
        <f t="shared" si="23"/>
        <v>25.583333333333332</v>
      </c>
      <c r="H1538">
        <v>0.66039166666665505</v>
      </c>
      <c r="X1538">
        <v>9.2999999999999999E-2</v>
      </c>
      <c r="AO1538">
        <v>0.66038645833332199</v>
      </c>
    </row>
    <row r="1539" spans="1:41" x14ac:dyDescent="0.2">
      <c r="A1539" s="1">
        <v>43146.690509259257</v>
      </c>
      <c r="B1539">
        <v>1.1284722259006199</v>
      </c>
      <c r="C1539" t="s">
        <v>939</v>
      </c>
      <c r="E1539">
        <v>1536</v>
      </c>
      <c r="F1539">
        <f t="shared" ref="F1539:F1602" si="24">E1539/60</f>
        <v>25.6</v>
      </c>
      <c r="X1539">
        <v>0</v>
      </c>
      <c r="AO1539">
        <v>0.64094270833332101</v>
      </c>
    </row>
    <row r="1540" spans="1:41" x14ac:dyDescent="0.2">
      <c r="A1540" s="1">
        <v>43146.691203703704</v>
      </c>
      <c r="B1540">
        <v>1.12916667034733</v>
      </c>
      <c r="C1540" t="s">
        <v>938</v>
      </c>
      <c r="E1540">
        <v>1537</v>
      </c>
      <c r="F1540">
        <f t="shared" si="24"/>
        <v>25.616666666666667</v>
      </c>
      <c r="H1540">
        <v>0.64111041666665602</v>
      </c>
      <c r="L1540">
        <v>397.96800000000002</v>
      </c>
      <c r="X1540">
        <v>0</v>
      </c>
      <c r="AO1540">
        <v>0.64110937499998899</v>
      </c>
    </row>
    <row r="1541" spans="1:41" x14ac:dyDescent="0.2">
      <c r="A1541" s="1">
        <v>43146.69189814815</v>
      </c>
      <c r="B1541">
        <v>1.1298611147940401</v>
      </c>
      <c r="C1541" t="s">
        <v>937</v>
      </c>
      <c r="E1541">
        <v>1538</v>
      </c>
      <c r="F1541">
        <f t="shared" si="24"/>
        <v>25.633333333333333</v>
      </c>
      <c r="H1541">
        <v>0</v>
      </c>
      <c r="L1541">
        <v>399.625</v>
      </c>
      <c r="X1541">
        <v>0</v>
      </c>
      <c r="Y1541">
        <v>55.542000000000002</v>
      </c>
      <c r="AO1541">
        <v>0</v>
      </c>
    </row>
    <row r="1542" spans="1:41" x14ac:dyDescent="0.2">
      <c r="A1542" s="1">
        <v>43146.69259259259</v>
      </c>
      <c r="B1542">
        <v>1.1305555592407499</v>
      </c>
      <c r="C1542" t="s">
        <v>936</v>
      </c>
      <c r="E1542">
        <v>1539</v>
      </c>
      <c r="F1542">
        <f t="shared" si="24"/>
        <v>25.65</v>
      </c>
      <c r="K1542">
        <v>10.285</v>
      </c>
      <c r="L1542">
        <v>400.91500000000002</v>
      </c>
      <c r="X1542">
        <v>0</v>
      </c>
      <c r="AO1542" s="2">
        <v>5.0125000000016701E-3</v>
      </c>
    </row>
    <row r="1543" spans="1:41" x14ac:dyDescent="0.2">
      <c r="A1543" s="1">
        <v>43146.693287037036</v>
      </c>
      <c r="B1543">
        <v>1.13125000368746</v>
      </c>
      <c r="C1543" t="s">
        <v>935</v>
      </c>
      <c r="E1543">
        <v>1540</v>
      </c>
      <c r="F1543">
        <f t="shared" si="24"/>
        <v>25.666666666666668</v>
      </c>
      <c r="K1543">
        <v>10.411</v>
      </c>
      <c r="L1543">
        <v>400.84</v>
      </c>
      <c r="AO1543" s="2">
        <v>5.1041666666683597E-3</v>
      </c>
    </row>
    <row r="1544" spans="1:41" x14ac:dyDescent="0.2">
      <c r="A1544" s="1">
        <v>43146.693981481483</v>
      </c>
      <c r="B1544">
        <v>1.1319444481341601</v>
      </c>
      <c r="C1544" t="s">
        <v>934</v>
      </c>
      <c r="E1544">
        <v>1541</v>
      </c>
      <c r="F1544">
        <f t="shared" si="24"/>
        <v>25.683333333333334</v>
      </c>
      <c r="AO1544" s="2">
        <v>1.5335416666667301E-2</v>
      </c>
    </row>
    <row r="1545" spans="1:41" x14ac:dyDescent="0.2">
      <c r="A1545" s="1">
        <v>43146.694675925923</v>
      </c>
      <c r="B1545">
        <v>1.1326388925808699</v>
      </c>
      <c r="C1545" t="s">
        <v>933</v>
      </c>
      <c r="E1545">
        <v>1542</v>
      </c>
      <c r="F1545">
        <f t="shared" si="24"/>
        <v>25.7</v>
      </c>
      <c r="L1545">
        <v>403.02199999999999</v>
      </c>
      <c r="AO1545" s="2">
        <v>2.5887499999999501E-2</v>
      </c>
    </row>
    <row r="1546" spans="1:41" x14ac:dyDescent="0.2">
      <c r="A1546" s="1">
        <v>43146.695370370369</v>
      </c>
      <c r="B1546">
        <v>1.13333333702758</v>
      </c>
      <c r="C1546" t="s">
        <v>932</v>
      </c>
      <c r="E1546">
        <v>1543</v>
      </c>
      <c r="F1546">
        <f t="shared" si="24"/>
        <v>25.716666666666665</v>
      </c>
      <c r="L1546">
        <v>399.036</v>
      </c>
      <c r="AO1546" s="2">
        <v>2.6520833333332799E-2</v>
      </c>
    </row>
    <row r="1547" spans="1:41" x14ac:dyDescent="0.2">
      <c r="A1547" s="1">
        <v>43146.696064814816</v>
      </c>
      <c r="B1547">
        <v>1.1340277814742901</v>
      </c>
      <c r="C1547" t="s">
        <v>931</v>
      </c>
      <c r="E1547">
        <v>1544</v>
      </c>
      <c r="F1547">
        <f t="shared" si="24"/>
        <v>25.733333333333334</v>
      </c>
      <c r="L1547">
        <v>400.14</v>
      </c>
      <c r="AD1547">
        <v>-831.68299999999999</v>
      </c>
      <c r="AG1547">
        <v>39.292000000000002</v>
      </c>
      <c r="AO1547" s="2">
        <v>3.2222916666667802E-2</v>
      </c>
    </row>
    <row r="1548" spans="1:41" x14ac:dyDescent="0.2">
      <c r="A1548" s="1">
        <v>43146.696759259263</v>
      </c>
      <c r="B1548">
        <v>1.1347222259209999</v>
      </c>
      <c r="C1548" t="s">
        <v>930</v>
      </c>
      <c r="E1548">
        <v>1545</v>
      </c>
      <c r="F1548">
        <f t="shared" si="24"/>
        <v>25.75</v>
      </c>
      <c r="L1548">
        <v>399.74400000000003</v>
      </c>
      <c r="AG1548">
        <v>39.451000000000001</v>
      </c>
      <c r="AO1548" s="2">
        <v>4.8126041666668402E-2</v>
      </c>
    </row>
    <row r="1549" spans="1:41" x14ac:dyDescent="0.2">
      <c r="A1549" s="1">
        <v>43146.697453703702</v>
      </c>
      <c r="B1549">
        <v>1.1354166703677</v>
      </c>
      <c r="C1549" t="s">
        <v>929</v>
      </c>
      <c r="E1549">
        <v>1546</v>
      </c>
      <c r="F1549">
        <f t="shared" si="24"/>
        <v>25.766666666666666</v>
      </c>
      <c r="L1549">
        <v>400.762</v>
      </c>
      <c r="AO1549" s="2">
        <v>4.9251041666668403E-2</v>
      </c>
    </row>
    <row r="1550" spans="1:41" x14ac:dyDescent="0.2">
      <c r="A1550" s="1">
        <v>43146.698148148149</v>
      </c>
      <c r="B1550">
        <v>1.1361111148144101</v>
      </c>
      <c r="C1550" t="s">
        <v>928</v>
      </c>
      <c r="E1550">
        <v>1547</v>
      </c>
      <c r="F1550">
        <f t="shared" si="24"/>
        <v>25.783333333333335</v>
      </c>
      <c r="L1550">
        <v>399.05399999999997</v>
      </c>
      <c r="AO1550">
        <v>0</v>
      </c>
    </row>
    <row r="1551" spans="1:41" x14ac:dyDescent="0.2">
      <c r="A1551" s="1">
        <v>43146.698842592596</v>
      </c>
      <c r="B1551">
        <v>1.1368055592611199</v>
      </c>
      <c r="C1551" t="s">
        <v>927</v>
      </c>
      <c r="E1551">
        <v>1548</v>
      </c>
      <c r="F1551">
        <f t="shared" si="24"/>
        <v>25.8</v>
      </c>
      <c r="L1551">
        <v>399.72899999999998</v>
      </c>
    </row>
    <row r="1552" spans="1:41" x14ac:dyDescent="0.2">
      <c r="A1552" s="1">
        <v>43146.699537037035</v>
      </c>
      <c r="B1552">
        <v>1.13750000370783</v>
      </c>
      <c r="C1552" t="s">
        <v>926</v>
      </c>
      <c r="E1552">
        <v>1549</v>
      </c>
      <c r="F1552">
        <f t="shared" si="24"/>
        <v>25.816666666666666</v>
      </c>
      <c r="AO1552" s="2">
        <v>5.0395833333350204E-3</v>
      </c>
    </row>
    <row r="1553" spans="1:44" x14ac:dyDescent="0.2">
      <c r="A1553" s="1">
        <v>43146.700231481482</v>
      </c>
      <c r="B1553">
        <v>1.1381944481545401</v>
      </c>
      <c r="C1553" t="s">
        <v>925</v>
      </c>
      <c r="E1553">
        <v>1550</v>
      </c>
      <c r="F1553">
        <f t="shared" si="24"/>
        <v>25.833333333333332</v>
      </c>
      <c r="AO1553" s="2">
        <v>1.01916666666656E-2</v>
      </c>
    </row>
    <row r="1554" spans="1:44" x14ac:dyDescent="0.2">
      <c r="A1554" s="1">
        <v>43146.700925925928</v>
      </c>
      <c r="B1554">
        <v>1.1388888926012399</v>
      </c>
      <c r="C1554" t="s">
        <v>924</v>
      </c>
      <c r="E1554">
        <v>1551</v>
      </c>
      <c r="F1554">
        <f t="shared" si="24"/>
        <v>25.85</v>
      </c>
      <c r="X1554">
        <v>0</v>
      </c>
      <c r="AG1554">
        <v>41.198999999999998</v>
      </c>
      <c r="AO1554" s="2">
        <v>2.56989583333328E-2</v>
      </c>
    </row>
    <row r="1555" spans="1:44" x14ac:dyDescent="0.2">
      <c r="A1555" s="1">
        <v>43146.701620370368</v>
      </c>
      <c r="B1555">
        <v>1.13958333704795</v>
      </c>
      <c r="C1555" t="s">
        <v>923</v>
      </c>
      <c r="E1555">
        <v>1552</v>
      </c>
      <c r="F1555">
        <f t="shared" si="24"/>
        <v>25.866666666666667</v>
      </c>
      <c r="X1555">
        <v>1.3340000000000001</v>
      </c>
      <c r="AO1555" s="2">
        <v>2.63239583333328E-2</v>
      </c>
    </row>
    <row r="1556" spans="1:44" x14ac:dyDescent="0.2">
      <c r="A1556" s="1">
        <v>43146.702314814815</v>
      </c>
      <c r="B1556">
        <v>1.1402777814946601</v>
      </c>
      <c r="C1556" t="s">
        <v>922</v>
      </c>
      <c r="E1556">
        <v>1553</v>
      </c>
      <c r="F1556">
        <f t="shared" si="24"/>
        <v>25.883333333333333</v>
      </c>
      <c r="X1556">
        <v>0</v>
      </c>
      <c r="AG1556">
        <v>40.457000000000001</v>
      </c>
      <c r="AO1556" s="2">
        <v>4.7147916666668399E-2</v>
      </c>
    </row>
    <row r="1557" spans="1:44" x14ac:dyDescent="0.2">
      <c r="A1557" s="1">
        <v>43146.703009259261</v>
      </c>
      <c r="B1557">
        <v>1.1409722259413699</v>
      </c>
      <c r="C1557" t="s">
        <v>921</v>
      </c>
      <c r="E1557">
        <v>1554</v>
      </c>
      <c r="F1557">
        <f t="shared" si="24"/>
        <v>25.9</v>
      </c>
      <c r="AG1557">
        <v>37.831000000000003</v>
      </c>
      <c r="AO1557" s="2">
        <v>4.8280208333335101E-2</v>
      </c>
    </row>
    <row r="1558" spans="1:44" x14ac:dyDescent="0.2">
      <c r="A1558" s="1">
        <v>43146.703703703701</v>
      </c>
      <c r="B1558">
        <v>1.14166667038808</v>
      </c>
      <c r="C1558" t="s">
        <v>920</v>
      </c>
      <c r="E1558">
        <v>1555</v>
      </c>
      <c r="F1558">
        <f t="shared" si="24"/>
        <v>25.916666666666668</v>
      </c>
      <c r="AO1558" s="2">
        <v>5.4451041666665603E-2</v>
      </c>
    </row>
    <row r="1559" spans="1:44" x14ac:dyDescent="0.2">
      <c r="A1559" s="1">
        <v>43146.704398148147</v>
      </c>
      <c r="B1559">
        <v>1.1423611148347801</v>
      </c>
      <c r="C1559" t="s">
        <v>919</v>
      </c>
      <c r="E1559">
        <v>1556</v>
      </c>
      <c r="F1559">
        <f t="shared" si="24"/>
        <v>25.933333333333334</v>
      </c>
      <c r="X1559">
        <v>0</v>
      </c>
      <c r="AO1559" s="2">
        <v>7.1003124999999501E-2</v>
      </c>
    </row>
    <row r="1560" spans="1:44" x14ac:dyDescent="0.2">
      <c r="A1560" s="1">
        <v>43146.705092592594</v>
      </c>
      <c r="B1560">
        <v>1.1430555592814899</v>
      </c>
      <c r="C1560" t="s">
        <v>918</v>
      </c>
      <c r="E1560">
        <v>1557</v>
      </c>
      <c r="F1560">
        <f t="shared" si="24"/>
        <v>25.95</v>
      </c>
      <c r="X1560">
        <v>1.34</v>
      </c>
      <c r="AG1560">
        <v>40.161000000000001</v>
      </c>
      <c r="AO1560" s="2">
        <v>7.7640625000001198E-2</v>
      </c>
    </row>
    <row r="1561" spans="1:44" x14ac:dyDescent="0.2">
      <c r="A1561" s="1">
        <v>43146.705787037034</v>
      </c>
      <c r="B1561">
        <v>1.1437500037282</v>
      </c>
      <c r="C1561" t="s">
        <v>917</v>
      </c>
      <c r="E1561">
        <v>1558</v>
      </c>
      <c r="F1561">
        <f t="shared" si="24"/>
        <v>25.966666666666665</v>
      </c>
      <c r="J1561">
        <v>51.890999999999998</v>
      </c>
      <c r="X1561">
        <v>0</v>
      </c>
      <c r="AO1561" s="2">
        <v>8.4452083333331804E-2</v>
      </c>
    </row>
    <row r="1562" spans="1:44" x14ac:dyDescent="0.2">
      <c r="A1562" s="1">
        <v>43146.70648148148</v>
      </c>
      <c r="B1562">
        <v>1.1444444481749101</v>
      </c>
      <c r="C1562" t="s">
        <v>916</v>
      </c>
      <c r="E1562">
        <v>1559</v>
      </c>
      <c r="F1562">
        <f t="shared" si="24"/>
        <v>25.983333333333334</v>
      </c>
      <c r="X1562">
        <v>0</v>
      </c>
      <c r="AO1562" s="2">
        <v>9.6564583333335105E-2</v>
      </c>
    </row>
    <row r="1563" spans="1:44" x14ac:dyDescent="0.2">
      <c r="A1563" s="1">
        <v>43146.707175925927</v>
      </c>
      <c r="B1563">
        <v>1.1451388926216199</v>
      </c>
      <c r="C1563" t="s">
        <v>915</v>
      </c>
      <c r="E1563">
        <v>1560</v>
      </c>
      <c r="F1563">
        <f t="shared" si="24"/>
        <v>26</v>
      </c>
      <c r="L1563">
        <v>398.71499999999997</v>
      </c>
      <c r="X1563">
        <v>1.38</v>
      </c>
      <c r="AG1563">
        <v>36.979999999999997</v>
      </c>
      <c r="AO1563">
        <v>0.108731250000001</v>
      </c>
    </row>
    <row r="1564" spans="1:44" x14ac:dyDescent="0.2">
      <c r="A1564" s="1">
        <v>43146.707870370374</v>
      </c>
      <c r="B1564">
        <v>1.14583333706832</v>
      </c>
      <c r="C1564" t="s">
        <v>914</v>
      </c>
      <c r="E1564">
        <v>1561</v>
      </c>
      <c r="F1564">
        <f t="shared" si="24"/>
        <v>26.016666666666666</v>
      </c>
      <c r="H1564">
        <v>0.11624999999999799</v>
      </c>
      <c r="L1564">
        <v>403.56799999999998</v>
      </c>
      <c r="X1564">
        <v>0</v>
      </c>
      <c r="AO1564">
        <v>0.116229166666665</v>
      </c>
    </row>
    <row r="1565" spans="1:44" x14ac:dyDescent="0.2">
      <c r="A1565" s="1">
        <v>43146.708564814813</v>
      </c>
      <c r="B1565">
        <v>1.1465277815150301</v>
      </c>
      <c r="C1565" t="s">
        <v>913</v>
      </c>
      <c r="D1565">
        <v>1055.56</v>
      </c>
      <c r="E1565">
        <v>1562</v>
      </c>
      <c r="F1565">
        <f t="shared" si="24"/>
        <v>26.033333333333335</v>
      </c>
      <c r="G1565">
        <v>5.9790000000000001</v>
      </c>
      <c r="H1565">
        <v>0.123811458333333</v>
      </c>
      <c r="I1565">
        <v>-1</v>
      </c>
      <c r="J1565">
        <v>51.878999999999998</v>
      </c>
      <c r="K1565">
        <v>10.512</v>
      </c>
      <c r="L1565">
        <v>399.88400000000001</v>
      </c>
      <c r="M1565">
        <v>0</v>
      </c>
      <c r="N1565">
        <v>0</v>
      </c>
      <c r="O1565">
        <v>0</v>
      </c>
      <c r="P1565">
        <v>-0.08</v>
      </c>
      <c r="Q1565">
        <v>13.92</v>
      </c>
      <c r="R1565">
        <v>0.04</v>
      </c>
      <c r="S1565">
        <v>0</v>
      </c>
      <c r="T1565">
        <v>0</v>
      </c>
      <c r="U1565">
        <v>0</v>
      </c>
      <c r="V1565">
        <v>0</v>
      </c>
      <c r="W1565">
        <v>5.0000000000000001E-3</v>
      </c>
      <c r="X1565">
        <v>0</v>
      </c>
      <c r="Y1565">
        <v>55.555</v>
      </c>
      <c r="Z1565">
        <v>0</v>
      </c>
      <c r="AA1565">
        <v>0</v>
      </c>
      <c r="AB1565">
        <v>0</v>
      </c>
      <c r="AC1565">
        <v>0</v>
      </c>
      <c r="AD1565">
        <v>-832.58600000000001</v>
      </c>
      <c r="AE1565">
        <v>0</v>
      </c>
      <c r="AF1565">
        <v>2.919</v>
      </c>
      <c r="AG1565">
        <v>37.618000000000002</v>
      </c>
      <c r="AH1565">
        <v>0</v>
      </c>
      <c r="AI1565">
        <v>0</v>
      </c>
      <c r="AJ1565">
        <v>0</v>
      </c>
      <c r="AK1565">
        <v>0</v>
      </c>
      <c r="AL1565">
        <v>6</v>
      </c>
      <c r="AM1565">
        <v>52</v>
      </c>
      <c r="AN1565">
        <v>3</v>
      </c>
      <c r="AO1565">
        <v>0.12378958333333299</v>
      </c>
      <c r="AP1565">
        <v>3</v>
      </c>
      <c r="AQ1565">
        <v>3</v>
      </c>
      <c r="AR1565">
        <v>0</v>
      </c>
    </row>
    <row r="1566" spans="1:44" x14ac:dyDescent="0.2">
      <c r="A1566" s="1">
        <v>43146.70925925926</v>
      </c>
      <c r="B1566">
        <v>1.1472222259617399</v>
      </c>
      <c r="C1566" t="s">
        <v>912</v>
      </c>
      <c r="E1566">
        <v>1563</v>
      </c>
      <c r="F1566">
        <f t="shared" si="24"/>
        <v>26.05</v>
      </c>
      <c r="X1566">
        <v>0</v>
      </c>
      <c r="AO1566" s="2">
        <v>6.6369791666668607E-2</v>
      </c>
    </row>
    <row r="1567" spans="1:44" x14ac:dyDescent="0.2">
      <c r="A1567" s="1">
        <v>43146.709953703707</v>
      </c>
      <c r="B1567">
        <v>1.14791667040845</v>
      </c>
      <c r="C1567" t="s">
        <v>911</v>
      </c>
      <c r="E1567">
        <v>1564</v>
      </c>
      <c r="F1567">
        <f t="shared" si="24"/>
        <v>26.066666666666666</v>
      </c>
      <c r="J1567">
        <v>51.899000000000001</v>
      </c>
      <c r="K1567">
        <v>10.398</v>
      </c>
      <c r="L1567">
        <v>399.11</v>
      </c>
      <c r="X1567">
        <v>0</v>
      </c>
      <c r="AO1567" s="2">
        <v>6.7503125000001801E-2</v>
      </c>
    </row>
    <row r="1568" spans="1:44" x14ac:dyDescent="0.2">
      <c r="A1568" s="1">
        <v>43146.710648148146</v>
      </c>
      <c r="B1568">
        <v>1.1486111148551601</v>
      </c>
      <c r="C1568" t="s">
        <v>910</v>
      </c>
      <c r="E1568">
        <v>1565</v>
      </c>
      <c r="F1568">
        <f t="shared" si="24"/>
        <v>26.083333333333332</v>
      </c>
      <c r="J1568">
        <v>51.83</v>
      </c>
      <c r="K1568">
        <v>10.819000000000001</v>
      </c>
      <c r="L1568">
        <v>398.846</v>
      </c>
      <c r="X1568">
        <v>0</v>
      </c>
      <c r="AO1568" s="2">
        <v>8.3909374999997802E-2</v>
      </c>
    </row>
    <row r="1569" spans="1:41" x14ac:dyDescent="0.2">
      <c r="A1569" s="1">
        <v>43146.711342592593</v>
      </c>
      <c r="B1569">
        <v>1.14930555930187</v>
      </c>
      <c r="C1569" t="s">
        <v>909</v>
      </c>
      <c r="E1569">
        <v>1566</v>
      </c>
      <c r="F1569">
        <f t="shared" si="24"/>
        <v>26.1</v>
      </c>
      <c r="L1569">
        <v>400.20600000000002</v>
      </c>
      <c r="X1569">
        <v>0</v>
      </c>
      <c r="AO1569" s="2">
        <v>9.05249999999993E-2</v>
      </c>
    </row>
    <row r="1570" spans="1:41" x14ac:dyDescent="0.2">
      <c r="A1570" s="1">
        <v>43146.712037037039</v>
      </c>
      <c r="B1570">
        <v>1.15000000374857</v>
      </c>
      <c r="C1570" t="s">
        <v>908</v>
      </c>
      <c r="E1570">
        <v>1567</v>
      </c>
      <c r="F1570">
        <f t="shared" si="24"/>
        <v>26.116666666666667</v>
      </c>
      <c r="X1570">
        <v>0</v>
      </c>
      <c r="AG1570">
        <v>39.115000000000002</v>
      </c>
      <c r="AO1570">
        <v>0.112338541666668</v>
      </c>
    </row>
    <row r="1571" spans="1:41" x14ac:dyDescent="0.2">
      <c r="A1571" s="1">
        <v>43146.712731481479</v>
      </c>
      <c r="B1571">
        <v>1.1506944481952801</v>
      </c>
      <c r="C1571" t="s">
        <v>907</v>
      </c>
      <c r="E1571">
        <v>1568</v>
      </c>
      <c r="F1571">
        <f t="shared" si="24"/>
        <v>26.133333333333333</v>
      </c>
      <c r="AD1571">
        <v>-830.67600000000004</v>
      </c>
      <c r="AO1571">
        <v>0.114463541666668</v>
      </c>
    </row>
    <row r="1572" spans="1:41" x14ac:dyDescent="0.2">
      <c r="A1572" s="1">
        <v>43146.713425925926</v>
      </c>
      <c r="B1572">
        <v>1.15138889264199</v>
      </c>
      <c r="C1572" t="s">
        <v>906</v>
      </c>
      <c r="E1572">
        <v>1569</v>
      </c>
      <c r="F1572">
        <f t="shared" si="24"/>
        <v>26.15</v>
      </c>
      <c r="K1572">
        <v>10.617000000000001</v>
      </c>
      <c r="AO1572">
        <v>0.13179270833333101</v>
      </c>
    </row>
    <row r="1573" spans="1:41" x14ac:dyDescent="0.2">
      <c r="A1573" s="1">
        <v>43146.714120370372</v>
      </c>
      <c r="B1573">
        <v>1.1520833370887</v>
      </c>
      <c r="C1573" t="s">
        <v>905</v>
      </c>
      <c r="E1573">
        <v>1570</v>
      </c>
      <c r="F1573">
        <f t="shared" si="24"/>
        <v>26.166666666666668</v>
      </c>
      <c r="AO1573">
        <v>0.139396874999999</v>
      </c>
    </row>
    <row r="1574" spans="1:41" x14ac:dyDescent="0.2">
      <c r="A1574" s="1">
        <v>43146.714814814812</v>
      </c>
      <c r="B1574">
        <v>1.1527777815354101</v>
      </c>
      <c r="C1574" t="s">
        <v>904</v>
      </c>
      <c r="E1574">
        <v>1571</v>
      </c>
      <c r="F1574">
        <f t="shared" si="24"/>
        <v>26.183333333333334</v>
      </c>
      <c r="AO1574">
        <v>0.142022916666666</v>
      </c>
    </row>
    <row r="1575" spans="1:41" x14ac:dyDescent="0.2">
      <c r="A1575" s="1">
        <v>43146.715509259258</v>
      </c>
      <c r="B1575">
        <v>1.15347222598211</v>
      </c>
      <c r="C1575" t="s">
        <v>903</v>
      </c>
      <c r="E1575">
        <v>1572</v>
      </c>
      <c r="F1575">
        <f t="shared" si="24"/>
        <v>26.2</v>
      </c>
      <c r="AO1575">
        <v>0.15984895833333301</v>
      </c>
    </row>
    <row r="1576" spans="1:41" x14ac:dyDescent="0.2">
      <c r="A1576" s="1">
        <v>43146.716203703705</v>
      </c>
      <c r="B1576">
        <v>1.15416667042882</v>
      </c>
      <c r="C1576" t="s">
        <v>902</v>
      </c>
      <c r="E1576">
        <v>1573</v>
      </c>
      <c r="F1576">
        <f t="shared" si="24"/>
        <v>26.216666666666665</v>
      </c>
      <c r="AG1576">
        <v>38.765000000000001</v>
      </c>
      <c r="AO1576" s="2">
        <v>8.6477083333334107E-2</v>
      </c>
    </row>
    <row r="1577" spans="1:41" x14ac:dyDescent="0.2">
      <c r="A1577" s="1">
        <v>43146.716898148145</v>
      </c>
      <c r="B1577">
        <v>1.1548611148755299</v>
      </c>
      <c r="C1577" t="s">
        <v>901</v>
      </c>
      <c r="E1577">
        <v>1574</v>
      </c>
      <c r="F1577">
        <f t="shared" si="24"/>
        <v>26.233333333333334</v>
      </c>
      <c r="X1577">
        <v>0</v>
      </c>
      <c r="AD1577">
        <v>-832.18700000000001</v>
      </c>
      <c r="AG1577">
        <v>40.927</v>
      </c>
      <c r="AO1577">
        <v>0.102690624999997</v>
      </c>
    </row>
    <row r="1578" spans="1:41" x14ac:dyDescent="0.2">
      <c r="A1578" s="1">
        <v>43146.717592592591</v>
      </c>
      <c r="B1578">
        <v>1.15555555932224</v>
      </c>
      <c r="C1578" t="s">
        <v>900</v>
      </c>
      <c r="E1578">
        <v>1575</v>
      </c>
      <c r="F1578">
        <f t="shared" si="24"/>
        <v>26.25</v>
      </c>
      <c r="X1578">
        <v>0</v>
      </c>
      <c r="AO1578">
        <v>0.109277083333332</v>
      </c>
    </row>
    <row r="1579" spans="1:41" x14ac:dyDescent="0.2">
      <c r="A1579" s="1">
        <v>43146.718287037038</v>
      </c>
      <c r="B1579">
        <v>1.15625000376895</v>
      </c>
      <c r="C1579" t="s">
        <v>899</v>
      </c>
      <c r="E1579">
        <v>1576</v>
      </c>
      <c r="F1579">
        <f t="shared" si="24"/>
        <v>26.266666666666666</v>
      </c>
      <c r="J1579">
        <v>51.898000000000003</v>
      </c>
      <c r="K1579">
        <v>10.397</v>
      </c>
      <c r="X1579">
        <v>0</v>
      </c>
      <c r="AG1579">
        <v>41.365000000000002</v>
      </c>
      <c r="AO1579">
        <v>0.11091770833333101</v>
      </c>
    </row>
    <row r="1580" spans="1:41" x14ac:dyDescent="0.2">
      <c r="A1580" s="1">
        <v>43146.718981481485</v>
      </c>
      <c r="B1580">
        <v>1.1569444482156499</v>
      </c>
      <c r="C1580" t="s">
        <v>898</v>
      </c>
      <c r="E1580">
        <v>1577</v>
      </c>
      <c r="F1580">
        <f t="shared" si="24"/>
        <v>26.283333333333335</v>
      </c>
      <c r="AG1580">
        <v>40.569000000000003</v>
      </c>
      <c r="AO1580">
        <v>0.12778958333333201</v>
      </c>
    </row>
    <row r="1581" spans="1:41" x14ac:dyDescent="0.2">
      <c r="A1581" s="1">
        <v>43146.719675925924</v>
      </c>
      <c r="B1581">
        <v>1.15763889266236</v>
      </c>
      <c r="C1581" t="s">
        <v>897</v>
      </c>
      <c r="E1581">
        <v>1578</v>
      </c>
      <c r="F1581">
        <f t="shared" si="24"/>
        <v>26.3</v>
      </c>
      <c r="AO1581">
        <v>0.1348625</v>
      </c>
    </row>
    <row r="1582" spans="1:41" x14ac:dyDescent="0.2">
      <c r="A1582" s="1">
        <v>43146.720370370371</v>
      </c>
      <c r="B1582">
        <v>1.15833333710907</v>
      </c>
      <c r="C1582" t="s">
        <v>896</v>
      </c>
      <c r="E1582">
        <v>1579</v>
      </c>
      <c r="F1582">
        <f t="shared" si="24"/>
        <v>26.316666666666666</v>
      </c>
      <c r="X1582">
        <v>0</v>
      </c>
      <c r="AO1582">
        <v>0.13697812500000001</v>
      </c>
    </row>
    <row r="1583" spans="1:41" x14ac:dyDescent="0.2">
      <c r="A1583" s="1">
        <v>43146.721064814818</v>
      </c>
      <c r="B1583">
        <v>1.1590277815557799</v>
      </c>
      <c r="C1583" t="s">
        <v>895</v>
      </c>
      <c r="E1583">
        <v>1580</v>
      </c>
      <c r="F1583">
        <f t="shared" si="24"/>
        <v>26.333333333333332</v>
      </c>
      <c r="X1583">
        <v>0</v>
      </c>
      <c r="AO1583">
        <v>0.144201041666663</v>
      </c>
    </row>
    <row r="1584" spans="1:41" x14ac:dyDescent="0.2">
      <c r="A1584" s="1">
        <v>43146.721759259257</v>
      </c>
      <c r="B1584">
        <v>1.15972222600249</v>
      </c>
      <c r="C1584" t="s">
        <v>894</v>
      </c>
      <c r="E1584">
        <v>1581</v>
      </c>
      <c r="F1584">
        <f t="shared" si="24"/>
        <v>26.35</v>
      </c>
      <c r="X1584">
        <v>0</v>
      </c>
      <c r="AO1584">
        <v>0.156690624999995</v>
      </c>
    </row>
    <row r="1585" spans="1:44" x14ac:dyDescent="0.2">
      <c r="A1585" s="1">
        <v>43146.722453703704</v>
      </c>
      <c r="B1585">
        <v>1.1604166704491901</v>
      </c>
      <c r="C1585" t="s">
        <v>893</v>
      </c>
      <c r="E1585">
        <v>1582</v>
      </c>
      <c r="F1585">
        <f t="shared" si="24"/>
        <v>26.366666666666667</v>
      </c>
      <c r="X1585">
        <v>0</v>
      </c>
      <c r="AO1585">
        <v>0.16423437499999699</v>
      </c>
    </row>
    <row r="1586" spans="1:44" x14ac:dyDescent="0.2">
      <c r="A1586" s="1">
        <v>43146.72314814815</v>
      </c>
      <c r="B1586">
        <v>1.1611111148958999</v>
      </c>
      <c r="C1586" t="s">
        <v>892</v>
      </c>
      <c r="E1586">
        <v>1583</v>
      </c>
      <c r="F1586">
        <f t="shared" si="24"/>
        <v>26.383333333333333</v>
      </c>
      <c r="X1586">
        <v>1.34</v>
      </c>
      <c r="AO1586">
        <v>0.18211770833332999</v>
      </c>
    </row>
    <row r="1587" spans="1:44" x14ac:dyDescent="0.2">
      <c r="A1587" s="1">
        <v>43146.72384259259</v>
      </c>
      <c r="B1587">
        <v>1.16180555934261</v>
      </c>
      <c r="C1587" t="s">
        <v>891</v>
      </c>
      <c r="E1587">
        <v>1584</v>
      </c>
      <c r="F1587">
        <f t="shared" si="24"/>
        <v>26.4</v>
      </c>
      <c r="X1587">
        <v>0</v>
      </c>
      <c r="AO1587">
        <v>0.18513645833333001</v>
      </c>
    </row>
    <row r="1588" spans="1:44" x14ac:dyDescent="0.2">
      <c r="A1588" s="1">
        <v>43146.724537037036</v>
      </c>
      <c r="B1588">
        <v>1.1625000037893201</v>
      </c>
      <c r="C1588" t="s">
        <v>890</v>
      </c>
      <c r="E1588">
        <v>1585</v>
      </c>
      <c r="F1588">
        <f t="shared" si="24"/>
        <v>26.416666666666668</v>
      </c>
      <c r="X1588">
        <v>0</v>
      </c>
      <c r="AG1588">
        <v>40.530999999999999</v>
      </c>
      <c r="AO1588">
        <v>0.20342291666666401</v>
      </c>
    </row>
    <row r="1589" spans="1:44" x14ac:dyDescent="0.2">
      <c r="A1589" s="1">
        <v>43146.725231481483</v>
      </c>
      <c r="B1589">
        <v>1.1631944482360299</v>
      </c>
      <c r="C1589" t="s">
        <v>889</v>
      </c>
      <c r="E1589">
        <v>1586</v>
      </c>
      <c r="F1589">
        <f t="shared" si="24"/>
        <v>26.433333333333334</v>
      </c>
      <c r="X1589">
        <v>1.3069999999999999</v>
      </c>
      <c r="AG1589">
        <v>39.276000000000003</v>
      </c>
      <c r="AO1589">
        <v>0.21190104166666099</v>
      </c>
    </row>
    <row r="1590" spans="1:44" x14ac:dyDescent="0.2">
      <c r="A1590" s="1">
        <v>43146.725925925923</v>
      </c>
      <c r="B1590">
        <v>1.16388889268273</v>
      </c>
      <c r="C1590" t="s">
        <v>888</v>
      </c>
      <c r="E1590">
        <v>1587</v>
      </c>
      <c r="F1590">
        <f t="shared" si="24"/>
        <v>26.45</v>
      </c>
      <c r="X1590">
        <v>0</v>
      </c>
      <c r="AO1590">
        <v>0.21541666666666101</v>
      </c>
    </row>
    <row r="1591" spans="1:44" x14ac:dyDescent="0.2">
      <c r="A1591" s="1">
        <v>43146.726620370369</v>
      </c>
      <c r="B1591">
        <v>1.1645833371294401</v>
      </c>
      <c r="C1591" t="s">
        <v>887</v>
      </c>
      <c r="E1591">
        <v>1588</v>
      </c>
      <c r="F1591">
        <f t="shared" si="24"/>
        <v>26.466666666666665</v>
      </c>
      <c r="H1591">
        <v>0.23931249999999599</v>
      </c>
      <c r="X1591">
        <v>0</v>
      </c>
      <c r="AO1591">
        <v>0.23927916666666299</v>
      </c>
    </row>
    <row r="1592" spans="1:44" x14ac:dyDescent="0.2">
      <c r="A1592" s="1">
        <v>43146.727314814816</v>
      </c>
      <c r="B1592">
        <v>1.1652777815761499</v>
      </c>
      <c r="C1592" t="s">
        <v>886</v>
      </c>
      <c r="E1592">
        <v>1589</v>
      </c>
      <c r="F1592">
        <f t="shared" si="24"/>
        <v>26.483333333333334</v>
      </c>
      <c r="X1592">
        <v>0</v>
      </c>
      <c r="AO1592">
        <v>0.25334374999999498</v>
      </c>
    </row>
    <row r="1593" spans="1:44" x14ac:dyDescent="0.2">
      <c r="A1593" s="1">
        <v>43146.728009259263</v>
      </c>
      <c r="B1593">
        <v>1.16597222602286</v>
      </c>
      <c r="C1593" t="s">
        <v>885</v>
      </c>
      <c r="E1593">
        <v>1590</v>
      </c>
      <c r="F1593">
        <f t="shared" si="24"/>
        <v>26.5</v>
      </c>
      <c r="L1593">
        <v>402.02300000000002</v>
      </c>
      <c r="X1593">
        <v>1.32</v>
      </c>
      <c r="AO1593">
        <v>0.26772395833332702</v>
      </c>
    </row>
    <row r="1594" spans="1:44" x14ac:dyDescent="0.2">
      <c r="A1594" s="1">
        <v>43146.728703703702</v>
      </c>
      <c r="B1594">
        <v>1.1666666704695701</v>
      </c>
      <c r="C1594" t="s">
        <v>884</v>
      </c>
      <c r="E1594">
        <v>1591</v>
      </c>
      <c r="F1594">
        <f t="shared" si="24"/>
        <v>26.516666666666666</v>
      </c>
      <c r="L1594">
        <v>399.012</v>
      </c>
      <c r="X1594">
        <v>0</v>
      </c>
      <c r="AO1594">
        <v>0.277249999999995</v>
      </c>
    </row>
    <row r="1595" spans="1:44" x14ac:dyDescent="0.2">
      <c r="A1595" s="1">
        <v>43146.729398148149</v>
      </c>
      <c r="B1595">
        <v>1.1673611149162799</v>
      </c>
      <c r="C1595" t="s">
        <v>883</v>
      </c>
      <c r="D1595">
        <v>1055.6379999999999</v>
      </c>
      <c r="E1595">
        <v>1592</v>
      </c>
      <c r="F1595">
        <f t="shared" si="24"/>
        <v>26.533333333333335</v>
      </c>
      <c r="G1595">
        <v>5.96</v>
      </c>
      <c r="H1595">
        <v>0.297145833333329</v>
      </c>
      <c r="I1595">
        <v>-1</v>
      </c>
      <c r="J1595">
        <v>51.896999999999998</v>
      </c>
      <c r="K1595">
        <v>10.51</v>
      </c>
      <c r="L1595">
        <v>400.98200000000003</v>
      </c>
      <c r="M1595">
        <v>0</v>
      </c>
      <c r="N1595">
        <v>0</v>
      </c>
      <c r="O1595">
        <v>0</v>
      </c>
      <c r="P1595">
        <v>-4.8000000000000001E-2</v>
      </c>
      <c r="Q1595">
        <v>13.91</v>
      </c>
      <c r="R1595">
        <v>0.04</v>
      </c>
      <c r="S1595">
        <v>0</v>
      </c>
      <c r="T1595">
        <v>0</v>
      </c>
      <c r="U1595">
        <v>0</v>
      </c>
      <c r="V1595">
        <v>0</v>
      </c>
      <c r="W1595">
        <v>5.0000000000000001E-3</v>
      </c>
      <c r="X1595">
        <v>0</v>
      </c>
      <c r="Y1595">
        <v>55.633000000000003</v>
      </c>
      <c r="Z1595">
        <v>0</v>
      </c>
      <c r="AA1595">
        <v>0</v>
      </c>
      <c r="AB1595">
        <v>0</v>
      </c>
      <c r="AC1595">
        <v>0</v>
      </c>
      <c r="AD1595">
        <v>-831.91</v>
      </c>
      <c r="AE1595">
        <v>0</v>
      </c>
      <c r="AF1595">
        <v>2.415</v>
      </c>
      <c r="AG1595">
        <v>40.326000000000001</v>
      </c>
      <c r="AH1595">
        <v>0</v>
      </c>
      <c r="AI1595">
        <v>0</v>
      </c>
      <c r="AJ1595">
        <v>0</v>
      </c>
      <c r="AK1595">
        <v>0</v>
      </c>
      <c r="AL1595">
        <v>6</v>
      </c>
      <c r="AM1595">
        <v>52</v>
      </c>
      <c r="AN1595">
        <v>3</v>
      </c>
      <c r="AO1595">
        <v>0.29710416666666201</v>
      </c>
      <c r="AP1595">
        <v>3</v>
      </c>
      <c r="AQ1595">
        <v>3</v>
      </c>
      <c r="AR1595">
        <v>0</v>
      </c>
    </row>
    <row r="1596" spans="1:44" x14ac:dyDescent="0.2">
      <c r="A1596" s="1">
        <v>43146.730092592596</v>
      </c>
      <c r="B1596">
        <v>1.16805555936298</v>
      </c>
      <c r="C1596" t="s">
        <v>882</v>
      </c>
      <c r="E1596">
        <v>1593</v>
      </c>
      <c r="F1596">
        <f t="shared" si="24"/>
        <v>26.55</v>
      </c>
      <c r="X1596">
        <v>0</v>
      </c>
      <c r="AO1596">
        <v>0.30208854166666199</v>
      </c>
    </row>
    <row r="1597" spans="1:44" x14ac:dyDescent="0.2">
      <c r="A1597" s="1">
        <v>43146.730787037035</v>
      </c>
      <c r="B1597">
        <v>1.1687500038096901</v>
      </c>
      <c r="C1597" t="s">
        <v>881</v>
      </c>
      <c r="E1597">
        <v>1594</v>
      </c>
      <c r="F1597">
        <f t="shared" si="24"/>
        <v>26.566666666666666</v>
      </c>
      <c r="L1597">
        <v>399.28500000000003</v>
      </c>
      <c r="X1597">
        <v>0</v>
      </c>
      <c r="Y1597">
        <v>55.643999999999998</v>
      </c>
      <c r="AO1597">
        <v>0.32232708333332899</v>
      </c>
    </row>
    <row r="1598" spans="1:44" x14ac:dyDescent="0.2">
      <c r="A1598" s="1">
        <v>43146.731481481482</v>
      </c>
      <c r="B1598">
        <v>1.1694444482563999</v>
      </c>
      <c r="C1598" t="s">
        <v>880</v>
      </c>
      <c r="E1598">
        <v>1595</v>
      </c>
      <c r="F1598">
        <f t="shared" si="24"/>
        <v>26.583333333333332</v>
      </c>
      <c r="L1598">
        <v>400.45499999999998</v>
      </c>
      <c r="AO1598">
        <v>0.32770208333332901</v>
      </c>
    </row>
    <row r="1599" spans="1:44" x14ac:dyDescent="0.2">
      <c r="A1599" s="1">
        <v>43146.732175925928</v>
      </c>
      <c r="B1599">
        <v>1.17013889270311</v>
      </c>
      <c r="C1599" t="s">
        <v>879</v>
      </c>
      <c r="E1599">
        <v>1596</v>
      </c>
      <c r="F1599">
        <f t="shared" si="24"/>
        <v>26.6</v>
      </c>
      <c r="H1599">
        <v>0.34830520833333001</v>
      </c>
      <c r="L1599">
        <v>398.14499999999998</v>
      </c>
      <c r="X1599">
        <v>0</v>
      </c>
      <c r="AO1599">
        <v>0.34825729166666303</v>
      </c>
    </row>
    <row r="1600" spans="1:44" x14ac:dyDescent="0.2">
      <c r="A1600" s="1">
        <v>43146.732870370368</v>
      </c>
      <c r="B1600">
        <v>1.1708333371498201</v>
      </c>
      <c r="C1600" t="s">
        <v>878</v>
      </c>
      <c r="E1600">
        <v>1597</v>
      </c>
      <c r="F1600">
        <f t="shared" si="24"/>
        <v>26.616666666666667</v>
      </c>
      <c r="X1600">
        <v>0</v>
      </c>
      <c r="AO1600">
        <v>0.35910312499999297</v>
      </c>
    </row>
    <row r="1601" spans="1:41" x14ac:dyDescent="0.2">
      <c r="A1601" s="1">
        <v>43146.733564814815</v>
      </c>
      <c r="B1601">
        <v>1.1715277815965199</v>
      </c>
      <c r="C1601" t="s">
        <v>877</v>
      </c>
      <c r="E1601">
        <v>1598</v>
      </c>
      <c r="F1601">
        <f t="shared" si="24"/>
        <v>26.633333333333333</v>
      </c>
      <c r="AO1601">
        <v>0.36499479166665899</v>
      </c>
    </row>
    <row r="1602" spans="1:41" x14ac:dyDescent="0.2">
      <c r="A1602" s="1">
        <v>43146.734259259261</v>
      </c>
      <c r="B1602">
        <v>1.17222222604323</v>
      </c>
      <c r="C1602" t="s">
        <v>876</v>
      </c>
      <c r="E1602">
        <v>1599</v>
      </c>
      <c r="F1602">
        <f t="shared" si="24"/>
        <v>26.65</v>
      </c>
      <c r="K1602">
        <v>10.558</v>
      </c>
      <c r="AO1602">
        <v>0.39124479166666098</v>
      </c>
    </row>
    <row r="1603" spans="1:41" x14ac:dyDescent="0.2">
      <c r="A1603" s="1">
        <v>43146.734953703701</v>
      </c>
      <c r="B1603">
        <v>1.1729166704899401</v>
      </c>
      <c r="C1603" t="s">
        <v>875</v>
      </c>
      <c r="E1603">
        <v>1600</v>
      </c>
      <c r="F1603">
        <f t="shared" ref="F1603:F1666" si="25">E1603/60</f>
        <v>26.666666666666668</v>
      </c>
      <c r="X1603">
        <v>0</v>
      </c>
      <c r="AO1603">
        <v>0.39761979166665901</v>
      </c>
    </row>
    <row r="1604" spans="1:41" x14ac:dyDescent="0.2">
      <c r="A1604" s="1">
        <v>43146.735648148147</v>
      </c>
      <c r="B1604">
        <v>1.1736111149366499</v>
      </c>
      <c r="C1604" t="s">
        <v>874</v>
      </c>
      <c r="E1604">
        <v>1601</v>
      </c>
      <c r="F1604">
        <f t="shared" si="25"/>
        <v>26.683333333333334</v>
      </c>
      <c r="X1604">
        <v>0</v>
      </c>
      <c r="AO1604">
        <v>0.42423958333332401</v>
      </c>
    </row>
    <row r="1605" spans="1:41" x14ac:dyDescent="0.2">
      <c r="A1605" s="1">
        <v>43146.736342592594</v>
      </c>
      <c r="B1605">
        <v>1.17430555938336</v>
      </c>
      <c r="C1605" t="s">
        <v>873</v>
      </c>
      <c r="E1605">
        <v>1602</v>
      </c>
      <c r="F1605">
        <f t="shared" si="25"/>
        <v>26.7</v>
      </c>
      <c r="AO1605">
        <v>0.43110624999998898</v>
      </c>
    </row>
    <row r="1606" spans="1:41" x14ac:dyDescent="0.2">
      <c r="A1606" s="1">
        <v>43146.737037037034</v>
      </c>
      <c r="B1606">
        <v>1.1750000038300601</v>
      </c>
      <c r="C1606" t="s">
        <v>872</v>
      </c>
      <c r="E1606">
        <v>1603</v>
      </c>
      <c r="F1606">
        <f t="shared" si="25"/>
        <v>26.716666666666665</v>
      </c>
      <c r="X1606">
        <v>0</v>
      </c>
      <c r="AO1606">
        <v>0.44305208333332302</v>
      </c>
    </row>
    <row r="1607" spans="1:41" x14ac:dyDescent="0.2">
      <c r="A1607" s="1">
        <v>43146.73773148148</v>
      </c>
      <c r="B1607">
        <v>1.1756944482767699</v>
      </c>
      <c r="C1607" t="s">
        <v>871</v>
      </c>
      <c r="E1607">
        <v>1604</v>
      </c>
      <c r="F1607">
        <f t="shared" si="25"/>
        <v>26.733333333333334</v>
      </c>
      <c r="H1607">
        <v>0.46536145833332299</v>
      </c>
      <c r="X1607">
        <v>0</v>
      </c>
      <c r="AO1607">
        <v>0.465299999999989</v>
      </c>
    </row>
    <row r="1608" spans="1:41" x14ac:dyDescent="0.2">
      <c r="A1608" s="1">
        <v>43146.738425925927</v>
      </c>
      <c r="B1608">
        <v>1.17638889272348</v>
      </c>
      <c r="C1608" t="s">
        <v>870</v>
      </c>
      <c r="E1608">
        <v>1605</v>
      </c>
      <c r="F1608">
        <f t="shared" si="25"/>
        <v>26.75</v>
      </c>
      <c r="X1608">
        <v>1.3</v>
      </c>
      <c r="AO1608">
        <v>0.47267499999998802</v>
      </c>
    </row>
    <row r="1609" spans="1:41" x14ac:dyDescent="0.2">
      <c r="A1609" s="1">
        <v>43146.739120370374</v>
      </c>
      <c r="B1609">
        <v>1.1770833371701901</v>
      </c>
      <c r="C1609" t="s">
        <v>869</v>
      </c>
      <c r="E1609">
        <v>1606</v>
      </c>
      <c r="F1609">
        <f t="shared" si="25"/>
        <v>26.766666666666666</v>
      </c>
      <c r="J1609">
        <v>51.893999999999998</v>
      </c>
      <c r="K1609">
        <v>10.577</v>
      </c>
      <c r="X1609">
        <v>1.3340000000000001</v>
      </c>
      <c r="AD1609">
        <v>-831.59400000000005</v>
      </c>
      <c r="AO1609">
        <v>0.48004999999998599</v>
      </c>
    </row>
    <row r="1610" spans="1:41" x14ac:dyDescent="0.2">
      <c r="A1610" s="1">
        <v>43146.739814814813</v>
      </c>
      <c r="B1610">
        <v>1.1777777816168999</v>
      </c>
      <c r="C1610" t="s">
        <v>868</v>
      </c>
      <c r="E1610">
        <v>1607</v>
      </c>
      <c r="F1610">
        <f t="shared" si="25"/>
        <v>26.783333333333335</v>
      </c>
      <c r="G1610">
        <v>5.9089999999999998</v>
      </c>
      <c r="H1610">
        <v>0.61801458333331805</v>
      </c>
      <c r="J1610">
        <v>51.430999999999997</v>
      </c>
      <c r="K1610">
        <v>13.36</v>
      </c>
      <c r="X1610">
        <v>1.393</v>
      </c>
      <c r="AD1610">
        <v>-824.47900000000004</v>
      </c>
      <c r="AO1610">
        <v>0.61792604166665199</v>
      </c>
    </row>
    <row r="1611" spans="1:41" x14ac:dyDescent="0.2">
      <c r="A1611" s="1">
        <v>43146.74050925926</v>
      </c>
      <c r="B1611">
        <v>1.1784722260636</v>
      </c>
      <c r="C1611" t="s">
        <v>867</v>
      </c>
      <c r="E1611">
        <v>1608</v>
      </c>
      <c r="F1611">
        <f t="shared" si="25"/>
        <v>26.8</v>
      </c>
      <c r="G1611">
        <v>5.8650000000000002</v>
      </c>
      <c r="H1611">
        <v>0.88286874999998499</v>
      </c>
      <c r="J1611">
        <v>50.716000000000001</v>
      </c>
      <c r="K1611">
        <v>17.693000000000001</v>
      </c>
      <c r="X1611">
        <v>1.32</v>
      </c>
      <c r="AD1611">
        <v>-811.50800000000004</v>
      </c>
      <c r="AG1611">
        <v>38.61</v>
      </c>
      <c r="AO1611">
        <v>0.88272812499998499</v>
      </c>
    </row>
    <row r="1612" spans="1:41" x14ac:dyDescent="0.2">
      <c r="A1612" s="1">
        <v>43146.741203703707</v>
      </c>
      <c r="B1612">
        <v>1.1791666705103101</v>
      </c>
      <c r="C1612" t="s">
        <v>866</v>
      </c>
      <c r="E1612">
        <v>1609</v>
      </c>
      <c r="F1612">
        <f t="shared" si="25"/>
        <v>26.816666666666666</v>
      </c>
      <c r="J1612">
        <v>50.792000000000002</v>
      </c>
      <c r="K1612">
        <v>17.280999999999999</v>
      </c>
      <c r="X1612">
        <v>1.32</v>
      </c>
      <c r="Y1612">
        <v>55.759</v>
      </c>
      <c r="AD1612">
        <v>-807.65599999999995</v>
      </c>
      <c r="AG1612">
        <v>40.493000000000002</v>
      </c>
      <c r="AO1612">
        <v>0.95536979166665204</v>
      </c>
    </row>
    <row r="1613" spans="1:41" x14ac:dyDescent="0.2">
      <c r="A1613" s="1">
        <v>43146.741898148146</v>
      </c>
      <c r="B1613">
        <v>1.17986111495702</v>
      </c>
      <c r="C1613" t="s">
        <v>865</v>
      </c>
      <c r="E1613">
        <v>1610</v>
      </c>
      <c r="F1613">
        <f t="shared" si="25"/>
        <v>26.833333333333332</v>
      </c>
      <c r="H1613">
        <v>0.93866458333332103</v>
      </c>
      <c r="J1613">
        <v>50.899000000000001</v>
      </c>
      <c r="K1613">
        <v>16.635999999999999</v>
      </c>
      <c r="X1613">
        <v>0</v>
      </c>
      <c r="AD1613">
        <v>-805.94600000000003</v>
      </c>
      <c r="AG1613">
        <v>40.551000000000002</v>
      </c>
      <c r="AO1613">
        <v>0.938519791666654</v>
      </c>
    </row>
    <row r="1614" spans="1:41" x14ac:dyDescent="0.2">
      <c r="A1614" s="1">
        <v>43146.742592592593</v>
      </c>
      <c r="B1614">
        <v>1.18055555940373</v>
      </c>
      <c r="C1614" t="s">
        <v>864</v>
      </c>
      <c r="E1614">
        <v>1611</v>
      </c>
      <c r="F1614">
        <f t="shared" si="25"/>
        <v>26.85</v>
      </c>
      <c r="J1614">
        <v>51</v>
      </c>
      <c r="K1614">
        <v>16.131</v>
      </c>
      <c r="X1614">
        <v>1.2270000000000001</v>
      </c>
      <c r="AO1614">
        <v>1.00140520833332</v>
      </c>
    </row>
    <row r="1615" spans="1:41" x14ac:dyDescent="0.2">
      <c r="A1615" s="1">
        <v>43146.743287037039</v>
      </c>
      <c r="B1615">
        <v>1.1812500038504401</v>
      </c>
      <c r="C1615" t="s">
        <v>863</v>
      </c>
      <c r="E1615">
        <v>1612</v>
      </c>
      <c r="F1615">
        <f t="shared" si="25"/>
        <v>26.866666666666667</v>
      </c>
      <c r="J1615">
        <v>51.091999999999999</v>
      </c>
      <c r="K1615">
        <v>15.483000000000001</v>
      </c>
      <c r="AD1615">
        <v>-804.65899999999999</v>
      </c>
      <c r="AO1615">
        <v>0.98476354166665403</v>
      </c>
    </row>
    <row r="1616" spans="1:41" x14ac:dyDescent="0.2">
      <c r="A1616" s="1">
        <v>43146.743981481479</v>
      </c>
      <c r="B1616">
        <v>1.18194444829714</v>
      </c>
      <c r="C1616" t="s">
        <v>862</v>
      </c>
      <c r="E1616">
        <v>1613</v>
      </c>
      <c r="F1616">
        <f t="shared" si="25"/>
        <v>26.883333333333333</v>
      </c>
      <c r="J1616">
        <v>51.197000000000003</v>
      </c>
      <c r="K1616">
        <v>14.98</v>
      </c>
      <c r="AO1616">
        <v>1.0530645833333201</v>
      </c>
    </row>
    <row r="1617" spans="1:44" x14ac:dyDescent="0.2">
      <c r="A1617" s="1">
        <v>43146.744675925926</v>
      </c>
      <c r="B1617">
        <v>1.18263889274385</v>
      </c>
      <c r="C1617" t="s">
        <v>861</v>
      </c>
      <c r="E1617">
        <v>1614</v>
      </c>
      <c r="F1617">
        <f t="shared" si="25"/>
        <v>26.9</v>
      </c>
      <c r="H1617">
        <v>1.1227437499999899</v>
      </c>
      <c r="J1617">
        <v>51.298999999999999</v>
      </c>
      <c r="K1617">
        <v>14.438000000000001</v>
      </c>
      <c r="AO1617">
        <v>1.1225760416666499</v>
      </c>
    </row>
    <row r="1618" spans="1:44" x14ac:dyDescent="0.2">
      <c r="A1618" s="1">
        <v>43146.745370370372</v>
      </c>
      <c r="B1618">
        <v>1.1833333371905601</v>
      </c>
      <c r="C1618" t="s">
        <v>860</v>
      </c>
      <c r="E1618">
        <v>1615</v>
      </c>
      <c r="F1618">
        <f t="shared" si="25"/>
        <v>26.916666666666668</v>
      </c>
      <c r="J1618">
        <v>51.399000000000001</v>
      </c>
      <c r="K1618">
        <v>13.867000000000001</v>
      </c>
      <c r="Y1618">
        <v>55.862000000000002</v>
      </c>
      <c r="AO1618">
        <v>1.1932427083333199</v>
      </c>
    </row>
    <row r="1619" spans="1:44" x14ac:dyDescent="0.2">
      <c r="A1619" s="1">
        <v>43146.746064814812</v>
      </c>
      <c r="B1619">
        <v>1.18402778163727</v>
      </c>
      <c r="C1619" t="s">
        <v>859</v>
      </c>
      <c r="E1619">
        <v>1616</v>
      </c>
      <c r="F1619">
        <f t="shared" si="25"/>
        <v>26.933333333333334</v>
      </c>
      <c r="H1619">
        <v>1.25531041666666</v>
      </c>
      <c r="J1619">
        <v>51.475000000000001</v>
      </c>
      <c r="K1619">
        <v>13.369</v>
      </c>
      <c r="AO1619">
        <v>1.25512395833332</v>
      </c>
    </row>
    <row r="1620" spans="1:44" x14ac:dyDescent="0.2">
      <c r="A1620" s="1">
        <v>43146.746759259258</v>
      </c>
      <c r="B1620">
        <v>1.18472222608398</v>
      </c>
      <c r="C1620" t="s">
        <v>858</v>
      </c>
      <c r="E1620">
        <v>1617</v>
      </c>
      <c r="F1620">
        <f t="shared" si="25"/>
        <v>26.95</v>
      </c>
      <c r="G1620">
        <v>5.8109999999999999</v>
      </c>
      <c r="J1620">
        <v>51.564999999999998</v>
      </c>
      <c r="K1620">
        <v>12.911</v>
      </c>
      <c r="AO1620">
        <v>1.3231583333333199</v>
      </c>
    </row>
    <row r="1621" spans="1:44" x14ac:dyDescent="0.2">
      <c r="A1621" s="1">
        <v>43146.747453703705</v>
      </c>
      <c r="B1621">
        <v>1.1854166705306901</v>
      </c>
      <c r="C1621" t="s">
        <v>857</v>
      </c>
      <c r="E1621">
        <v>1618</v>
      </c>
      <c r="F1621">
        <f t="shared" si="25"/>
        <v>26.966666666666665</v>
      </c>
      <c r="H1621">
        <v>1.3974906249999901</v>
      </c>
      <c r="J1621">
        <v>51.637</v>
      </c>
      <c r="K1621">
        <v>12.497</v>
      </c>
      <c r="AO1621">
        <v>1.3972843749999899</v>
      </c>
    </row>
    <row r="1622" spans="1:44" x14ac:dyDescent="0.2">
      <c r="A1622" s="1">
        <v>43146.748148148145</v>
      </c>
      <c r="B1622">
        <v>1.18611111497739</v>
      </c>
      <c r="C1622" t="s">
        <v>856</v>
      </c>
      <c r="E1622">
        <v>1619</v>
      </c>
      <c r="F1622">
        <f t="shared" si="25"/>
        <v>26.983333333333334</v>
      </c>
      <c r="J1622">
        <v>51.698</v>
      </c>
      <c r="K1622">
        <v>12.144</v>
      </c>
      <c r="X1622">
        <v>1.393</v>
      </c>
      <c r="AO1622">
        <v>1.45753229166666</v>
      </c>
    </row>
    <row r="1623" spans="1:44" x14ac:dyDescent="0.2">
      <c r="A1623" s="1">
        <v>43146.748842592591</v>
      </c>
      <c r="B1623">
        <v>1.1868055594241</v>
      </c>
      <c r="C1623" t="s">
        <v>855</v>
      </c>
      <c r="E1623">
        <v>1620</v>
      </c>
      <c r="F1623">
        <f t="shared" si="25"/>
        <v>27</v>
      </c>
      <c r="H1623">
        <v>1.5038302083333199</v>
      </c>
      <c r="J1623">
        <v>51.78</v>
      </c>
      <c r="K1623">
        <v>11.661</v>
      </c>
      <c r="AO1623">
        <v>1.50361249999999</v>
      </c>
    </row>
    <row r="1624" spans="1:44" x14ac:dyDescent="0.2">
      <c r="A1624" s="1">
        <v>43146.749537037038</v>
      </c>
      <c r="B1624">
        <v>1.1875000038708099</v>
      </c>
      <c r="C1624" t="s">
        <v>854</v>
      </c>
      <c r="E1624">
        <v>1621</v>
      </c>
      <c r="F1624">
        <f t="shared" si="25"/>
        <v>27.016666666666666</v>
      </c>
      <c r="J1624">
        <v>51.838999999999999</v>
      </c>
      <c r="K1624">
        <v>11.314</v>
      </c>
      <c r="X1624">
        <v>1.526</v>
      </c>
      <c r="Y1624">
        <v>55.984000000000002</v>
      </c>
      <c r="AO1624">
        <v>1.53475416666666</v>
      </c>
    </row>
    <row r="1625" spans="1:44" x14ac:dyDescent="0.2">
      <c r="A1625" s="1">
        <v>43146.750231481485</v>
      </c>
      <c r="B1625">
        <v>1.18819444831752</v>
      </c>
      <c r="C1625" t="s">
        <v>853</v>
      </c>
      <c r="D1625">
        <v>1056.011</v>
      </c>
      <c r="E1625">
        <v>1622</v>
      </c>
      <c r="F1625">
        <f t="shared" si="25"/>
        <v>27.033333333333335</v>
      </c>
      <c r="G1625">
        <v>5.7880000000000003</v>
      </c>
      <c r="H1625">
        <v>1.57138854166666</v>
      </c>
      <c r="I1625">
        <v>-1</v>
      </c>
      <c r="J1625">
        <v>51.887999999999998</v>
      </c>
      <c r="K1625">
        <v>11.023</v>
      </c>
      <c r="L1625">
        <v>400.05599999999998</v>
      </c>
      <c r="M1625">
        <v>0</v>
      </c>
      <c r="N1625">
        <v>0</v>
      </c>
      <c r="O1625">
        <v>0</v>
      </c>
      <c r="P1625">
        <v>-7.0000000000000007E-2</v>
      </c>
      <c r="Q1625">
        <v>13.89</v>
      </c>
      <c r="R1625">
        <v>0.04</v>
      </c>
      <c r="S1625">
        <v>0</v>
      </c>
      <c r="T1625">
        <v>0</v>
      </c>
      <c r="U1625">
        <v>0</v>
      </c>
      <c r="V1625">
        <v>0</v>
      </c>
      <c r="W1625">
        <v>5.0000000000000001E-3</v>
      </c>
      <c r="X1625">
        <v>1.5189999999999999</v>
      </c>
      <c r="Y1625">
        <v>56.006</v>
      </c>
      <c r="Z1625">
        <v>0</v>
      </c>
      <c r="AA1625">
        <v>0</v>
      </c>
      <c r="AB1625">
        <v>0</v>
      </c>
      <c r="AC1625">
        <v>0</v>
      </c>
      <c r="AD1625">
        <v>-805.56600000000003</v>
      </c>
      <c r="AE1625">
        <v>0</v>
      </c>
      <c r="AF1625">
        <v>3.1110000000000002</v>
      </c>
      <c r="AG1625">
        <v>37.834000000000003</v>
      </c>
      <c r="AH1625">
        <v>0</v>
      </c>
      <c r="AI1625">
        <v>0</v>
      </c>
      <c r="AJ1625">
        <v>0</v>
      </c>
      <c r="AK1625">
        <v>0</v>
      </c>
      <c r="AL1625">
        <v>6</v>
      </c>
      <c r="AM1625">
        <v>52</v>
      </c>
      <c r="AN1625">
        <v>3</v>
      </c>
      <c r="AO1625">
        <v>1.57116770833332</v>
      </c>
      <c r="AP1625">
        <v>3</v>
      </c>
      <c r="AQ1625">
        <v>3</v>
      </c>
      <c r="AR1625">
        <v>0</v>
      </c>
    </row>
    <row r="1626" spans="1:44" x14ac:dyDescent="0.2">
      <c r="A1626" s="1">
        <v>43146.750925925924</v>
      </c>
      <c r="B1626">
        <v>1.18888889276423</v>
      </c>
      <c r="C1626" t="s">
        <v>852</v>
      </c>
      <c r="E1626">
        <v>1623</v>
      </c>
      <c r="F1626">
        <f t="shared" si="25"/>
        <v>27.05</v>
      </c>
      <c r="J1626">
        <v>51.923999999999999</v>
      </c>
      <c r="K1626">
        <v>10.811</v>
      </c>
      <c r="AO1626">
        <v>1.5976604166666599</v>
      </c>
    </row>
    <row r="1627" spans="1:44" x14ac:dyDescent="0.2">
      <c r="A1627" s="1">
        <v>43146.751620370371</v>
      </c>
      <c r="B1627">
        <v>1.1895833372109299</v>
      </c>
      <c r="C1627" t="s">
        <v>851</v>
      </c>
      <c r="E1627">
        <v>1624</v>
      </c>
      <c r="F1627">
        <f t="shared" si="25"/>
        <v>27.066666666666666</v>
      </c>
      <c r="H1627">
        <v>1.6445541666666601</v>
      </c>
      <c r="K1627">
        <v>10.582000000000001</v>
      </c>
      <c r="X1627">
        <v>1.619</v>
      </c>
      <c r="AO1627">
        <v>1.64432916666666</v>
      </c>
    </row>
    <row r="1628" spans="1:44" x14ac:dyDescent="0.2">
      <c r="A1628" s="1">
        <v>43146.752314814818</v>
      </c>
      <c r="B1628">
        <v>1.19027778165764</v>
      </c>
      <c r="C1628" t="s">
        <v>850</v>
      </c>
      <c r="E1628">
        <v>1625</v>
      </c>
      <c r="F1628">
        <f t="shared" si="25"/>
        <v>27.083333333333332</v>
      </c>
      <c r="J1628">
        <v>51.996000000000002</v>
      </c>
      <c r="K1628">
        <v>10.478</v>
      </c>
      <c r="AD1628">
        <v>-806.58100000000002</v>
      </c>
      <c r="AO1628">
        <v>1.6713291666666601</v>
      </c>
    </row>
    <row r="1629" spans="1:44" x14ac:dyDescent="0.2">
      <c r="A1629" s="1">
        <v>43146.753009259257</v>
      </c>
      <c r="B1629">
        <v>1.1909722261043501</v>
      </c>
      <c r="C1629" t="s">
        <v>849</v>
      </c>
      <c r="E1629">
        <v>1626</v>
      </c>
      <c r="F1629">
        <f t="shared" si="25"/>
        <v>27.1</v>
      </c>
      <c r="K1629">
        <v>10.472</v>
      </c>
      <c r="Y1629">
        <v>56.101999999999997</v>
      </c>
      <c r="AO1629">
        <v>1.7134479166666601</v>
      </c>
    </row>
    <row r="1630" spans="1:44" x14ac:dyDescent="0.2">
      <c r="A1630" s="1">
        <v>43146.753703703704</v>
      </c>
      <c r="B1630">
        <v>1.1916666705510599</v>
      </c>
      <c r="C1630" t="s">
        <v>848</v>
      </c>
      <c r="E1630">
        <v>1627</v>
      </c>
      <c r="F1630">
        <f t="shared" si="25"/>
        <v>27.116666666666667</v>
      </c>
      <c r="H1630">
        <v>1.74104375</v>
      </c>
      <c r="J1630">
        <v>52.048000000000002</v>
      </c>
      <c r="K1630">
        <v>10.311999999999999</v>
      </c>
      <c r="AO1630">
        <v>1.740815625</v>
      </c>
    </row>
    <row r="1631" spans="1:44" x14ac:dyDescent="0.2">
      <c r="A1631" s="1">
        <v>43146.75439814815</v>
      </c>
      <c r="B1631">
        <v>1.19236111499777</v>
      </c>
      <c r="C1631" t="s">
        <v>847</v>
      </c>
      <c r="E1631">
        <v>1628</v>
      </c>
      <c r="F1631">
        <f t="shared" si="25"/>
        <v>27.133333333333333</v>
      </c>
      <c r="K1631">
        <v>10.095000000000001</v>
      </c>
      <c r="AD1631">
        <v>-807.59199999999998</v>
      </c>
      <c r="AO1631">
        <v>1.7274281250000001</v>
      </c>
    </row>
    <row r="1632" spans="1:44" x14ac:dyDescent="0.2">
      <c r="A1632" s="1">
        <v>43146.75509259259</v>
      </c>
      <c r="B1632">
        <v>1.1930555594444701</v>
      </c>
      <c r="C1632" t="s">
        <v>846</v>
      </c>
      <c r="E1632">
        <v>1629</v>
      </c>
      <c r="F1632">
        <f t="shared" si="25"/>
        <v>27.15</v>
      </c>
      <c r="X1632">
        <v>1.7909999999999999</v>
      </c>
      <c r="AO1632">
        <v>1.79426666666667</v>
      </c>
    </row>
    <row r="1633" spans="1:41" x14ac:dyDescent="0.2">
      <c r="A1633" s="1">
        <v>43146.755787037036</v>
      </c>
      <c r="B1633">
        <v>1.1937500038911799</v>
      </c>
      <c r="C1633" t="s">
        <v>845</v>
      </c>
      <c r="E1633">
        <v>1630</v>
      </c>
      <c r="F1633">
        <f t="shared" si="25"/>
        <v>27.166666666666668</v>
      </c>
      <c r="Y1633">
        <v>56.215000000000003</v>
      </c>
      <c r="AO1633">
        <v>1.83196979166667</v>
      </c>
    </row>
    <row r="1634" spans="1:41" x14ac:dyDescent="0.2">
      <c r="A1634" s="1">
        <v>43146.756481481483</v>
      </c>
      <c r="B1634">
        <v>1.19444444833789</v>
      </c>
      <c r="C1634" t="s">
        <v>844</v>
      </c>
      <c r="E1634">
        <v>1631</v>
      </c>
      <c r="F1634">
        <f t="shared" si="25"/>
        <v>27.183333333333334</v>
      </c>
      <c r="H1634">
        <v>1.8598479166666699</v>
      </c>
      <c r="J1634">
        <v>52.101999999999997</v>
      </c>
      <c r="K1634">
        <v>9.9730000000000008</v>
      </c>
      <c r="X1634">
        <v>1.7649999999999999</v>
      </c>
      <c r="AO1634">
        <v>1.8596177083333301</v>
      </c>
    </row>
    <row r="1635" spans="1:41" x14ac:dyDescent="0.2">
      <c r="A1635" s="1">
        <v>43146.757175925923</v>
      </c>
      <c r="B1635">
        <v>1.1951388927846001</v>
      </c>
      <c r="C1635" t="s">
        <v>843</v>
      </c>
      <c r="E1635">
        <v>1632</v>
      </c>
      <c r="F1635">
        <f t="shared" si="25"/>
        <v>27.2</v>
      </c>
      <c r="X1635">
        <v>1.9179999999999999</v>
      </c>
      <c r="AO1635">
        <v>1.89231666666667</v>
      </c>
    </row>
    <row r="1636" spans="1:41" x14ac:dyDescent="0.2">
      <c r="A1636" s="1">
        <v>43146.757870370369</v>
      </c>
      <c r="B1636">
        <v>1.1958333372313099</v>
      </c>
      <c r="C1636" t="s">
        <v>842</v>
      </c>
      <c r="E1636">
        <v>1633</v>
      </c>
      <c r="F1636">
        <f t="shared" si="25"/>
        <v>27.216666666666665</v>
      </c>
      <c r="K1636">
        <v>9.9269999999999996</v>
      </c>
      <c r="AD1636">
        <v>-808.59299999999996</v>
      </c>
      <c r="AO1636">
        <v>1.920075</v>
      </c>
    </row>
    <row r="1637" spans="1:41" x14ac:dyDescent="0.2">
      <c r="A1637" s="1">
        <v>43146.758564814816</v>
      </c>
      <c r="B1637">
        <v>1.19652778167801</v>
      </c>
      <c r="C1637" t="s">
        <v>841</v>
      </c>
      <c r="E1637">
        <v>1634</v>
      </c>
      <c r="F1637">
        <f t="shared" si="25"/>
        <v>27.233333333333334</v>
      </c>
      <c r="Y1637">
        <v>56.338999999999999</v>
      </c>
      <c r="AO1637">
        <v>1.9478</v>
      </c>
    </row>
    <row r="1638" spans="1:41" x14ac:dyDescent="0.2">
      <c r="A1638" s="1">
        <v>43146.759259259263</v>
      </c>
      <c r="B1638">
        <v>1.1972222261247201</v>
      </c>
      <c r="C1638" t="s">
        <v>840</v>
      </c>
      <c r="E1638">
        <v>1635</v>
      </c>
      <c r="F1638">
        <f t="shared" si="25"/>
        <v>27.25</v>
      </c>
      <c r="H1638">
        <v>1.9656958333333301</v>
      </c>
      <c r="AO1638">
        <v>1.96546666666667</v>
      </c>
    </row>
    <row r="1639" spans="1:41" x14ac:dyDescent="0.2">
      <c r="A1639" s="1">
        <v>43146.759953703702</v>
      </c>
      <c r="B1639">
        <v>1.1979166705714299</v>
      </c>
      <c r="C1639" t="s">
        <v>839</v>
      </c>
      <c r="D1639">
        <v>1056.4059999999999</v>
      </c>
      <c r="E1639">
        <v>1636</v>
      </c>
      <c r="F1639">
        <f t="shared" si="25"/>
        <v>27.266666666666666</v>
      </c>
      <c r="AO1639">
        <v>1.98791979166667</v>
      </c>
    </row>
    <row r="1640" spans="1:41" x14ac:dyDescent="0.2">
      <c r="A1640" s="1">
        <v>43146.760648148149</v>
      </c>
      <c r="B1640">
        <v>1.19861111501814</v>
      </c>
      <c r="C1640" t="s">
        <v>838</v>
      </c>
      <c r="E1640">
        <v>1637</v>
      </c>
      <c r="F1640">
        <f t="shared" si="25"/>
        <v>27.283333333333335</v>
      </c>
      <c r="AD1640">
        <v>-809.49900000000002</v>
      </c>
      <c r="AO1640">
        <v>1.9794687500000001</v>
      </c>
    </row>
    <row r="1641" spans="1:41" x14ac:dyDescent="0.2">
      <c r="A1641" s="1">
        <v>43146.761342592596</v>
      </c>
      <c r="B1641">
        <v>1.1993055594648501</v>
      </c>
      <c r="C1641" t="s">
        <v>837</v>
      </c>
      <c r="E1641">
        <v>1638</v>
      </c>
      <c r="F1641">
        <f t="shared" si="25"/>
        <v>27.3</v>
      </c>
      <c r="Y1641">
        <v>56.466000000000001</v>
      </c>
      <c r="AO1641">
        <v>1.9406010416666599</v>
      </c>
    </row>
    <row r="1642" spans="1:41" x14ac:dyDescent="0.2">
      <c r="A1642" s="1">
        <v>43146.762037037035</v>
      </c>
      <c r="B1642">
        <v>1.2000000039115499</v>
      </c>
      <c r="C1642" t="s">
        <v>836</v>
      </c>
      <c r="E1642">
        <v>1639</v>
      </c>
      <c r="F1642">
        <f t="shared" si="25"/>
        <v>27.316666666666666</v>
      </c>
      <c r="L1642">
        <v>400.65699999999998</v>
      </c>
      <c r="X1642">
        <v>2.004</v>
      </c>
      <c r="AD1642">
        <v>-810.59799999999996</v>
      </c>
      <c r="AO1642">
        <v>2.0211250000000001</v>
      </c>
    </row>
    <row r="1643" spans="1:41" x14ac:dyDescent="0.2">
      <c r="A1643" s="1">
        <v>43146.762731481482</v>
      </c>
      <c r="B1643">
        <v>1.20069444835826</v>
      </c>
      <c r="C1643" t="s">
        <v>835</v>
      </c>
      <c r="E1643">
        <v>1640</v>
      </c>
      <c r="F1643">
        <f t="shared" si="25"/>
        <v>27.333333333333332</v>
      </c>
      <c r="H1643">
        <v>2.0931562499999998</v>
      </c>
      <c r="AO1643">
        <v>2.0929281249999998</v>
      </c>
    </row>
    <row r="1644" spans="1:41" x14ac:dyDescent="0.2">
      <c r="A1644" s="1">
        <v>43146.763425925928</v>
      </c>
      <c r="B1644">
        <v>1.2013888928049701</v>
      </c>
      <c r="C1644" t="s">
        <v>834</v>
      </c>
      <c r="E1644">
        <v>1641</v>
      </c>
      <c r="F1644">
        <f t="shared" si="25"/>
        <v>27.35</v>
      </c>
      <c r="K1644">
        <v>10.097</v>
      </c>
      <c r="L1644">
        <v>400.26100000000002</v>
      </c>
      <c r="X1644">
        <v>2.13</v>
      </c>
      <c r="Y1644">
        <v>56.567</v>
      </c>
      <c r="AO1644">
        <v>2.1709562500000001</v>
      </c>
    </row>
    <row r="1645" spans="1:41" x14ac:dyDescent="0.2">
      <c r="A1645" s="1">
        <v>43146.764120370368</v>
      </c>
      <c r="B1645">
        <v>1.2020833372516799</v>
      </c>
      <c r="C1645" t="s">
        <v>833</v>
      </c>
      <c r="E1645">
        <v>1642</v>
      </c>
      <c r="F1645">
        <f t="shared" si="25"/>
        <v>27.366666666666667</v>
      </c>
      <c r="H1645">
        <v>2.2454406250000098</v>
      </c>
      <c r="L1645">
        <v>397.738</v>
      </c>
      <c r="AO1645">
        <v>2.2451927083333398</v>
      </c>
    </row>
    <row r="1646" spans="1:41" x14ac:dyDescent="0.2">
      <c r="A1646" s="1">
        <v>43146.764814814815</v>
      </c>
      <c r="B1646">
        <v>1.20277778169839</v>
      </c>
      <c r="C1646" t="s">
        <v>832</v>
      </c>
      <c r="E1646">
        <v>1643</v>
      </c>
      <c r="F1646">
        <f t="shared" si="25"/>
        <v>27.383333333333333</v>
      </c>
      <c r="G1646">
        <v>5.7510000000000003</v>
      </c>
      <c r="K1646">
        <v>10.202</v>
      </c>
      <c r="L1646">
        <v>403.286</v>
      </c>
      <c r="X1646">
        <v>2.3090000000000002</v>
      </c>
      <c r="AO1646">
        <v>2.3306343749999998</v>
      </c>
    </row>
    <row r="1647" spans="1:41" x14ac:dyDescent="0.2">
      <c r="A1647" s="1">
        <v>43146.765509259261</v>
      </c>
      <c r="B1647">
        <v>1.2034722261451001</v>
      </c>
      <c r="C1647" t="s">
        <v>831</v>
      </c>
      <c r="E1647">
        <v>1644</v>
      </c>
      <c r="F1647">
        <f t="shared" si="25"/>
        <v>27.4</v>
      </c>
      <c r="H1647">
        <v>2.3671906250000001</v>
      </c>
      <c r="J1647">
        <v>52.040999999999997</v>
      </c>
      <c r="L1647">
        <v>399.82799999999997</v>
      </c>
      <c r="Y1647">
        <v>56.680999999999997</v>
      </c>
      <c r="AO1647">
        <v>2.3669302083333399</v>
      </c>
    </row>
    <row r="1648" spans="1:41" x14ac:dyDescent="0.2">
      <c r="A1648" s="1">
        <v>43146.766203703701</v>
      </c>
      <c r="B1648">
        <v>1.2041666705917999</v>
      </c>
      <c r="C1648" t="s">
        <v>830</v>
      </c>
      <c r="E1648">
        <v>1645</v>
      </c>
      <c r="F1648">
        <f t="shared" si="25"/>
        <v>27.416666666666668</v>
      </c>
      <c r="K1648">
        <v>10.242000000000001</v>
      </c>
      <c r="L1648">
        <v>400.12099999999998</v>
      </c>
      <c r="AO1648">
        <v>2.3931281250000001</v>
      </c>
    </row>
    <row r="1649" spans="1:44" x14ac:dyDescent="0.2">
      <c r="A1649" s="1">
        <v>43146.766898148147</v>
      </c>
      <c r="B1649">
        <v>1.20486111503851</v>
      </c>
      <c r="C1649" t="s">
        <v>829</v>
      </c>
      <c r="E1649">
        <v>1646</v>
      </c>
      <c r="F1649">
        <f t="shared" si="25"/>
        <v>27.433333333333334</v>
      </c>
      <c r="L1649">
        <v>399.98700000000002</v>
      </c>
      <c r="AO1649">
        <v>2.4089822916666699</v>
      </c>
    </row>
    <row r="1650" spans="1:44" x14ac:dyDescent="0.2">
      <c r="A1650" s="1">
        <v>43146.767592592594</v>
      </c>
      <c r="B1650">
        <v>1.2055555594852201</v>
      </c>
      <c r="C1650" t="s">
        <v>828</v>
      </c>
      <c r="E1650">
        <v>1647</v>
      </c>
      <c r="F1650">
        <f t="shared" si="25"/>
        <v>27.45</v>
      </c>
      <c r="L1650">
        <v>400.53699999999998</v>
      </c>
      <c r="X1650">
        <v>2.4079999999999999</v>
      </c>
      <c r="Y1650">
        <v>56.8</v>
      </c>
      <c r="AO1650">
        <v>2.4193968749999999</v>
      </c>
    </row>
    <row r="1651" spans="1:44" x14ac:dyDescent="0.2">
      <c r="A1651" s="1">
        <v>43146.768287037034</v>
      </c>
      <c r="B1651">
        <v>1.2062500039319299</v>
      </c>
      <c r="C1651" t="s">
        <v>827</v>
      </c>
      <c r="E1651">
        <v>1648</v>
      </c>
      <c r="F1651">
        <f t="shared" si="25"/>
        <v>27.466666666666665</v>
      </c>
      <c r="AO1651">
        <v>2.4294208333333298</v>
      </c>
    </row>
    <row r="1652" spans="1:44" x14ac:dyDescent="0.2">
      <c r="A1652" s="1">
        <v>43146.76898148148</v>
      </c>
      <c r="B1652">
        <v>1.20694444837864</v>
      </c>
      <c r="C1652" t="s">
        <v>826</v>
      </c>
      <c r="E1652">
        <v>1649</v>
      </c>
      <c r="F1652">
        <f t="shared" si="25"/>
        <v>27.483333333333334</v>
      </c>
      <c r="AO1652">
        <v>2.4441281250000002</v>
      </c>
    </row>
    <row r="1653" spans="1:44" x14ac:dyDescent="0.2">
      <c r="A1653" s="1">
        <v>43146.769675925927</v>
      </c>
      <c r="B1653">
        <v>1.2076388928253401</v>
      </c>
      <c r="C1653" t="s">
        <v>825</v>
      </c>
      <c r="E1653">
        <v>1650</v>
      </c>
      <c r="F1653">
        <f t="shared" si="25"/>
        <v>27.5</v>
      </c>
      <c r="H1653">
        <v>2.4636458333333402</v>
      </c>
      <c r="Y1653">
        <v>56.921999999999997</v>
      </c>
      <c r="AD1653">
        <v>-811.60500000000002</v>
      </c>
      <c r="AO1653">
        <v>2.4634031250000001</v>
      </c>
    </row>
    <row r="1654" spans="1:44" x14ac:dyDescent="0.2">
      <c r="A1654" s="1">
        <v>43146.770370370374</v>
      </c>
      <c r="B1654">
        <v>1.2083333372720499</v>
      </c>
      <c r="C1654" t="s">
        <v>824</v>
      </c>
      <c r="E1654">
        <v>1651</v>
      </c>
      <c r="F1654">
        <f t="shared" si="25"/>
        <v>27.516666666666666</v>
      </c>
      <c r="AO1654">
        <v>2.4772958333333399</v>
      </c>
    </row>
    <row r="1655" spans="1:44" x14ac:dyDescent="0.2">
      <c r="A1655" s="1">
        <v>43146.771064814813</v>
      </c>
      <c r="B1655">
        <v>1.20902778171876</v>
      </c>
      <c r="C1655" t="s">
        <v>823</v>
      </c>
      <c r="D1655">
        <v>1057.009</v>
      </c>
      <c r="E1655">
        <v>1652</v>
      </c>
      <c r="F1655">
        <f t="shared" si="25"/>
        <v>27.533333333333335</v>
      </c>
      <c r="G1655">
        <v>5.7729999999999997</v>
      </c>
      <c r="H1655">
        <v>2.4909802083333399</v>
      </c>
      <c r="I1655">
        <v>-1</v>
      </c>
      <c r="J1655">
        <v>52.027000000000001</v>
      </c>
      <c r="K1655">
        <v>10.411</v>
      </c>
      <c r="L1655">
        <v>401.226</v>
      </c>
      <c r="M1655">
        <v>0</v>
      </c>
      <c r="N1655">
        <v>0</v>
      </c>
      <c r="O1655">
        <v>0</v>
      </c>
      <c r="P1655">
        <v>-4.7E-2</v>
      </c>
      <c r="Q1655">
        <v>13.89</v>
      </c>
      <c r="R1655">
        <v>0.04</v>
      </c>
      <c r="S1655">
        <v>0</v>
      </c>
      <c r="T1655">
        <v>0</v>
      </c>
      <c r="U1655">
        <v>0</v>
      </c>
      <c r="V1655">
        <v>0</v>
      </c>
      <c r="W1655">
        <v>5.0000000000000001E-3</v>
      </c>
      <c r="X1655">
        <v>2.4950000000000001</v>
      </c>
      <c r="Y1655">
        <v>57.003999999999998</v>
      </c>
      <c r="Z1655">
        <v>0</v>
      </c>
      <c r="AA1655">
        <v>0</v>
      </c>
      <c r="AB1655">
        <v>0</v>
      </c>
      <c r="AC1655">
        <v>0</v>
      </c>
      <c r="AD1655">
        <v>-812.32399999999996</v>
      </c>
      <c r="AE1655">
        <v>0</v>
      </c>
      <c r="AF1655">
        <v>2.915</v>
      </c>
      <c r="AG1655">
        <v>38.601999999999997</v>
      </c>
      <c r="AH1655">
        <v>0</v>
      </c>
      <c r="AI1655">
        <v>0</v>
      </c>
      <c r="AJ1655">
        <v>0</v>
      </c>
      <c r="AK1655">
        <v>0</v>
      </c>
      <c r="AL1655">
        <v>6</v>
      </c>
      <c r="AM1655">
        <v>52</v>
      </c>
      <c r="AN1655">
        <v>3</v>
      </c>
      <c r="AO1655">
        <v>2.4907437500000098</v>
      </c>
      <c r="AP1655">
        <v>3</v>
      </c>
      <c r="AQ1655">
        <v>3</v>
      </c>
      <c r="AR1655">
        <v>0</v>
      </c>
    </row>
    <row r="1656" spans="1:44" x14ac:dyDescent="0.2">
      <c r="A1656" s="1">
        <v>43146.77175925926</v>
      </c>
      <c r="B1656">
        <v>1.2097222261654701</v>
      </c>
      <c r="C1656" t="s">
        <v>822</v>
      </c>
      <c r="E1656">
        <v>1653</v>
      </c>
      <c r="F1656">
        <f t="shared" si="25"/>
        <v>27.55</v>
      </c>
      <c r="Y1656">
        <v>57.048000000000002</v>
      </c>
      <c r="AD1656">
        <v>-812.64700000000005</v>
      </c>
      <c r="AO1656">
        <v>2.4988354166666702</v>
      </c>
    </row>
    <row r="1657" spans="1:44" x14ac:dyDescent="0.2">
      <c r="A1657" s="1">
        <v>43146.772453703707</v>
      </c>
      <c r="B1657">
        <v>1.2104166706121799</v>
      </c>
      <c r="C1657" t="s">
        <v>821</v>
      </c>
      <c r="E1657">
        <v>1654</v>
      </c>
      <c r="F1657">
        <f t="shared" si="25"/>
        <v>27.566666666666666</v>
      </c>
      <c r="AG1657">
        <v>39.212000000000003</v>
      </c>
      <c r="AO1657">
        <v>2.5064552083333398</v>
      </c>
    </row>
    <row r="1658" spans="1:44" x14ac:dyDescent="0.2">
      <c r="A1658" s="1">
        <v>43146.773148148146</v>
      </c>
      <c r="B1658">
        <v>1.21111111505888</v>
      </c>
      <c r="C1658" t="s">
        <v>820</v>
      </c>
      <c r="E1658">
        <v>1655</v>
      </c>
      <c r="F1658">
        <f t="shared" si="25"/>
        <v>27.583333333333332</v>
      </c>
      <c r="AG1658">
        <v>40.4</v>
      </c>
      <c r="AO1658">
        <v>2.47760520833334</v>
      </c>
    </row>
    <row r="1659" spans="1:44" x14ac:dyDescent="0.2">
      <c r="A1659" s="1">
        <v>43146.773842592593</v>
      </c>
      <c r="B1659">
        <v>1.2118055595055901</v>
      </c>
      <c r="C1659" t="s">
        <v>819</v>
      </c>
      <c r="E1659">
        <v>1656</v>
      </c>
      <c r="F1659">
        <f t="shared" si="25"/>
        <v>27.6</v>
      </c>
      <c r="X1659">
        <v>2.528</v>
      </c>
      <c r="Y1659">
        <v>57.170999999999999</v>
      </c>
      <c r="AG1659">
        <v>37.909999999999997</v>
      </c>
      <c r="AO1659">
        <v>2.52897708333334</v>
      </c>
    </row>
    <row r="1660" spans="1:44" x14ac:dyDescent="0.2">
      <c r="A1660" s="1">
        <v>43146.774537037039</v>
      </c>
      <c r="B1660">
        <v>1.2125000039523</v>
      </c>
      <c r="C1660" t="s">
        <v>818</v>
      </c>
      <c r="E1660">
        <v>1657</v>
      </c>
      <c r="F1660">
        <f t="shared" si="25"/>
        <v>27.616666666666667</v>
      </c>
      <c r="AD1660">
        <v>-813.65700000000004</v>
      </c>
      <c r="AO1660">
        <v>2.5097750000000101</v>
      </c>
    </row>
    <row r="1661" spans="1:44" x14ac:dyDescent="0.2">
      <c r="A1661" s="1">
        <v>43146.775231481479</v>
      </c>
      <c r="B1661">
        <v>1.21319444839901</v>
      </c>
      <c r="C1661" t="s">
        <v>817</v>
      </c>
      <c r="E1661">
        <v>1658</v>
      </c>
      <c r="F1661">
        <f t="shared" si="25"/>
        <v>27.633333333333333</v>
      </c>
      <c r="AO1661">
        <v>2.5556166666666802</v>
      </c>
    </row>
    <row r="1662" spans="1:44" x14ac:dyDescent="0.2">
      <c r="A1662" s="1">
        <v>43146.775925925926</v>
      </c>
      <c r="B1662">
        <v>1.2138888928457201</v>
      </c>
      <c r="C1662" t="s">
        <v>816</v>
      </c>
      <c r="E1662">
        <v>1659</v>
      </c>
      <c r="F1662">
        <f t="shared" si="25"/>
        <v>27.65</v>
      </c>
      <c r="H1662">
        <v>2.5616333333333499</v>
      </c>
      <c r="Y1662">
        <v>57.296999999999997</v>
      </c>
      <c r="AO1662">
        <v>2.5614208333333499</v>
      </c>
    </row>
    <row r="1663" spans="1:44" x14ac:dyDescent="0.2">
      <c r="A1663" s="1">
        <v>43146.776620370372</v>
      </c>
      <c r="B1663">
        <v>1.21458333729242</v>
      </c>
      <c r="C1663" t="s">
        <v>815</v>
      </c>
      <c r="E1663">
        <v>1660</v>
      </c>
      <c r="F1663">
        <f t="shared" si="25"/>
        <v>27.666666666666668</v>
      </c>
      <c r="AO1663">
        <v>2.5718468750000198</v>
      </c>
    </row>
    <row r="1664" spans="1:44" x14ac:dyDescent="0.2">
      <c r="A1664" s="1">
        <v>43146.777314814812</v>
      </c>
      <c r="B1664">
        <v>1.21527778173913</v>
      </c>
      <c r="C1664" t="s">
        <v>814</v>
      </c>
      <c r="E1664">
        <v>1661</v>
      </c>
      <c r="F1664">
        <f t="shared" si="25"/>
        <v>27.683333333333334</v>
      </c>
      <c r="AD1664">
        <v>-814.70500000000004</v>
      </c>
      <c r="AO1664">
        <v>2.5817593750000198</v>
      </c>
    </row>
    <row r="1665" spans="1:41" x14ac:dyDescent="0.2">
      <c r="A1665" s="1">
        <v>43146.778009259258</v>
      </c>
      <c r="B1665">
        <v>1.2159722261858401</v>
      </c>
      <c r="C1665" t="s">
        <v>813</v>
      </c>
      <c r="D1665">
        <v>1057.433</v>
      </c>
      <c r="E1665">
        <v>1662</v>
      </c>
      <c r="F1665">
        <f t="shared" si="25"/>
        <v>27.7</v>
      </c>
      <c r="G1665">
        <v>5.806</v>
      </c>
      <c r="Y1665">
        <v>57.427999999999997</v>
      </c>
      <c r="AO1665">
        <v>2.5862562500000101</v>
      </c>
    </row>
    <row r="1666" spans="1:41" x14ac:dyDescent="0.2">
      <c r="A1666" s="1">
        <v>43146.778703703705</v>
      </c>
      <c r="B1666">
        <v>1.21666667063255</v>
      </c>
      <c r="C1666" t="s">
        <v>812</v>
      </c>
      <c r="E1666">
        <v>1663</v>
      </c>
      <c r="F1666">
        <f t="shared" si="25"/>
        <v>27.716666666666665</v>
      </c>
      <c r="J1666">
        <v>51.999000000000002</v>
      </c>
      <c r="AG1666">
        <v>41.220999999999997</v>
      </c>
      <c r="AO1666">
        <v>2.5952718750000101</v>
      </c>
    </row>
    <row r="1667" spans="1:41" x14ac:dyDescent="0.2">
      <c r="A1667" s="1">
        <v>43146.779398148145</v>
      </c>
      <c r="B1667">
        <v>1.21736111507926</v>
      </c>
      <c r="C1667" t="s">
        <v>811</v>
      </c>
      <c r="E1667">
        <v>1664</v>
      </c>
      <c r="F1667">
        <f t="shared" ref="F1667:F1730" si="26">E1667/60</f>
        <v>27.733333333333334</v>
      </c>
      <c r="AG1667">
        <v>40.045999999999999</v>
      </c>
      <c r="AO1667">
        <v>2.59886770833335</v>
      </c>
    </row>
    <row r="1668" spans="1:41" x14ac:dyDescent="0.2">
      <c r="A1668" s="1">
        <v>43146.780092592591</v>
      </c>
      <c r="B1668">
        <v>1.2180555595259599</v>
      </c>
      <c r="C1668" t="s">
        <v>810</v>
      </c>
      <c r="E1668">
        <v>1665</v>
      </c>
      <c r="F1668">
        <f t="shared" si="26"/>
        <v>27.75</v>
      </c>
      <c r="Y1668">
        <v>57.557000000000002</v>
      </c>
      <c r="AD1668">
        <v>-815.95</v>
      </c>
      <c r="AO1668">
        <v>2.59187812500002</v>
      </c>
    </row>
    <row r="1669" spans="1:41" x14ac:dyDescent="0.2">
      <c r="A1669" s="1">
        <v>43146.780787037038</v>
      </c>
      <c r="B1669">
        <v>1.21875000397267</v>
      </c>
      <c r="C1669" t="s">
        <v>809</v>
      </c>
      <c r="E1669">
        <v>1666</v>
      </c>
      <c r="F1669">
        <f t="shared" si="26"/>
        <v>27.766666666666666</v>
      </c>
      <c r="AG1669">
        <v>38.130000000000003</v>
      </c>
      <c r="AO1669">
        <v>2.55366458333335</v>
      </c>
    </row>
    <row r="1670" spans="1:41" x14ac:dyDescent="0.2">
      <c r="A1670" s="1">
        <v>43146.781481481485</v>
      </c>
      <c r="B1670">
        <v>1.21944444841938</v>
      </c>
      <c r="C1670" t="s">
        <v>808</v>
      </c>
      <c r="E1670">
        <v>1667</v>
      </c>
      <c r="F1670">
        <f t="shared" si="26"/>
        <v>27.783333333333335</v>
      </c>
      <c r="AG1670">
        <v>40.941000000000003</v>
      </c>
      <c r="AO1670">
        <v>2.6152625000000098</v>
      </c>
    </row>
    <row r="1671" spans="1:41" x14ac:dyDescent="0.2">
      <c r="A1671" s="1">
        <v>43146.782175925924</v>
      </c>
      <c r="B1671">
        <v>1.2201388928660899</v>
      </c>
      <c r="C1671" t="s">
        <v>807</v>
      </c>
      <c r="E1671">
        <v>1668</v>
      </c>
      <c r="F1671">
        <f t="shared" si="26"/>
        <v>27.8</v>
      </c>
      <c r="X1671">
        <v>2.6080000000000001</v>
      </c>
      <c r="Y1671">
        <v>57.685000000000002</v>
      </c>
      <c r="AO1671">
        <v>2.61712708333335</v>
      </c>
    </row>
    <row r="1672" spans="1:41" x14ac:dyDescent="0.2">
      <c r="A1672" s="1">
        <v>43146.782870370371</v>
      </c>
      <c r="B1672">
        <v>1.2208333373128</v>
      </c>
      <c r="C1672" t="s">
        <v>806</v>
      </c>
      <c r="E1672">
        <v>1669</v>
      </c>
      <c r="F1672">
        <f t="shared" si="26"/>
        <v>27.816666666666666</v>
      </c>
      <c r="AD1672">
        <v>-817.53700000000003</v>
      </c>
      <c r="AO1672">
        <v>2.5828822916666798</v>
      </c>
    </row>
    <row r="1673" spans="1:41" x14ac:dyDescent="0.2">
      <c r="A1673" s="1">
        <v>43146.783564814818</v>
      </c>
      <c r="B1673">
        <v>1.22152778175951</v>
      </c>
      <c r="C1673" t="s">
        <v>805</v>
      </c>
      <c r="E1673">
        <v>1670</v>
      </c>
      <c r="F1673">
        <f t="shared" si="26"/>
        <v>27.833333333333332</v>
      </c>
      <c r="AO1673">
        <v>2.6236375000000098</v>
      </c>
    </row>
    <row r="1674" spans="1:41" x14ac:dyDescent="0.2">
      <c r="A1674" s="1">
        <v>43146.784259259257</v>
      </c>
      <c r="B1674">
        <v>1.2222222262062099</v>
      </c>
      <c r="C1674" t="s">
        <v>804</v>
      </c>
      <c r="E1674">
        <v>1671</v>
      </c>
      <c r="F1674">
        <f t="shared" si="26"/>
        <v>27.85</v>
      </c>
      <c r="Y1674">
        <v>57.817</v>
      </c>
      <c r="AO1674">
        <v>2.6242427083333402</v>
      </c>
    </row>
    <row r="1675" spans="1:41" x14ac:dyDescent="0.2">
      <c r="A1675" s="1">
        <v>43146.784953703704</v>
      </c>
      <c r="B1675">
        <v>1.22291667065292</v>
      </c>
      <c r="C1675" t="s">
        <v>803</v>
      </c>
      <c r="E1675">
        <v>1672</v>
      </c>
      <c r="F1675">
        <f t="shared" si="26"/>
        <v>27.866666666666667</v>
      </c>
      <c r="AO1675">
        <v>2.58421979166669</v>
      </c>
    </row>
    <row r="1676" spans="1:41" x14ac:dyDescent="0.2">
      <c r="A1676" s="1">
        <v>43146.78564814815</v>
      </c>
      <c r="B1676">
        <v>1.2236111150996301</v>
      </c>
      <c r="C1676" t="s">
        <v>802</v>
      </c>
      <c r="E1676">
        <v>1673</v>
      </c>
      <c r="F1676">
        <f t="shared" si="26"/>
        <v>27.883333333333333</v>
      </c>
      <c r="AD1676">
        <v>-818.59199999999998</v>
      </c>
      <c r="AO1676">
        <v>2.62808958333336</v>
      </c>
    </row>
    <row r="1677" spans="1:41" x14ac:dyDescent="0.2">
      <c r="A1677" s="1">
        <v>43146.78634259259</v>
      </c>
      <c r="B1677">
        <v>1.2243055595463399</v>
      </c>
      <c r="C1677" t="s">
        <v>801</v>
      </c>
      <c r="E1677">
        <v>1674</v>
      </c>
      <c r="F1677">
        <f t="shared" si="26"/>
        <v>27.9</v>
      </c>
      <c r="Y1677">
        <v>57.947000000000003</v>
      </c>
      <c r="AO1677">
        <v>2.6424927083333598</v>
      </c>
    </row>
    <row r="1678" spans="1:41" x14ac:dyDescent="0.2">
      <c r="A1678" s="1">
        <v>43146.787037037036</v>
      </c>
      <c r="B1678">
        <v>1.22500000399305</v>
      </c>
      <c r="C1678" t="s">
        <v>800</v>
      </c>
      <c r="E1678">
        <v>1675</v>
      </c>
      <c r="F1678">
        <f t="shared" si="26"/>
        <v>27.916666666666668</v>
      </c>
      <c r="L1678">
        <v>401.298</v>
      </c>
      <c r="AG1678">
        <v>38.253999999999998</v>
      </c>
      <c r="AO1678">
        <v>2.64149375000002</v>
      </c>
    </row>
    <row r="1679" spans="1:41" x14ac:dyDescent="0.2">
      <c r="A1679" s="1">
        <v>43146.787731481483</v>
      </c>
      <c r="B1679">
        <v>1.2256944484397501</v>
      </c>
      <c r="C1679" t="s">
        <v>799</v>
      </c>
      <c r="E1679">
        <v>1676</v>
      </c>
      <c r="F1679">
        <f t="shared" si="26"/>
        <v>27.933333333333334</v>
      </c>
      <c r="L1679">
        <v>400.03899999999999</v>
      </c>
      <c r="AO1679">
        <v>2.62999687500003</v>
      </c>
    </row>
    <row r="1680" spans="1:41" x14ac:dyDescent="0.2">
      <c r="A1680" s="1">
        <v>43146.788425925923</v>
      </c>
      <c r="B1680">
        <v>1.2263888928864599</v>
      </c>
      <c r="C1680" t="s">
        <v>798</v>
      </c>
      <c r="E1680">
        <v>1677</v>
      </c>
      <c r="F1680">
        <f t="shared" si="26"/>
        <v>27.95</v>
      </c>
      <c r="G1680">
        <v>5.8769999999999998</v>
      </c>
      <c r="Y1680">
        <v>58.079000000000001</v>
      </c>
      <c r="AD1680">
        <v>-819.66800000000001</v>
      </c>
      <c r="AO1680">
        <v>2.54136458333336</v>
      </c>
    </row>
    <row r="1681" spans="1:44" x14ac:dyDescent="0.2">
      <c r="A1681" s="1">
        <v>43146.789120370369</v>
      </c>
      <c r="B1681">
        <v>1.22708333733317</v>
      </c>
      <c r="C1681" t="s">
        <v>797</v>
      </c>
      <c r="E1681">
        <v>1678</v>
      </c>
      <c r="F1681">
        <f t="shared" si="26"/>
        <v>27.966666666666665</v>
      </c>
      <c r="AG1681">
        <v>39.052</v>
      </c>
      <c r="AO1681">
        <v>2.6173781250000201</v>
      </c>
    </row>
    <row r="1682" spans="1:44" x14ac:dyDescent="0.2">
      <c r="A1682" s="1">
        <v>43146.789814814816</v>
      </c>
      <c r="B1682">
        <v>1.2277777817798801</v>
      </c>
      <c r="C1682" t="s">
        <v>796</v>
      </c>
      <c r="E1682">
        <v>1679</v>
      </c>
      <c r="F1682">
        <f t="shared" si="26"/>
        <v>27.983333333333334</v>
      </c>
      <c r="H1682">
        <v>2.6849635416666899</v>
      </c>
      <c r="AO1682">
        <v>2.68481250000002</v>
      </c>
    </row>
    <row r="1683" spans="1:44" x14ac:dyDescent="0.2">
      <c r="A1683" s="1">
        <v>43146.790509259263</v>
      </c>
      <c r="B1683">
        <v>1.2284722262265899</v>
      </c>
      <c r="C1683" t="s">
        <v>795</v>
      </c>
      <c r="E1683">
        <v>1680</v>
      </c>
      <c r="F1683">
        <f t="shared" si="26"/>
        <v>28</v>
      </c>
      <c r="L1683">
        <v>401.91899999999998</v>
      </c>
      <c r="X1683">
        <v>2.7269999999999999</v>
      </c>
      <c r="Y1683">
        <v>58.210999999999999</v>
      </c>
      <c r="AO1683">
        <v>2.74853020833336</v>
      </c>
    </row>
    <row r="1684" spans="1:44" x14ac:dyDescent="0.2">
      <c r="A1684" s="1">
        <v>43146.791203703702</v>
      </c>
      <c r="B1684">
        <v>1.22916667067329</v>
      </c>
      <c r="C1684" t="s">
        <v>794</v>
      </c>
      <c r="E1684">
        <v>1681</v>
      </c>
      <c r="F1684">
        <f t="shared" si="26"/>
        <v>28.016666666666666</v>
      </c>
      <c r="H1684">
        <v>2.7682510416666899</v>
      </c>
      <c r="AO1684">
        <v>2.7680906250000201</v>
      </c>
    </row>
    <row r="1685" spans="1:44" x14ac:dyDescent="0.2">
      <c r="A1685" s="1">
        <v>43146.791898148149</v>
      </c>
      <c r="B1685">
        <v>1.2298611151200001</v>
      </c>
      <c r="C1685" t="s">
        <v>793</v>
      </c>
      <c r="D1685">
        <v>1058.309</v>
      </c>
      <c r="E1685">
        <v>1682</v>
      </c>
      <c r="F1685">
        <f t="shared" si="26"/>
        <v>28.033333333333335</v>
      </c>
      <c r="G1685">
        <v>5.85</v>
      </c>
      <c r="H1685">
        <v>2.7672958333333502</v>
      </c>
      <c r="I1685">
        <v>-1</v>
      </c>
      <c r="J1685">
        <v>51.991</v>
      </c>
      <c r="K1685">
        <v>10.41</v>
      </c>
      <c r="L1685">
        <v>400.29300000000001</v>
      </c>
      <c r="M1685">
        <v>0</v>
      </c>
      <c r="N1685">
        <v>0</v>
      </c>
      <c r="O1685">
        <v>0</v>
      </c>
      <c r="P1685">
        <v>-6.3E-2</v>
      </c>
      <c r="Q1685">
        <v>13.88</v>
      </c>
      <c r="R1685">
        <v>0.04</v>
      </c>
      <c r="S1685">
        <v>0</v>
      </c>
      <c r="T1685">
        <v>0</v>
      </c>
      <c r="U1685">
        <v>0</v>
      </c>
      <c r="V1685">
        <v>0</v>
      </c>
      <c r="W1685">
        <v>5.0000000000000001E-3</v>
      </c>
      <c r="X1685">
        <v>2.72</v>
      </c>
      <c r="Y1685">
        <v>58.304000000000002</v>
      </c>
      <c r="Z1685">
        <v>0</v>
      </c>
      <c r="AA1685">
        <v>0</v>
      </c>
      <c r="AB1685">
        <v>0</v>
      </c>
      <c r="AC1685">
        <v>0</v>
      </c>
      <c r="AD1685">
        <v>-819.625</v>
      </c>
      <c r="AE1685">
        <v>0</v>
      </c>
      <c r="AF1685">
        <v>2.8</v>
      </c>
      <c r="AG1685">
        <v>40.643999999999998</v>
      </c>
      <c r="AH1685">
        <v>0</v>
      </c>
      <c r="AI1685">
        <v>0</v>
      </c>
      <c r="AJ1685">
        <v>0</v>
      </c>
      <c r="AK1685">
        <v>0</v>
      </c>
      <c r="AL1685">
        <v>6</v>
      </c>
      <c r="AM1685">
        <v>52</v>
      </c>
      <c r="AN1685">
        <v>3</v>
      </c>
      <c r="AO1685">
        <v>2.7671395833333499</v>
      </c>
      <c r="AP1685">
        <v>3</v>
      </c>
      <c r="AQ1685">
        <v>3</v>
      </c>
      <c r="AR1685">
        <v>0</v>
      </c>
    </row>
    <row r="1686" spans="1:44" x14ac:dyDescent="0.2">
      <c r="A1686" s="1">
        <v>43146.792592592596</v>
      </c>
      <c r="B1686">
        <v>1.2305555595667099</v>
      </c>
      <c r="C1686" t="s">
        <v>792</v>
      </c>
      <c r="E1686">
        <v>1683</v>
      </c>
      <c r="F1686">
        <f t="shared" si="26"/>
        <v>28.05</v>
      </c>
      <c r="L1686">
        <v>399.50799999999998</v>
      </c>
      <c r="Y1686">
        <v>58.350999999999999</v>
      </c>
      <c r="AO1686">
        <v>2.7251604166666601</v>
      </c>
    </row>
    <row r="1687" spans="1:44" x14ac:dyDescent="0.2">
      <c r="A1687" s="1">
        <v>43146.793287037035</v>
      </c>
      <c r="B1687">
        <v>1.23125000401342</v>
      </c>
      <c r="C1687" t="s">
        <v>791</v>
      </c>
      <c r="E1687">
        <v>1684</v>
      </c>
      <c r="F1687">
        <f t="shared" si="26"/>
        <v>28.066666666666666</v>
      </c>
      <c r="AG1687">
        <v>40.549999999999997</v>
      </c>
      <c r="AO1687">
        <v>2.7678281249999999</v>
      </c>
    </row>
    <row r="1688" spans="1:44" x14ac:dyDescent="0.2">
      <c r="A1688" s="1">
        <v>43146.793981481482</v>
      </c>
      <c r="B1688">
        <v>1.2319444484601301</v>
      </c>
      <c r="C1688" t="s">
        <v>790</v>
      </c>
      <c r="D1688">
        <v>1058.4469999999999</v>
      </c>
      <c r="E1688">
        <v>1685</v>
      </c>
      <c r="F1688">
        <f t="shared" si="26"/>
        <v>28.083333333333332</v>
      </c>
      <c r="AG1688">
        <v>41.387999999999998</v>
      </c>
      <c r="AO1688">
        <v>2.7653083333333299</v>
      </c>
    </row>
    <row r="1689" spans="1:44" x14ac:dyDescent="0.2">
      <c r="A1689" s="1">
        <v>43146.794675925928</v>
      </c>
      <c r="B1689">
        <v>1.2326388929068299</v>
      </c>
      <c r="C1689" t="s">
        <v>789</v>
      </c>
      <c r="E1689">
        <v>1686</v>
      </c>
      <c r="F1689">
        <f t="shared" si="26"/>
        <v>28.1</v>
      </c>
      <c r="Y1689">
        <v>58.487000000000002</v>
      </c>
      <c r="AG1689">
        <v>38.765000000000001</v>
      </c>
      <c r="AO1689">
        <v>2.7622729166666402</v>
      </c>
    </row>
    <row r="1690" spans="1:44" x14ac:dyDescent="0.2">
      <c r="A1690" s="1">
        <v>43146.795370370368</v>
      </c>
      <c r="B1690">
        <v>1.23333333735354</v>
      </c>
      <c r="C1690" t="s">
        <v>788</v>
      </c>
      <c r="E1690">
        <v>1687</v>
      </c>
      <c r="F1690">
        <f t="shared" si="26"/>
        <v>28.116666666666667</v>
      </c>
      <c r="AD1690">
        <v>-821.22500000000002</v>
      </c>
      <c r="AO1690">
        <v>2.7537479166666499</v>
      </c>
    </row>
    <row r="1691" spans="1:44" x14ac:dyDescent="0.2">
      <c r="A1691" s="1">
        <v>43146.796064814815</v>
      </c>
      <c r="B1691">
        <v>1.2340277818002501</v>
      </c>
      <c r="C1691" t="s">
        <v>787</v>
      </c>
      <c r="E1691">
        <v>1688</v>
      </c>
      <c r="F1691">
        <f t="shared" si="26"/>
        <v>28.133333333333333</v>
      </c>
      <c r="AO1691">
        <v>2.74967812499998</v>
      </c>
    </row>
    <row r="1692" spans="1:44" x14ac:dyDescent="0.2">
      <c r="A1692" s="1">
        <v>43146.796759259261</v>
      </c>
      <c r="B1692">
        <v>1.2347222262469599</v>
      </c>
      <c r="C1692" t="s">
        <v>786</v>
      </c>
      <c r="E1692">
        <v>1689</v>
      </c>
      <c r="F1692">
        <f t="shared" si="26"/>
        <v>28.15</v>
      </c>
      <c r="Y1692">
        <v>58.627000000000002</v>
      </c>
      <c r="AO1692">
        <v>2.73515520833329</v>
      </c>
    </row>
    <row r="1693" spans="1:44" x14ac:dyDescent="0.2">
      <c r="A1693" s="1">
        <v>43146.797453703701</v>
      </c>
      <c r="B1693">
        <v>1.23541667069367</v>
      </c>
      <c r="C1693" t="s">
        <v>785</v>
      </c>
      <c r="E1693">
        <v>1690</v>
      </c>
      <c r="F1693">
        <f t="shared" si="26"/>
        <v>28.166666666666668</v>
      </c>
      <c r="AO1693">
        <v>2.7401093749999799</v>
      </c>
    </row>
    <row r="1694" spans="1:44" x14ac:dyDescent="0.2">
      <c r="A1694" s="1">
        <v>43146.798148148147</v>
      </c>
      <c r="B1694">
        <v>1.2361111151403701</v>
      </c>
      <c r="C1694" t="s">
        <v>784</v>
      </c>
      <c r="E1694">
        <v>1691</v>
      </c>
      <c r="F1694">
        <f t="shared" si="26"/>
        <v>28.183333333333334</v>
      </c>
      <c r="AD1694">
        <v>-822.51800000000003</v>
      </c>
      <c r="AO1694">
        <v>2.7245499999999701</v>
      </c>
    </row>
    <row r="1695" spans="1:44" x14ac:dyDescent="0.2">
      <c r="A1695" s="1">
        <v>43146.798842592594</v>
      </c>
      <c r="B1695">
        <v>1.2368055595870799</v>
      </c>
      <c r="C1695" t="s">
        <v>783</v>
      </c>
      <c r="E1695">
        <v>1692</v>
      </c>
      <c r="F1695">
        <f t="shared" si="26"/>
        <v>28.2</v>
      </c>
      <c r="Y1695">
        <v>58.762</v>
      </c>
      <c r="AO1695">
        <v>2.6778635416666301</v>
      </c>
    </row>
    <row r="1696" spans="1:44" x14ac:dyDescent="0.2">
      <c r="A1696" s="1">
        <v>43146.799537037034</v>
      </c>
      <c r="B1696">
        <v>1.23750000403379</v>
      </c>
      <c r="C1696" t="s">
        <v>782</v>
      </c>
      <c r="E1696">
        <v>1693</v>
      </c>
      <c r="F1696">
        <f t="shared" si="26"/>
        <v>28.216666666666665</v>
      </c>
      <c r="AO1696">
        <v>2.73104479166664</v>
      </c>
    </row>
    <row r="1697" spans="1:41" x14ac:dyDescent="0.2">
      <c r="A1697" s="1">
        <v>43146.80023148148</v>
      </c>
      <c r="B1697">
        <v>1.2381944484805001</v>
      </c>
      <c r="C1697" t="s">
        <v>781</v>
      </c>
      <c r="E1697">
        <v>1694</v>
      </c>
      <c r="F1697">
        <f t="shared" si="26"/>
        <v>28.233333333333334</v>
      </c>
      <c r="AD1697">
        <v>-823.59900000000005</v>
      </c>
      <c r="AO1697">
        <v>2.6686333333333199</v>
      </c>
    </row>
    <row r="1698" spans="1:41" x14ac:dyDescent="0.2">
      <c r="A1698" s="1">
        <v>43146.800925925927</v>
      </c>
      <c r="B1698">
        <v>1.2388888929272099</v>
      </c>
      <c r="C1698" t="s">
        <v>780</v>
      </c>
      <c r="E1698">
        <v>1695</v>
      </c>
      <c r="F1698">
        <f t="shared" si="26"/>
        <v>28.25</v>
      </c>
      <c r="H1698">
        <v>2.6802239583333201</v>
      </c>
      <c r="Y1698">
        <v>58.896999999999998</v>
      </c>
      <c r="AO1698">
        <v>2.6801270833333199</v>
      </c>
    </row>
    <row r="1699" spans="1:41" x14ac:dyDescent="0.2">
      <c r="A1699" s="1">
        <v>43146.801620370374</v>
      </c>
      <c r="B1699">
        <v>1.23958333737392</v>
      </c>
      <c r="C1699" t="s">
        <v>779</v>
      </c>
      <c r="E1699">
        <v>1696</v>
      </c>
      <c r="F1699">
        <f t="shared" si="26"/>
        <v>28.266666666666666</v>
      </c>
      <c r="AO1699">
        <v>2.7021979166666501</v>
      </c>
    </row>
    <row r="1700" spans="1:41" x14ac:dyDescent="0.2">
      <c r="A1700" s="1">
        <v>43146.802314814813</v>
      </c>
      <c r="B1700">
        <v>1.2402777818206201</v>
      </c>
      <c r="C1700" t="s">
        <v>778</v>
      </c>
      <c r="E1700">
        <v>1697</v>
      </c>
      <c r="F1700">
        <f t="shared" si="26"/>
        <v>28.283333333333335</v>
      </c>
      <c r="AO1700">
        <v>2.7084749999999902</v>
      </c>
    </row>
    <row r="1701" spans="1:41" x14ac:dyDescent="0.2">
      <c r="A1701" s="1">
        <v>43146.80300925926</v>
      </c>
      <c r="B1701">
        <v>1.2409722262673299</v>
      </c>
      <c r="C1701" t="s">
        <v>777</v>
      </c>
      <c r="E1701">
        <v>1698</v>
      </c>
      <c r="F1701">
        <f t="shared" si="26"/>
        <v>28.3</v>
      </c>
      <c r="Y1701">
        <v>59.033000000000001</v>
      </c>
      <c r="AO1701">
        <v>2.6943124999999801</v>
      </c>
    </row>
    <row r="1702" spans="1:41" x14ac:dyDescent="0.2">
      <c r="A1702" s="1">
        <v>43146.803703703707</v>
      </c>
      <c r="B1702">
        <v>1.24166667071404</v>
      </c>
      <c r="C1702" t="s">
        <v>776</v>
      </c>
      <c r="E1702">
        <v>1699</v>
      </c>
      <c r="F1702">
        <f t="shared" si="26"/>
        <v>28.316666666666666</v>
      </c>
      <c r="AD1702">
        <v>-824.50599999999997</v>
      </c>
      <c r="AO1702">
        <v>2.6945885416666502</v>
      </c>
    </row>
    <row r="1703" spans="1:41" x14ac:dyDescent="0.2">
      <c r="A1703" s="1">
        <v>43146.804398148146</v>
      </c>
      <c r="B1703">
        <v>1.2423611151607501</v>
      </c>
      <c r="C1703" t="s">
        <v>775</v>
      </c>
      <c r="E1703">
        <v>1700</v>
      </c>
      <c r="F1703">
        <f t="shared" si="26"/>
        <v>28.333333333333332</v>
      </c>
      <c r="AO1703">
        <v>2.6955010416666401</v>
      </c>
    </row>
    <row r="1704" spans="1:41" x14ac:dyDescent="0.2">
      <c r="A1704" s="1">
        <v>43146.805092592593</v>
      </c>
      <c r="B1704">
        <v>1.2430555596074599</v>
      </c>
      <c r="C1704" t="s">
        <v>774</v>
      </c>
      <c r="E1704">
        <v>1701</v>
      </c>
      <c r="F1704">
        <f t="shared" si="26"/>
        <v>28.35</v>
      </c>
      <c r="Y1704">
        <v>59.167999999999999</v>
      </c>
      <c r="AO1704">
        <v>2.6860104166666301</v>
      </c>
    </row>
    <row r="1705" spans="1:41" x14ac:dyDescent="0.2">
      <c r="A1705" s="1">
        <v>43146.805787037039</v>
      </c>
      <c r="B1705">
        <v>1.24375000405416</v>
      </c>
      <c r="C1705" t="s">
        <v>773</v>
      </c>
      <c r="E1705">
        <v>1702</v>
      </c>
      <c r="F1705">
        <f t="shared" si="26"/>
        <v>28.366666666666667</v>
      </c>
      <c r="AO1705">
        <v>2.6911270833333099</v>
      </c>
    </row>
    <row r="1706" spans="1:41" x14ac:dyDescent="0.2">
      <c r="A1706" s="1">
        <v>43146.806481481479</v>
      </c>
      <c r="B1706">
        <v>1.2444444485008701</v>
      </c>
      <c r="C1706" t="s">
        <v>772</v>
      </c>
      <c r="E1706">
        <v>1703</v>
      </c>
      <c r="F1706">
        <f t="shared" si="26"/>
        <v>28.383333333333333</v>
      </c>
      <c r="AO1706">
        <v>2.6808791666666498</v>
      </c>
    </row>
    <row r="1707" spans="1:41" x14ac:dyDescent="0.2">
      <c r="A1707" s="1">
        <v>43146.807175925926</v>
      </c>
      <c r="B1707">
        <v>1.24513889294758</v>
      </c>
      <c r="C1707" t="s">
        <v>771</v>
      </c>
      <c r="E1707">
        <v>1704</v>
      </c>
      <c r="F1707">
        <f t="shared" si="26"/>
        <v>28.4</v>
      </c>
      <c r="G1707">
        <v>5.9260000000000002</v>
      </c>
      <c r="Y1707">
        <v>59.302</v>
      </c>
      <c r="AD1707">
        <v>-825.59799999999996</v>
      </c>
      <c r="AO1707">
        <v>2.6796364583333201</v>
      </c>
    </row>
    <row r="1708" spans="1:41" x14ac:dyDescent="0.2">
      <c r="A1708" s="1">
        <v>43146.807870370372</v>
      </c>
      <c r="B1708">
        <v>1.24583333739429</v>
      </c>
      <c r="C1708" t="s">
        <v>770</v>
      </c>
      <c r="E1708">
        <v>1705</v>
      </c>
      <c r="F1708">
        <f t="shared" si="26"/>
        <v>28.416666666666668</v>
      </c>
      <c r="AO1708">
        <v>2.6685666666666599</v>
      </c>
    </row>
    <row r="1709" spans="1:41" x14ac:dyDescent="0.2">
      <c r="A1709" s="1">
        <v>43146.808564814812</v>
      </c>
      <c r="B1709">
        <v>1.2465277818410001</v>
      </c>
      <c r="C1709" t="s">
        <v>769</v>
      </c>
      <c r="E1709">
        <v>1706</v>
      </c>
      <c r="F1709">
        <f t="shared" si="26"/>
        <v>28.433333333333334</v>
      </c>
      <c r="X1709">
        <v>2.661</v>
      </c>
      <c r="AO1709">
        <v>2.6511406249999898</v>
      </c>
    </row>
    <row r="1710" spans="1:41" x14ac:dyDescent="0.2">
      <c r="A1710" s="1">
        <v>43146.809259259258</v>
      </c>
      <c r="B1710">
        <v>1.2472222262877</v>
      </c>
      <c r="C1710" t="s">
        <v>768</v>
      </c>
      <c r="E1710">
        <v>1707</v>
      </c>
      <c r="F1710">
        <f t="shared" si="26"/>
        <v>28.45</v>
      </c>
      <c r="Y1710">
        <v>59.433999999999997</v>
      </c>
      <c r="AO1710">
        <v>2.6543479166666599</v>
      </c>
    </row>
    <row r="1711" spans="1:41" x14ac:dyDescent="0.2">
      <c r="A1711" s="1">
        <v>43146.809953703705</v>
      </c>
      <c r="B1711">
        <v>1.24791667073441</v>
      </c>
      <c r="C1711" t="s">
        <v>767</v>
      </c>
      <c r="D1711">
        <v>1059.482</v>
      </c>
      <c r="E1711">
        <v>1708</v>
      </c>
      <c r="F1711">
        <f t="shared" si="26"/>
        <v>28.466666666666665</v>
      </c>
      <c r="AO1711">
        <v>2.6112968749999901</v>
      </c>
    </row>
    <row r="1712" spans="1:41" x14ac:dyDescent="0.2">
      <c r="A1712" s="1">
        <v>43146.810648148145</v>
      </c>
      <c r="B1712">
        <v>1.2486111151811199</v>
      </c>
      <c r="C1712" t="s">
        <v>766</v>
      </c>
      <c r="E1712">
        <v>1709</v>
      </c>
      <c r="F1712">
        <f t="shared" si="26"/>
        <v>28.483333333333334</v>
      </c>
      <c r="AD1712">
        <v>-826.59699999999998</v>
      </c>
      <c r="AO1712">
        <v>2.65876458333332</v>
      </c>
    </row>
    <row r="1713" spans="1:44" x14ac:dyDescent="0.2">
      <c r="A1713" s="1">
        <v>43146.811342592591</v>
      </c>
      <c r="B1713">
        <v>1.24930555962783</v>
      </c>
      <c r="C1713" t="s">
        <v>765</v>
      </c>
      <c r="E1713">
        <v>1710</v>
      </c>
      <c r="F1713">
        <f t="shared" si="26"/>
        <v>28.5</v>
      </c>
      <c r="Y1713">
        <v>59.566000000000003</v>
      </c>
      <c r="AO1713">
        <v>2.6461666666666299</v>
      </c>
    </row>
    <row r="1714" spans="1:44" x14ac:dyDescent="0.2">
      <c r="A1714" s="1">
        <v>43146.812037037038</v>
      </c>
      <c r="B1714">
        <v>1.25000000407454</v>
      </c>
      <c r="C1714" t="s">
        <v>764</v>
      </c>
      <c r="E1714">
        <v>1711</v>
      </c>
      <c r="F1714">
        <f t="shared" si="26"/>
        <v>28.516666666666666</v>
      </c>
      <c r="AO1714">
        <v>2.6382874999999602</v>
      </c>
    </row>
    <row r="1715" spans="1:44" x14ac:dyDescent="0.2">
      <c r="A1715" s="1">
        <v>43146.812731481485</v>
      </c>
      <c r="B1715">
        <v>1.2506944485212399</v>
      </c>
      <c r="C1715" t="s">
        <v>763</v>
      </c>
      <c r="D1715">
        <v>1059.6590000000001</v>
      </c>
      <c r="E1715">
        <v>1712</v>
      </c>
      <c r="F1715">
        <f t="shared" si="26"/>
        <v>28.533333333333335</v>
      </c>
      <c r="G1715">
        <v>5.9480000000000004</v>
      </c>
      <c r="H1715">
        <v>2.63514687499997</v>
      </c>
      <c r="I1715">
        <v>-1</v>
      </c>
      <c r="J1715">
        <v>51.985999999999997</v>
      </c>
      <c r="K1715">
        <v>10.41</v>
      </c>
      <c r="L1715">
        <v>402.012</v>
      </c>
      <c r="M1715">
        <v>0</v>
      </c>
      <c r="N1715">
        <v>0</v>
      </c>
      <c r="O1715">
        <v>0</v>
      </c>
      <c r="P1715">
        <v>-3.6999999999999998E-2</v>
      </c>
      <c r="Q1715">
        <v>13.87</v>
      </c>
      <c r="R1715">
        <v>0.04</v>
      </c>
      <c r="S1715">
        <v>0</v>
      </c>
      <c r="T1715">
        <v>0</v>
      </c>
      <c r="U1715">
        <v>0</v>
      </c>
      <c r="V1715">
        <v>0</v>
      </c>
      <c r="W1715">
        <v>5.0000000000000001E-3</v>
      </c>
      <c r="X1715">
        <v>2.641</v>
      </c>
      <c r="Y1715">
        <v>59.654000000000003</v>
      </c>
      <c r="Z1715">
        <v>0</v>
      </c>
      <c r="AA1715">
        <v>0</v>
      </c>
      <c r="AB1715">
        <v>0</v>
      </c>
      <c r="AC1715">
        <v>0</v>
      </c>
      <c r="AD1715">
        <v>-827.59900000000005</v>
      </c>
      <c r="AE1715">
        <v>0</v>
      </c>
      <c r="AF1715">
        <v>4.0460000000000003</v>
      </c>
      <c r="AG1715">
        <v>40.003</v>
      </c>
      <c r="AH1715">
        <v>0</v>
      </c>
      <c r="AI1715">
        <v>0</v>
      </c>
      <c r="AJ1715">
        <v>0</v>
      </c>
      <c r="AK1715">
        <v>0</v>
      </c>
      <c r="AL1715">
        <v>6</v>
      </c>
      <c r="AM1715">
        <v>52</v>
      </c>
      <c r="AN1715">
        <v>3</v>
      </c>
      <c r="AO1715">
        <v>2.6350916666666402</v>
      </c>
      <c r="AP1715">
        <v>3</v>
      </c>
      <c r="AQ1715">
        <v>3</v>
      </c>
      <c r="AR1715">
        <v>0</v>
      </c>
    </row>
    <row r="1716" spans="1:44" x14ac:dyDescent="0.2">
      <c r="A1716" s="1">
        <v>43146.813425925924</v>
      </c>
      <c r="B1716">
        <v>1.25138889296795</v>
      </c>
      <c r="C1716" t="s">
        <v>762</v>
      </c>
      <c r="E1716">
        <v>1713</v>
      </c>
      <c r="F1716">
        <f t="shared" si="26"/>
        <v>28.55</v>
      </c>
      <c r="L1716">
        <v>400.733</v>
      </c>
      <c r="Y1716">
        <v>59.697000000000003</v>
      </c>
      <c r="AO1716">
        <v>2.63149374999997</v>
      </c>
    </row>
    <row r="1717" spans="1:44" x14ac:dyDescent="0.2">
      <c r="A1717" s="1">
        <v>43146.814120370371</v>
      </c>
      <c r="B1717">
        <v>1.25208333741466</v>
      </c>
      <c r="C1717" t="s">
        <v>761</v>
      </c>
      <c r="E1717">
        <v>1714</v>
      </c>
      <c r="F1717">
        <f t="shared" si="26"/>
        <v>28.566666666666666</v>
      </c>
      <c r="AD1717">
        <v>-827.85199999999998</v>
      </c>
      <c r="AO1717">
        <v>2.5925458333332898</v>
      </c>
    </row>
    <row r="1718" spans="1:44" x14ac:dyDescent="0.2">
      <c r="A1718" s="1">
        <v>43146.814814814818</v>
      </c>
      <c r="B1718">
        <v>1.2527777818613699</v>
      </c>
      <c r="C1718" t="s">
        <v>760</v>
      </c>
      <c r="E1718">
        <v>1715</v>
      </c>
      <c r="F1718">
        <f t="shared" si="26"/>
        <v>28.583333333333332</v>
      </c>
      <c r="AG1718">
        <v>39.451000000000001</v>
      </c>
      <c r="AO1718">
        <v>2.60730833333329</v>
      </c>
    </row>
    <row r="1719" spans="1:44" x14ac:dyDescent="0.2">
      <c r="A1719" s="1">
        <v>43146.815509259257</v>
      </c>
      <c r="B1719">
        <v>1.25347222630808</v>
      </c>
      <c r="C1719" t="s">
        <v>759</v>
      </c>
      <c r="E1719">
        <v>1716</v>
      </c>
      <c r="F1719">
        <f t="shared" si="26"/>
        <v>28.6</v>
      </c>
      <c r="H1719">
        <v>2.5671833333333098</v>
      </c>
      <c r="Y1719">
        <v>59.828000000000003</v>
      </c>
      <c r="AO1719">
        <v>2.5571468749999799</v>
      </c>
    </row>
    <row r="1720" spans="1:44" x14ac:dyDescent="0.2">
      <c r="A1720" s="1">
        <v>43146.816203703704</v>
      </c>
      <c r="B1720">
        <v>1.2541666707547801</v>
      </c>
      <c r="C1720" t="s">
        <v>758</v>
      </c>
      <c r="E1720">
        <v>1717</v>
      </c>
      <c r="F1720">
        <f t="shared" si="26"/>
        <v>28.616666666666667</v>
      </c>
      <c r="AO1720">
        <v>2.5813468749999799</v>
      </c>
    </row>
    <row r="1721" spans="1:44" x14ac:dyDescent="0.2">
      <c r="A1721" s="1">
        <v>43146.81689814815</v>
      </c>
      <c r="B1721">
        <v>1.2548611152014899</v>
      </c>
      <c r="C1721" t="s">
        <v>757</v>
      </c>
      <c r="E1721">
        <v>1718</v>
      </c>
      <c r="F1721">
        <f t="shared" si="26"/>
        <v>28.633333333333333</v>
      </c>
      <c r="AO1721">
        <v>2.6012427083333201</v>
      </c>
    </row>
    <row r="1722" spans="1:44" x14ac:dyDescent="0.2">
      <c r="A1722" s="1">
        <v>43146.81759259259</v>
      </c>
      <c r="B1722">
        <v>1.2555555596482</v>
      </c>
      <c r="C1722" t="s">
        <v>756</v>
      </c>
      <c r="E1722">
        <v>1719</v>
      </c>
      <c r="F1722">
        <f t="shared" si="26"/>
        <v>28.65</v>
      </c>
      <c r="L1722">
        <v>401.50900000000001</v>
      </c>
      <c r="Y1722">
        <v>59.959000000000003</v>
      </c>
      <c r="AO1722">
        <v>2.5860093749999802</v>
      </c>
    </row>
    <row r="1723" spans="1:44" x14ac:dyDescent="0.2">
      <c r="A1723" s="1">
        <v>43146.818287037036</v>
      </c>
      <c r="B1723">
        <v>1.2562500040949101</v>
      </c>
      <c r="C1723" t="s">
        <v>755</v>
      </c>
      <c r="E1723">
        <v>1720</v>
      </c>
      <c r="F1723">
        <f t="shared" si="26"/>
        <v>28.666666666666668</v>
      </c>
      <c r="AD1723">
        <v>-828.90700000000004</v>
      </c>
      <c r="AO1723">
        <v>2.5854052083333001</v>
      </c>
    </row>
    <row r="1724" spans="1:44" x14ac:dyDescent="0.2">
      <c r="A1724" s="1">
        <v>43146.818981481483</v>
      </c>
      <c r="B1724">
        <v>1.2569444485416199</v>
      </c>
      <c r="C1724" t="s">
        <v>754</v>
      </c>
      <c r="E1724">
        <v>1721</v>
      </c>
      <c r="F1724">
        <f t="shared" si="26"/>
        <v>28.683333333333334</v>
      </c>
      <c r="AO1724">
        <v>2.5746124999999598</v>
      </c>
    </row>
    <row r="1725" spans="1:44" x14ac:dyDescent="0.2">
      <c r="A1725" s="1">
        <v>43146.819675925923</v>
      </c>
      <c r="B1725">
        <v>1.25763889298833</v>
      </c>
      <c r="C1725" t="s">
        <v>753</v>
      </c>
      <c r="E1725">
        <v>1722</v>
      </c>
      <c r="F1725">
        <f t="shared" si="26"/>
        <v>28.7</v>
      </c>
      <c r="Y1725">
        <v>60.087000000000003</v>
      </c>
      <c r="AO1725">
        <v>2.5181635416666399</v>
      </c>
    </row>
    <row r="1726" spans="1:44" x14ac:dyDescent="0.2">
      <c r="A1726" s="1">
        <v>43146.820370370369</v>
      </c>
      <c r="B1726">
        <v>1.2583333374350301</v>
      </c>
      <c r="C1726" t="s">
        <v>752</v>
      </c>
      <c r="E1726">
        <v>1723</v>
      </c>
      <c r="F1726">
        <f t="shared" si="26"/>
        <v>28.716666666666665</v>
      </c>
      <c r="AG1726">
        <v>40.682000000000002</v>
      </c>
      <c r="AO1726">
        <v>2.5612572916666401</v>
      </c>
    </row>
    <row r="1727" spans="1:44" x14ac:dyDescent="0.2">
      <c r="A1727" s="1">
        <v>43146.821064814816</v>
      </c>
      <c r="B1727">
        <v>1.2590277818817399</v>
      </c>
      <c r="C1727" t="s">
        <v>751</v>
      </c>
      <c r="E1727">
        <v>1724</v>
      </c>
      <c r="F1727">
        <f t="shared" si="26"/>
        <v>28.733333333333334</v>
      </c>
      <c r="G1727">
        <v>5.9880000000000004</v>
      </c>
      <c r="AG1727">
        <v>38.747999999999998</v>
      </c>
      <c r="AO1727">
        <v>2.48433437499998</v>
      </c>
    </row>
    <row r="1728" spans="1:44" x14ac:dyDescent="0.2">
      <c r="A1728" s="1">
        <v>43146.821759259263</v>
      </c>
      <c r="B1728">
        <v>1.25972222632845</v>
      </c>
      <c r="C1728" t="s">
        <v>750</v>
      </c>
      <c r="E1728">
        <v>1725</v>
      </c>
      <c r="F1728">
        <f t="shared" si="26"/>
        <v>28.75</v>
      </c>
      <c r="H1728">
        <v>2.4305249999999901</v>
      </c>
      <c r="X1728">
        <v>2.4350000000000001</v>
      </c>
      <c r="Y1728">
        <v>60.213000000000001</v>
      </c>
      <c r="AD1728">
        <v>-830.59</v>
      </c>
      <c r="AG1728">
        <v>40.866</v>
      </c>
      <c r="AO1728">
        <v>2.4305239583333198</v>
      </c>
    </row>
    <row r="1729" spans="1:41" x14ac:dyDescent="0.2">
      <c r="A1729" s="1">
        <v>43146.822453703702</v>
      </c>
      <c r="B1729">
        <v>1.2604166707751601</v>
      </c>
      <c r="C1729" t="s">
        <v>749</v>
      </c>
      <c r="E1729">
        <v>1726</v>
      </c>
      <c r="F1729">
        <f t="shared" si="26"/>
        <v>28.766666666666666</v>
      </c>
      <c r="L1729">
        <v>398.762</v>
      </c>
      <c r="AO1729">
        <v>2.5015197916666501</v>
      </c>
    </row>
    <row r="1730" spans="1:41" x14ac:dyDescent="0.2">
      <c r="A1730" s="1">
        <v>43146.823148148149</v>
      </c>
      <c r="B1730">
        <v>1.2611111152218699</v>
      </c>
      <c r="C1730" t="s">
        <v>748</v>
      </c>
      <c r="E1730">
        <v>1727</v>
      </c>
      <c r="F1730">
        <f t="shared" si="26"/>
        <v>28.783333333333335</v>
      </c>
      <c r="H1730">
        <v>2.56914166666665</v>
      </c>
      <c r="AO1730">
        <v>2.5691124999999801</v>
      </c>
    </row>
    <row r="1731" spans="1:41" x14ac:dyDescent="0.2">
      <c r="A1731" s="1">
        <v>43146.823842592596</v>
      </c>
      <c r="B1731">
        <v>1.26180555966857</v>
      </c>
      <c r="C1731" t="s">
        <v>747</v>
      </c>
      <c r="E1731">
        <v>1728</v>
      </c>
      <c r="F1731">
        <f t="shared" ref="F1731:F1794" si="27">E1731/60</f>
        <v>28.8</v>
      </c>
      <c r="X1731">
        <v>2.621</v>
      </c>
      <c r="Y1731">
        <v>60.34</v>
      </c>
      <c r="AG1731">
        <v>37.122999999999998</v>
      </c>
      <c r="AO1731">
        <v>2.6332437499999899</v>
      </c>
    </row>
    <row r="1732" spans="1:41" x14ac:dyDescent="0.2">
      <c r="A1732" s="1">
        <v>43146.824537037035</v>
      </c>
      <c r="B1732">
        <v>1.2625000041152801</v>
      </c>
      <c r="C1732" t="s">
        <v>746</v>
      </c>
      <c r="E1732">
        <v>1729</v>
      </c>
      <c r="F1732">
        <f t="shared" si="27"/>
        <v>28.816666666666666</v>
      </c>
      <c r="H1732">
        <v>2.6536135416666702</v>
      </c>
      <c r="L1732">
        <v>398.82900000000001</v>
      </c>
      <c r="AO1732">
        <v>2.65356875000001</v>
      </c>
    </row>
    <row r="1733" spans="1:41" x14ac:dyDescent="0.2">
      <c r="A1733" s="1">
        <v>43146.825231481482</v>
      </c>
      <c r="B1733">
        <v>1.2631944485619899</v>
      </c>
      <c r="C1733" t="s">
        <v>745</v>
      </c>
      <c r="E1733">
        <v>1730</v>
      </c>
      <c r="F1733">
        <f t="shared" si="27"/>
        <v>28.833333333333332</v>
      </c>
      <c r="L1733">
        <v>399.77199999999999</v>
      </c>
      <c r="AO1733">
        <v>2.63868541666668</v>
      </c>
    </row>
    <row r="1734" spans="1:41" x14ac:dyDescent="0.2">
      <c r="A1734" s="1">
        <v>43146.825925925928</v>
      </c>
      <c r="B1734">
        <v>1.2638888930087</v>
      </c>
      <c r="C1734" t="s">
        <v>744</v>
      </c>
      <c r="E1734">
        <v>1731</v>
      </c>
      <c r="F1734">
        <f t="shared" si="27"/>
        <v>28.85</v>
      </c>
      <c r="Y1734">
        <v>60.47</v>
      </c>
      <c r="AO1734">
        <v>2.6235093750000198</v>
      </c>
    </row>
    <row r="1735" spans="1:41" x14ac:dyDescent="0.2">
      <c r="A1735" s="1">
        <v>43146.826620370368</v>
      </c>
      <c r="B1735">
        <v>1.2645833374554101</v>
      </c>
      <c r="C1735" t="s">
        <v>743</v>
      </c>
      <c r="D1735">
        <v>1060.521</v>
      </c>
      <c r="E1735">
        <v>1732</v>
      </c>
      <c r="F1735">
        <f t="shared" si="27"/>
        <v>28.866666666666667</v>
      </c>
      <c r="AO1735">
        <v>2.6278843749999998</v>
      </c>
    </row>
    <row r="1736" spans="1:41" x14ac:dyDescent="0.2">
      <c r="A1736" s="1">
        <v>43146.827314814815</v>
      </c>
      <c r="B1736">
        <v>1.2652777819021099</v>
      </c>
      <c r="C1736" t="s">
        <v>742</v>
      </c>
      <c r="E1736">
        <v>1733</v>
      </c>
      <c r="F1736">
        <f t="shared" si="27"/>
        <v>28.883333333333333</v>
      </c>
      <c r="AO1736">
        <v>2.6169645833333401</v>
      </c>
    </row>
    <row r="1737" spans="1:41" x14ac:dyDescent="0.2">
      <c r="A1737" s="1">
        <v>43146.828009259261</v>
      </c>
      <c r="B1737">
        <v>1.26597222634882</v>
      </c>
      <c r="C1737" t="s">
        <v>741</v>
      </c>
      <c r="E1737">
        <v>1734</v>
      </c>
      <c r="F1737">
        <f t="shared" si="27"/>
        <v>28.9</v>
      </c>
      <c r="Y1737">
        <v>60.601999999999997</v>
      </c>
      <c r="AG1737">
        <v>38.259</v>
      </c>
      <c r="AO1737">
        <v>2.6007156250000198</v>
      </c>
    </row>
    <row r="1738" spans="1:41" x14ac:dyDescent="0.2">
      <c r="A1738" s="1">
        <v>43146.828703703701</v>
      </c>
      <c r="B1738">
        <v>1.2666666707955301</v>
      </c>
      <c r="C1738" t="s">
        <v>740</v>
      </c>
      <c r="E1738">
        <v>1735</v>
      </c>
      <c r="F1738">
        <f t="shared" si="27"/>
        <v>28.916666666666668</v>
      </c>
      <c r="AO1738">
        <v>2.5740156250000301</v>
      </c>
    </row>
    <row r="1739" spans="1:41" x14ac:dyDescent="0.2">
      <c r="A1739" s="1">
        <v>43146.829398148147</v>
      </c>
      <c r="B1739">
        <v>1.2673611152422399</v>
      </c>
      <c r="C1739" t="s">
        <v>739</v>
      </c>
      <c r="E1739">
        <v>1736</v>
      </c>
      <c r="F1739">
        <f t="shared" si="27"/>
        <v>28.933333333333334</v>
      </c>
      <c r="AO1739">
        <v>2.5870520833333499</v>
      </c>
    </row>
    <row r="1740" spans="1:41" x14ac:dyDescent="0.2">
      <c r="A1740" s="1">
        <v>43146.830092592594</v>
      </c>
      <c r="B1740">
        <v>1.26805555968895</v>
      </c>
      <c r="C1740" t="s">
        <v>738</v>
      </c>
      <c r="E1740">
        <v>1737</v>
      </c>
      <c r="F1740">
        <f t="shared" si="27"/>
        <v>28.95</v>
      </c>
      <c r="Y1740">
        <v>60.731999999999999</v>
      </c>
      <c r="AO1740">
        <v>2.5248281250000102</v>
      </c>
    </row>
    <row r="1741" spans="1:41" x14ac:dyDescent="0.2">
      <c r="A1741" s="1">
        <v>43146.830787037034</v>
      </c>
      <c r="B1741">
        <v>1.2687500041356501</v>
      </c>
      <c r="C1741" t="s">
        <v>737</v>
      </c>
      <c r="E1741">
        <v>1738</v>
      </c>
      <c r="F1741">
        <f t="shared" si="27"/>
        <v>28.966666666666665</v>
      </c>
      <c r="H1741">
        <v>2.5664041666666702</v>
      </c>
      <c r="AG1741">
        <v>37.97</v>
      </c>
      <c r="AO1741">
        <v>2.5663843750000099</v>
      </c>
    </row>
    <row r="1742" spans="1:41" x14ac:dyDescent="0.2">
      <c r="A1742" s="1">
        <v>43146.83148148148</v>
      </c>
      <c r="B1742">
        <v>1.2694444485823599</v>
      </c>
      <c r="C1742" t="s">
        <v>736</v>
      </c>
      <c r="E1742">
        <v>1739</v>
      </c>
      <c r="F1742">
        <f t="shared" si="27"/>
        <v>28.983333333333334</v>
      </c>
      <c r="AD1742">
        <v>-831.59400000000005</v>
      </c>
      <c r="AG1742">
        <v>42.557000000000002</v>
      </c>
      <c r="AO1742">
        <v>2.4985322916666801</v>
      </c>
    </row>
    <row r="1743" spans="1:41" x14ac:dyDescent="0.2">
      <c r="A1743" s="1">
        <v>43146.832175925927</v>
      </c>
      <c r="B1743">
        <v>1.27013889302907</v>
      </c>
      <c r="C1743" t="s">
        <v>735</v>
      </c>
      <c r="E1743">
        <v>1740</v>
      </c>
      <c r="F1743">
        <f t="shared" si="27"/>
        <v>29</v>
      </c>
      <c r="Y1743">
        <v>60.86</v>
      </c>
      <c r="AG1743">
        <v>40.567999999999998</v>
      </c>
      <c r="AO1743">
        <v>2.5547989583333401</v>
      </c>
    </row>
    <row r="1744" spans="1:41" x14ac:dyDescent="0.2">
      <c r="A1744" s="1">
        <v>43146.832870370374</v>
      </c>
      <c r="B1744">
        <v>1.2708333374757801</v>
      </c>
      <c r="C1744" t="s">
        <v>734</v>
      </c>
      <c r="E1744">
        <v>1741</v>
      </c>
      <c r="F1744">
        <f t="shared" si="27"/>
        <v>29.016666666666666</v>
      </c>
      <c r="AO1744">
        <v>2.5568166666666898</v>
      </c>
    </row>
    <row r="1745" spans="1:44" x14ac:dyDescent="0.2">
      <c r="A1745" s="1">
        <v>43146.833564814813</v>
      </c>
      <c r="B1745">
        <v>1.2715277819224899</v>
      </c>
      <c r="C1745" t="s">
        <v>733</v>
      </c>
      <c r="D1745">
        <v>1060.9490000000001</v>
      </c>
      <c r="E1745">
        <v>1742</v>
      </c>
      <c r="F1745">
        <f t="shared" si="27"/>
        <v>29.033333333333335</v>
      </c>
      <c r="G1745">
        <v>5.9909999999999997</v>
      </c>
      <c r="H1745">
        <v>2.5233447916666898</v>
      </c>
      <c r="I1745">
        <v>-1</v>
      </c>
      <c r="J1745">
        <v>52.003</v>
      </c>
      <c r="K1745">
        <v>10.41</v>
      </c>
      <c r="L1745">
        <v>400.23200000000003</v>
      </c>
      <c r="M1745">
        <v>0</v>
      </c>
      <c r="N1745">
        <v>0</v>
      </c>
      <c r="O1745">
        <v>0</v>
      </c>
      <c r="P1745">
        <v>-5.3999999999999999E-2</v>
      </c>
      <c r="Q1745">
        <v>13.86</v>
      </c>
      <c r="R1745">
        <v>0.04</v>
      </c>
      <c r="S1745">
        <v>0</v>
      </c>
      <c r="T1745">
        <v>0</v>
      </c>
      <c r="U1745">
        <v>0</v>
      </c>
      <c r="V1745">
        <v>0</v>
      </c>
      <c r="W1745">
        <v>5.0000000000000001E-3</v>
      </c>
      <c r="X1745">
        <v>2.548</v>
      </c>
      <c r="Y1745">
        <v>60.944000000000003</v>
      </c>
      <c r="Z1745">
        <v>0</v>
      </c>
      <c r="AA1745">
        <v>0</v>
      </c>
      <c r="AB1745">
        <v>0</v>
      </c>
      <c r="AC1745">
        <v>0</v>
      </c>
      <c r="AD1745">
        <v>-831.59500000000003</v>
      </c>
      <c r="AE1745">
        <v>0</v>
      </c>
      <c r="AF1745">
        <v>2.94</v>
      </c>
      <c r="AG1745">
        <v>40.698</v>
      </c>
      <c r="AH1745">
        <v>0</v>
      </c>
      <c r="AI1745">
        <v>0</v>
      </c>
      <c r="AJ1745">
        <v>0</v>
      </c>
      <c r="AK1745">
        <v>0</v>
      </c>
      <c r="AL1745">
        <v>6</v>
      </c>
      <c r="AM1745">
        <v>52</v>
      </c>
      <c r="AN1745">
        <v>3</v>
      </c>
      <c r="AO1745">
        <v>2.5233354166666899</v>
      </c>
      <c r="AP1745">
        <v>3</v>
      </c>
      <c r="AQ1745">
        <v>3</v>
      </c>
      <c r="AR1745">
        <v>0</v>
      </c>
    </row>
    <row r="1746" spans="1:44" x14ac:dyDescent="0.2">
      <c r="A1746" s="1">
        <v>43146.83425925926</v>
      </c>
      <c r="B1746">
        <v>1.27222222636919</v>
      </c>
      <c r="C1746" t="s">
        <v>732</v>
      </c>
      <c r="E1746">
        <v>1743</v>
      </c>
      <c r="F1746">
        <f t="shared" si="27"/>
        <v>29.05</v>
      </c>
      <c r="H1746">
        <v>2.5398218750000199</v>
      </c>
      <c r="X1746">
        <v>2.508</v>
      </c>
      <c r="Y1746">
        <v>60.984999999999999</v>
      </c>
      <c r="AG1746">
        <v>40.811</v>
      </c>
      <c r="AO1746">
        <v>2.5398093750000199</v>
      </c>
    </row>
    <row r="1747" spans="1:44" x14ac:dyDescent="0.2">
      <c r="A1747" s="1">
        <v>43146.834953703707</v>
      </c>
      <c r="B1747">
        <v>1.2729166708159001</v>
      </c>
      <c r="C1747" t="s">
        <v>731</v>
      </c>
      <c r="E1747">
        <v>1744</v>
      </c>
      <c r="F1747">
        <f t="shared" si="27"/>
        <v>29.066666666666666</v>
      </c>
      <c r="H1747">
        <v>0</v>
      </c>
      <c r="X1747">
        <v>0.219</v>
      </c>
      <c r="AG1747">
        <v>38.552</v>
      </c>
      <c r="AO1747">
        <v>0</v>
      </c>
    </row>
    <row r="1748" spans="1:44" x14ac:dyDescent="0.2">
      <c r="A1748" s="1">
        <v>43146.835648148146</v>
      </c>
      <c r="B1748">
        <v>1.2736111152626099</v>
      </c>
      <c r="C1748" t="s">
        <v>730</v>
      </c>
      <c r="E1748">
        <v>1745</v>
      </c>
      <c r="F1748">
        <f t="shared" si="27"/>
        <v>29.083333333333332</v>
      </c>
      <c r="H1748" s="2">
        <v>6.0592708333331198E-2</v>
      </c>
      <c r="L1748">
        <v>398.53500000000003</v>
      </c>
      <c r="X1748">
        <v>0</v>
      </c>
      <c r="AO1748" s="2">
        <v>6.0580208333331199E-2</v>
      </c>
    </row>
    <row r="1749" spans="1:44" x14ac:dyDescent="0.2">
      <c r="A1749" s="1">
        <v>43146.836342592593</v>
      </c>
      <c r="B1749">
        <v>1.27430555970932</v>
      </c>
      <c r="C1749" t="s">
        <v>729</v>
      </c>
      <c r="E1749">
        <v>1746</v>
      </c>
      <c r="F1749">
        <f t="shared" si="27"/>
        <v>29.1</v>
      </c>
      <c r="L1749">
        <v>399.61900000000003</v>
      </c>
      <c r="AG1749">
        <v>41.296999999999997</v>
      </c>
      <c r="AO1749">
        <v>0.12273437500000001</v>
      </c>
    </row>
    <row r="1750" spans="1:44" x14ac:dyDescent="0.2">
      <c r="A1750" s="1">
        <v>43146.837037037039</v>
      </c>
      <c r="B1750">
        <v>1.2750000041560301</v>
      </c>
      <c r="C1750" t="s">
        <v>728</v>
      </c>
      <c r="E1750">
        <v>1747</v>
      </c>
      <c r="F1750">
        <f t="shared" si="27"/>
        <v>29.116666666666667</v>
      </c>
      <c r="H1750">
        <v>0.18140208333333399</v>
      </c>
      <c r="AO1750">
        <v>0.181365625000001</v>
      </c>
    </row>
    <row r="1751" spans="1:44" x14ac:dyDescent="0.2">
      <c r="A1751" s="1">
        <v>43146.837731481479</v>
      </c>
      <c r="B1751">
        <v>1.2756944486027399</v>
      </c>
      <c r="C1751" t="s">
        <v>727</v>
      </c>
      <c r="E1751">
        <v>1748</v>
      </c>
      <c r="F1751">
        <f t="shared" si="27"/>
        <v>29.133333333333333</v>
      </c>
      <c r="X1751">
        <v>0</v>
      </c>
      <c r="AO1751">
        <v>0.246441666666665</v>
      </c>
    </row>
    <row r="1752" spans="1:44" x14ac:dyDescent="0.2">
      <c r="A1752" s="1">
        <v>43146.838425925926</v>
      </c>
      <c r="B1752">
        <v>1.27638889304944</v>
      </c>
      <c r="C1752" t="s">
        <v>726</v>
      </c>
      <c r="E1752">
        <v>1749</v>
      </c>
      <c r="F1752">
        <f t="shared" si="27"/>
        <v>29.15</v>
      </c>
      <c r="H1752">
        <v>0.30804895833333201</v>
      </c>
      <c r="X1752">
        <v>0</v>
      </c>
      <c r="AO1752">
        <v>0.307988541666666</v>
      </c>
    </row>
    <row r="1753" spans="1:44" x14ac:dyDescent="0.2">
      <c r="A1753" s="1">
        <v>43146.839120370372</v>
      </c>
      <c r="B1753">
        <v>1.2770833374961501</v>
      </c>
      <c r="C1753" t="s">
        <v>725</v>
      </c>
      <c r="E1753">
        <v>1750</v>
      </c>
      <c r="F1753">
        <f t="shared" si="27"/>
        <v>29.166666666666668</v>
      </c>
      <c r="X1753">
        <v>0</v>
      </c>
      <c r="AG1753">
        <v>41.024999999999999</v>
      </c>
      <c r="AO1753">
        <v>0.370872916666666</v>
      </c>
    </row>
    <row r="1754" spans="1:44" x14ac:dyDescent="0.2">
      <c r="A1754" s="1">
        <v>43146.839814814812</v>
      </c>
      <c r="B1754">
        <v>1.27777778194286</v>
      </c>
      <c r="C1754" t="s">
        <v>724</v>
      </c>
      <c r="E1754">
        <v>1751</v>
      </c>
      <c r="F1754">
        <f t="shared" si="27"/>
        <v>29.183333333333334</v>
      </c>
      <c r="G1754">
        <v>5.9219999999999997</v>
      </c>
      <c r="H1754">
        <v>0.42519062500000099</v>
      </c>
      <c r="X1754">
        <v>0</v>
      </c>
      <c r="AD1754">
        <v>-829.71</v>
      </c>
      <c r="AO1754">
        <v>0.42510937500000101</v>
      </c>
    </row>
    <row r="1755" spans="1:44" x14ac:dyDescent="0.2">
      <c r="A1755" s="1">
        <v>43146.840509259258</v>
      </c>
      <c r="B1755">
        <v>1.27847222638957</v>
      </c>
      <c r="C1755" t="s">
        <v>723</v>
      </c>
      <c r="E1755">
        <v>1752</v>
      </c>
      <c r="F1755">
        <f t="shared" si="27"/>
        <v>29.2</v>
      </c>
      <c r="X1755">
        <v>0</v>
      </c>
      <c r="AO1755">
        <v>0.49061354166666798</v>
      </c>
    </row>
    <row r="1756" spans="1:44" x14ac:dyDescent="0.2">
      <c r="A1756" s="1">
        <v>43146.841203703705</v>
      </c>
      <c r="B1756">
        <v>1.2791666708362801</v>
      </c>
      <c r="C1756" t="s">
        <v>722</v>
      </c>
      <c r="E1756">
        <v>1753</v>
      </c>
      <c r="F1756">
        <f t="shared" si="27"/>
        <v>29.216666666666665</v>
      </c>
      <c r="H1756">
        <v>0.54225520833333496</v>
      </c>
      <c r="K1756">
        <v>10.61</v>
      </c>
      <c r="X1756">
        <v>0</v>
      </c>
      <c r="AO1756">
        <v>0.54215416666666805</v>
      </c>
    </row>
    <row r="1757" spans="1:44" x14ac:dyDescent="0.2">
      <c r="A1757" s="1">
        <v>43146.841898148145</v>
      </c>
      <c r="B1757">
        <v>1.27986111528298</v>
      </c>
      <c r="C1757" t="s">
        <v>721</v>
      </c>
      <c r="E1757">
        <v>1754</v>
      </c>
      <c r="F1757">
        <f t="shared" si="27"/>
        <v>29.233333333333334</v>
      </c>
      <c r="X1757">
        <v>1.0880000000000001</v>
      </c>
      <c r="AD1757">
        <v>-828.68700000000001</v>
      </c>
      <c r="AO1757">
        <v>0.57457291666666599</v>
      </c>
    </row>
    <row r="1758" spans="1:44" x14ac:dyDescent="0.2">
      <c r="A1758" s="1">
        <v>43146.842592592591</v>
      </c>
      <c r="B1758">
        <v>1.28055555972969</v>
      </c>
      <c r="C1758" t="s">
        <v>720</v>
      </c>
      <c r="E1758">
        <v>1755</v>
      </c>
      <c r="F1758">
        <f t="shared" si="27"/>
        <v>29.25</v>
      </c>
      <c r="X1758">
        <v>1.2869999999999999</v>
      </c>
      <c r="Y1758">
        <v>61.081000000000003</v>
      </c>
      <c r="AG1758">
        <v>41.402000000000001</v>
      </c>
      <c r="AO1758">
        <v>0.62772395833333305</v>
      </c>
    </row>
    <row r="1759" spans="1:44" x14ac:dyDescent="0.2">
      <c r="A1759" s="1">
        <v>43146.843287037038</v>
      </c>
      <c r="B1759">
        <v>1.2812500041763999</v>
      </c>
      <c r="C1759" t="s">
        <v>719</v>
      </c>
      <c r="E1759">
        <v>1756</v>
      </c>
      <c r="F1759">
        <f t="shared" si="27"/>
        <v>29.266666666666666</v>
      </c>
      <c r="H1759">
        <v>0.66166250000000204</v>
      </c>
      <c r="X1759">
        <v>1.2410000000000001</v>
      </c>
      <c r="AO1759">
        <v>0.66154479166666802</v>
      </c>
    </row>
    <row r="1760" spans="1:44" x14ac:dyDescent="0.2">
      <c r="A1760" s="1">
        <v>43146.843981481485</v>
      </c>
      <c r="B1760">
        <v>1.28194444862311</v>
      </c>
      <c r="C1760" t="s">
        <v>718</v>
      </c>
      <c r="E1760">
        <v>1757</v>
      </c>
      <c r="F1760">
        <f t="shared" si="27"/>
        <v>29.283333333333335</v>
      </c>
      <c r="J1760">
        <v>51.953000000000003</v>
      </c>
      <c r="X1760">
        <v>1.32</v>
      </c>
      <c r="AO1760">
        <v>0.71114895833333303</v>
      </c>
    </row>
    <row r="1761" spans="1:44" x14ac:dyDescent="0.2">
      <c r="A1761" s="1">
        <v>43146.844675925924</v>
      </c>
      <c r="B1761">
        <v>1.28263889306982</v>
      </c>
      <c r="C1761" t="s">
        <v>717</v>
      </c>
      <c r="E1761">
        <v>1758</v>
      </c>
      <c r="F1761">
        <f t="shared" si="27"/>
        <v>29.3</v>
      </c>
      <c r="AD1761">
        <v>-827.74800000000005</v>
      </c>
      <c r="AO1761">
        <v>0.74640104166666499</v>
      </c>
    </row>
    <row r="1762" spans="1:44" x14ac:dyDescent="0.2">
      <c r="A1762" s="1">
        <v>43146.845370370371</v>
      </c>
      <c r="B1762">
        <v>1.2833333375165199</v>
      </c>
      <c r="C1762" t="s">
        <v>716</v>
      </c>
      <c r="E1762">
        <v>1759</v>
      </c>
      <c r="F1762">
        <f t="shared" si="27"/>
        <v>29.316666666666666</v>
      </c>
      <c r="AO1762">
        <v>0.72162187499999797</v>
      </c>
    </row>
    <row r="1763" spans="1:44" x14ac:dyDescent="0.2">
      <c r="A1763" s="1">
        <v>43146.846064814818</v>
      </c>
      <c r="B1763">
        <v>1.28402778196323</v>
      </c>
      <c r="C1763" t="s">
        <v>715</v>
      </c>
      <c r="E1763">
        <v>1760</v>
      </c>
      <c r="F1763">
        <f t="shared" si="27"/>
        <v>29.333333333333332</v>
      </c>
      <c r="H1763">
        <v>0.79204687499999804</v>
      </c>
      <c r="AG1763">
        <v>39.401000000000003</v>
      </c>
      <c r="AO1763">
        <v>0.79191458333333198</v>
      </c>
    </row>
    <row r="1764" spans="1:44" x14ac:dyDescent="0.2">
      <c r="A1764" s="1">
        <v>43146.846759259257</v>
      </c>
      <c r="B1764">
        <v>1.28472222640994</v>
      </c>
      <c r="C1764" t="s">
        <v>714</v>
      </c>
      <c r="E1764">
        <v>1761</v>
      </c>
      <c r="F1764">
        <f t="shared" si="27"/>
        <v>29.35</v>
      </c>
      <c r="G1764">
        <v>5.8650000000000002</v>
      </c>
      <c r="AO1764">
        <v>0.84834479166666599</v>
      </c>
    </row>
    <row r="1765" spans="1:44" x14ac:dyDescent="0.2">
      <c r="A1765" s="1">
        <v>43146.847453703704</v>
      </c>
      <c r="B1765">
        <v>1.2854166708566499</v>
      </c>
      <c r="C1765" t="s">
        <v>713</v>
      </c>
      <c r="E1765">
        <v>1762</v>
      </c>
      <c r="F1765">
        <f t="shared" si="27"/>
        <v>29.366666666666667</v>
      </c>
      <c r="H1765">
        <v>0.90601145833333296</v>
      </c>
      <c r="X1765">
        <v>1.4</v>
      </c>
      <c r="AG1765">
        <v>40.549999999999997</v>
      </c>
      <c r="AO1765">
        <v>0.90586249999999902</v>
      </c>
    </row>
    <row r="1766" spans="1:44" x14ac:dyDescent="0.2">
      <c r="A1766" s="1">
        <v>43146.84814814815</v>
      </c>
      <c r="B1766">
        <v>1.28611111530336</v>
      </c>
      <c r="C1766" t="s">
        <v>712</v>
      </c>
      <c r="E1766">
        <v>1763</v>
      </c>
      <c r="F1766">
        <f t="shared" si="27"/>
        <v>29.383333333333333</v>
      </c>
      <c r="K1766">
        <v>10.672000000000001</v>
      </c>
      <c r="X1766">
        <v>1.36</v>
      </c>
      <c r="Y1766">
        <v>61.183</v>
      </c>
      <c r="AO1766">
        <v>0.95926145833333598</v>
      </c>
    </row>
    <row r="1767" spans="1:44" x14ac:dyDescent="0.2">
      <c r="A1767" s="1">
        <v>43146.84884259259</v>
      </c>
      <c r="B1767">
        <v>1.2868055597500601</v>
      </c>
      <c r="C1767" t="s">
        <v>711</v>
      </c>
      <c r="E1767">
        <v>1764</v>
      </c>
      <c r="F1767">
        <f t="shared" si="27"/>
        <v>29.4</v>
      </c>
      <c r="X1767">
        <v>1.34</v>
      </c>
      <c r="AD1767">
        <v>-826.59299999999996</v>
      </c>
      <c r="AO1767">
        <v>0.98812916666666895</v>
      </c>
    </row>
    <row r="1768" spans="1:44" x14ac:dyDescent="0.2">
      <c r="A1768" s="1">
        <v>43146.849537037036</v>
      </c>
      <c r="B1768">
        <v>1.2875000041967699</v>
      </c>
      <c r="C1768" t="s">
        <v>710</v>
      </c>
      <c r="E1768">
        <v>1765</v>
      </c>
      <c r="F1768">
        <f t="shared" si="27"/>
        <v>29.416666666666668</v>
      </c>
      <c r="H1768">
        <v>1.03759791666667</v>
      </c>
      <c r="L1768">
        <v>400.37299999999999</v>
      </c>
      <c r="X1768">
        <v>1.3140000000000001</v>
      </c>
      <c r="AG1768">
        <v>37.768000000000001</v>
      </c>
      <c r="AO1768">
        <v>1.0374333333333401</v>
      </c>
    </row>
    <row r="1769" spans="1:44" x14ac:dyDescent="0.2">
      <c r="A1769" s="1">
        <v>43146.850231481483</v>
      </c>
      <c r="B1769">
        <v>1.28819444864348</v>
      </c>
      <c r="C1769" t="s">
        <v>709</v>
      </c>
      <c r="E1769">
        <v>1766</v>
      </c>
      <c r="F1769">
        <f t="shared" si="27"/>
        <v>29.433333333333334</v>
      </c>
      <c r="L1769">
        <v>398.60500000000002</v>
      </c>
      <c r="X1769">
        <v>1.3140000000000001</v>
      </c>
      <c r="AO1769">
        <v>1.05717500000001</v>
      </c>
    </row>
    <row r="1770" spans="1:44" x14ac:dyDescent="0.2">
      <c r="A1770" s="1">
        <v>43146.850925925923</v>
      </c>
      <c r="B1770">
        <v>1.2888888930901901</v>
      </c>
      <c r="C1770" t="s">
        <v>708</v>
      </c>
      <c r="E1770">
        <v>1767</v>
      </c>
      <c r="F1770">
        <f t="shared" si="27"/>
        <v>29.45</v>
      </c>
      <c r="X1770">
        <v>1.3</v>
      </c>
      <c r="AG1770">
        <v>41.857999999999997</v>
      </c>
      <c r="AO1770">
        <v>1.09720104166667</v>
      </c>
    </row>
    <row r="1771" spans="1:44" x14ac:dyDescent="0.2">
      <c r="A1771" s="1">
        <v>43146.851620370369</v>
      </c>
      <c r="B1771">
        <v>1.2895833375368999</v>
      </c>
      <c r="C1771" t="s">
        <v>707</v>
      </c>
      <c r="E1771">
        <v>1768</v>
      </c>
      <c r="F1771">
        <f t="shared" si="27"/>
        <v>29.466666666666665</v>
      </c>
      <c r="X1771">
        <v>0</v>
      </c>
      <c r="AO1771">
        <v>1.1174583333333401</v>
      </c>
    </row>
    <row r="1772" spans="1:44" x14ac:dyDescent="0.2">
      <c r="A1772" s="1">
        <v>43146.852314814816</v>
      </c>
      <c r="B1772">
        <v>1.2902777819836</v>
      </c>
      <c r="C1772" t="s">
        <v>706</v>
      </c>
      <c r="E1772">
        <v>1769</v>
      </c>
      <c r="F1772">
        <f t="shared" si="27"/>
        <v>29.483333333333334</v>
      </c>
      <c r="H1772">
        <v>1.1582864583333401</v>
      </c>
      <c r="L1772">
        <v>400.41399999999999</v>
      </c>
      <c r="X1772">
        <v>1.3140000000000001</v>
      </c>
      <c r="Y1772">
        <v>61.289000000000001</v>
      </c>
      <c r="AO1772">
        <v>1.1581135416666699</v>
      </c>
    </row>
    <row r="1773" spans="1:44" x14ac:dyDescent="0.2">
      <c r="A1773" s="1">
        <v>43146.853009259263</v>
      </c>
      <c r="B1773">
        <v>1.2909722264303101</v>
      </c>
      <c r="C1773" t="s">
        <v>705</v>
      </c>
      <c r="E1773">
        <v>1770</v>
      </c>
      <c r="F1773">
        <f t="shared" si="27"/>
        <v>29.5</v>
      </c>
      <c r="L1773">
        <v>399.66</v>
      </c>
      <c r="AO1773">
        <v>1.1384395833333401</v>
      </c>
    </row>
    <row r="1774" spans="1:44" x14ac:dyDescent="0.2">
      <c r="A1774" s="1">
        <v>43146.853703703702</v>
      </c>
      <c r="B1774">
        <v>1.2916666708770199</v>
      </c>
      <c r="C1774" t="s">
        <v>704</v>
      </c>
      <c r="E1774">
        <v>1771</v>
      </c>
      <c r="F1774">
        <f t="shared" si="27"/>
        <v>29.516666666666666</v>
      </c>
      <c r="AO1774">
        <v>1.19867187500001</v>
      </c>
    </row>
    <row r="1775" spans="1:44" x14ac:dyDescent="0.2">
      <c r="A1775" s="1">
        <v>43146.854398148149</v>
      </c>
      <c r="B1775">
        <v>1.29236111532373</v>
      </c>
      <c r="C1775" t="s">
        <v>703</v>
      </c>
      <c r="D1775">
        <v>1061.3510000000001</v>
      </c>
      <c r="E1775">
        <v>1772</v>
      </c>
      <c r="F1775">
        <f t="shared" si="27"/>
        <v>29.533333333333335</v>
      </c>
      <c r="G1775">
        <v>5.8339999999999996</v>
      </c>
      <c r="H1775">
        <v>1.2192093750000099</v>
      </c>
      <c r="I1775">
        <v>-1</v>
      </c>
      <c r="J1775">
        <v>51.954999999999998</v>
      </c>
      <c r="K1775">
        <v>10.576000000000001</v>
      </c>
      <c r="L1775">
        <v>399.29199999999997</v>
      </c>
      <c r="M1775">
        <v>0</v>
      </c>
      <c r="N1775">
        <v>0</v>
      </c>
      <c r="O1775">
        <v>0</v>
      </c>
      <c r="P1775">
        <v>-4.2999999999999997E-2</v>
      </c>
      <c r="Q1775">
        <v>13.86</v>
      </c>
      <c r="R1775">
        <v>0.04</v>
      </c>
      <c r="S1775">
        <v>0</v>
      </c>
      <c r="T1775">
        <v>0</v>
      </c>
      <c r="U1775">
        <v>0</v>
      </c>
      <c r="V1775">
        <v>0</v>
      </c>
      <c r="W1775">
        <v>5.0000000000000001E-3</v>
      </c>
      <c r="X1775">
        <v>1.367</v>
      </c>
      <c r="Y1775">
        <v>61.345999999999997</v>
      </c>
      <c r="Z1775">
        <v>0</v>
      </c>
      <c r="AA1775">
        <v>0</v>
      </c>
      <c r="AB1775">
        <v>0</v>
      </c>
      <c r="AC1775">
        <v>0</v>
      </c>
      <c r="AD1775">
        <v>-825.59799999999996</v>
      </c>
      <c r="AE1775">
        <v>0</v>
      </c>
      <c r="AF1775">
        <v>2.36</v>
      </c>
      <c r="AG1775">
        <v>38.113999999999997</v>
      </c>
      <c r="AH1775">
        <v>0</v>
      </c>
      <c r="AI1775">
        <v>0</v>
      </c>
      <c r="AJ1775">
        <v>0</v>
      </c>
      <c r="AK1775">
        <v>0</v>
      </c>
      <c r="AL1775">
        <v>6</v>
      </c>
      <c r="AM1775">
        <v>52</v>
      </c>
      <c r="AN1775">
        <v>3</v>
      </c>
      <c r="AO1775">
        <v>1.21903645833334</v>
      </c>
      <c r="AP1775">
        <v>3</v>
      </c>
      <c r="AQ1775">
        <v>3</v>
      </c>
      <c r="AR1775">
        <v>0</v>
      </c>
    </row>
    <row r="1776" spans="1:44" x14ac:dyDescent="0.2">
      <c r="A1776" s="1">
        <v>43146.855092592596</v>
      </c>
      <c r="B1776">
        <v>1.2930555597704401</v>
      </c>
      <c r="C1776" t="s">
        <v>702</v>
      </c>
      <c r="E1776">
        <v>1773</v>
      </c>
      <c r="F1776">
        <f t="shared" si="27"/>
        <v>29.55</v>
      </c>
      <c r="H1776">
        <v>1.2753489583333399</v>
      </c>
      <c r="AG1776">
        <v>41.908999999999999</v>
      </c>
      <c r="AO1776">
        <v>1.27516875000001</v>
      </c>
    </row>
    <row r="1777" spans="1:41" x14ac:dyDescent="0.2">
      <c r="A1777" s="1">
        <v>43146.855787037035</v>
      </c>
      <c r="B1777">
        <v>1.2937500042171499</v>
      </c>
      <c r="C1777" t="s">
        <v>701</v>
      </c>
      <c r="E1777">
        <v>1774</v>
      </c>
      <c r="F1777">
        <f t="shared" si="27"/>
        <v>29.566666666666666</v>
      </c>
      <c r="AG1777">
        <v>39.512</v>
      </c>
      <c r="AO1777">
        <v>1.3171052083333401</v>
      </c>
    </row>
    <row r="1778" spans="1:41" x14ac:dyDescent="0.2">
      <c r="A1778" s="1">
        <v>43146.856481481482</v>
      </c>
      <c r="B1778">
        <v>1.29444444866385</v>
      </c>
      <c r="C1778" t="s">
        <v>700</v>
      </c>
      <c r="E1778">
        <v>1775</v>
      </c>
      <c r="F1778">
        <f t="shared" si="27"/>
        <v>29.583333333333332</v>
      </c>
      <c r="K1778">
        <v>10.529</v>
      </c>
      <c r="Y1778">
        <v>61.401000000000003</v>
      </c>
      <c r="AG1778">
        <v>38.338999999999999</v>
      </c>
      <c r="AO1778">
        <v>1.2984781250000099</v>
      </c>
    </row>
    <row r="1779" spans="1:41" x14ac:dyDescent="0.2">
      <c r="A1779" s="1">
        <v>43146.857175925928</v>
      </c>
      <c r="B1779">
        <v>1.2951388931105601</v>
      </c>
      <c r="C1779" t="s">
        <v>699</v>
      </c>
      <c r="E1779">
        <v>1776</v>
      </c>
      <c r="F1779">
        <f t="shared" si="27"/>
        <v>29.6</v>
      </c>
      <c r="AD1779">
        <v>-825.31200000000001</v>
      </c>
      <c r="AO1779">
        <v>1.3600531250000101</v>
      </c>
    </row>
    <row r="1780" spans="1:41" x14ac:dyDescent="0.2">
      <c r="A1780" s="1">
        <v>43146.857870370368</v>
      </c>
      <c r="B1780">
        <v>1.2958333375572699</v>
      </c>
      <c r="C1780" t="s">
        <v>698</v>
      </c>
      <c r="E1780">
        <v>1777</v>
      </c>
      <c r="F1780">
        <f t="shared" si="27"/>
        <v>29.616666666666667</v>
      </c>
      <c r="L1780">
        <v>399.25599999999997</v>
      </c>
      <c r="AO1780">
        <v>1.3666427083333399</v>
      </c>
    </row>
    <row r="1781" spans="1:41" x14ac:dyDescent="0.2">
      <c r="A1781" s="1">
        <v>43146.858564814815</v>
      </c>
      <c r="B1781">
        <v>1.29652778200398</v>
      </c>
      <c r="C1781" t="s">
        <v>697</v>
      </c>
      <c r="E1781">
        <v>1778</v>
      </c>
      <c r="F1781">
        <f t="shared" si="27"/>
        <v>29.633333333333333</v>
      </c>
      <c r="H1781">
        <v>1.4342322916666801</v>
      </c>
      <c r="L1781">
        <v>401.37099999999998</v>
      </c>
      <c r="X1781">
        <v>1.393</v>
      </c>
      <c r="AO1781">
        <v>1.43404166666668</v>
      </c>
    </row>
    <row r="1782" spans="1:41" x14ac:dyDescent="0.2">
      <c r="A1782" s="1">
        <v>43146.859259259261</v>
      </c>
      <c r="B1782">
        <v>1.2972222264506901</v>
      </c>
      <c r="C1782" t="s">
        <v>696</v>
      </c>
      <c r="E1782">
        <v>1779</v>
      </c>
      <c r="F1782">
        <f t="shared" si="27"/>
        <v>29.65</v>
      </c>
      <c r="G1782">
        <v>5.8109999999999999</v>
      </c>
      <c r="AO1782">
        <v>1.4873697916666799</v>
      </c>
    </row>
    <row r="1783" spans="1:41" x14ac:dyDescent="0.2">
      <c r="A1783" s="1">
        <v>43146.859953703701</v>
      </c>
      <c r="B1783">
        <v>1.2979166708973899</v>
      </c>
      <c r="C1783" t="s">
        <v>695</v>
      </c>
      <c r="E1783">
        <v>1780</v>
      </c>
      <c r="F1783">
        <f t="shared" si="27"/>
        <v>29.666666666666668</v>
      </c>
      <c r="AO1783">
        <v>1.5109947916666699</v>
      </c>
    </row>
    <row r="1784" spans="1:41" x14ac:dyDescent="0.2">
      <c r="A1784" s="1">
        <v>43146.860648148147</v>
      </c>
      <c r="B1784">
        <v>1.2986111153441</v>
      </c>
      <c r="C1784" t="s">
        <v>694</v>
      </c>
      <c r="D1784">
        <v>1061.529</v>
      </c>
      <c r="E1784">
        <v>1781</v>
      </c>
      <c r="F1784">
        <f t="shared" si="27"/>
        <v>29.683333333333334</v>
      </c>
      <c r="H1784">
        <v>1.5348510416666701</v>
      </c>
      <c r="L1784">
        <v>399.02100000000002</v>
      </c>
      <c r="X1784">
        <v>1.466</v>
      </c>
      <c r="Y1784">
        <v>61.524000000000001</v>
      </c>
      <c r="AO1784">
        <v>1.53465416666667</v>
      </c>
    </row>
    <row r="1785" spans="1:41" x14ac:dyDescent="0.2">
      <c r="A1785" s="1">
        <v>43146.861342592594</v>
      </c>
      <c r="B1785">
        <v>1.2993055597908101</v>
      </c>
      <c r="C1785" t="s">
        <v>693</v>
      </c>
      <c r="E1785">
        <v>1782</v>
      </c>
      <c r="F1785">
        <f t="shared" si="27"/>
        <v>29.7</v>
      </c>
      <c r="AO1785">
        <v>1.56343020833335</v>
      </c>
    </row>
    <row r="1786" spans="1:41" x14ac:dyDescent="0.2">
      <c r="A1786" s="1">
        <v>43146.862037037034</v>
      </c>
      <c r="B1786">
        <v>1.3000000042375199</v>
      </c>
      <c r="C1786" t="s">
        <v>692</v>
      </c>
      <c r="E1786">
        <v>1783</v>
      </c>
      <c r="F1786">
        <f t="shared" si="27"/>
        <v>29.716666666666665</v>
      </c>
      <c r="L1786">
        <v>400.91300000000001</v>
      </c>
      <c r="AO1786">
        <v>1.59739479166668</v>
      </c>
    </row>
    <row r="1787" spans="1:41" x14ac:dyDescent="0.2">
      <c r="A1787" s="1">
        <v>43146.86273148148</v>
      </c>
      <c r="B1787">
        <v>1.30069444868423</v>
      </c>
      <c r="C1787" t="s">
        <v>691</v>
      </c>
      <c r="E1787">
        <v>1784</v>
      </c>
      <c r="F1787">
        <f t="shared" si="27"/>
        <v>29.733333333333334</v>
      </c>
      <c r="AO1787">
        <v>1.62641145833334</v>
      </c>
    </row>
    <row r="1788" spans="1:41" x14ac:dyDescent="0.2">
      <c r="A1788" s="1">
        <v>43146.863425925927</v>
      </c>
      <c r="B1788">
        <v>1.3013888931309301</v>
      </c>
      <c r="C1788" t="s">
        <v>690</v>
      </c>
      <c r="E1788">
        <v>1785</v>
      </c>
      <c r="F1788">
        <f t="shared" si="27"/>
        <v>29.75</v>
      </c>
      <c r="AO1788">
        <v>1.5899333333333501</v>
      </c>
    </row>
    <row r="1789" spans="1:41" x14ac:dyDescent="0.2">
      <c r="A1789" s="1">
        <v>43146.864120370374</v>
      </c>
      <c r="B1789">
        <v>1.3020833375776399</v>
      </c>
      <c r="C1789" t="s">
        <v>689</v>
      </c>
      <c r="E1789">
        <v>1786</v>
      </c>
      <c r="F1789">
        <f t="shared" si="27"/>
        <v>29.766666666666666</v>
      </c>
      <c r="L1789">
        <v>400.17899999999997</v>
      </c>
      <c r="Y1789">
        <v>61.643999999999998</v>
      </c>
      <c r="AO1789">
        <v>1.63290520833334</v>
      </c>
    </row>
    <row r="1790" spans="1:41" x14ac:dyDescent="0.2">
      <c r="A1790" s="1">
        <v>43146.864814814813</v>
      </c>
      <c r="B1790">
        <v>1.30277778202435</v>
      </c>
      <c r="C1790" t="s">
        <v>688</v>
      </c>
      <c r="E1790">
        <v>1787</v>
      </c>
      <c r="F1790">
        <f t="shared" si="27"/>
        <v>29.783333333333335</v>
      </c>
      <c r="AO1790">
        <v>1.6046760416666801</v>
      </c>
    </row>
    <row r="1791" spans="1:41" x14ac:dyDescent="0.2">
      <c r="A1791" s="1">
        <v>43146.86550925926</v>
      </c>
      <c r="B1791">
        <v>1.3034722264710601</v>
      </c>
      <c r="C1791" t="s">
        <v>687</v>
      </c>
      <c r="E1791">
        <v>1788</v>
      </c>
      <c r="F1791">
        <f t="shared" si="27"/>
        <v>29.8</v>
      </c>
      <c r="H1791">
        <v>1.6722854166666801</v>
      </c>
      <c r="X1791">
        <v>1.6719999999999999</v>
      </c>
      <c r="AO1791">
        <v>1.6720937500000099</v>
      </c>
    </row>
    <row r="1792" spans="1:41" x14ac:dyDescent="0.2">
      <c r="A1792" s="1">
        <v>43146.866203703707</v>
      </c>
      <c r="B1792">
        <v>1.3041666709177699</v>
      </c>
      <c r="C1792" t="s">
        <v>686</v>
      </c>
      <c r="E1792">
        <v>1789</v>
      </c>
      <c r="F1792">
        <f t="shared" si="27"/>
        <v>29.816666666666666</v>
      </c>
      <c r="AO1792">
        <v>1.72549270833335</v>
      </c>
    </row>
    <row r="1793" spans="1:44" x14ac:dyDescent="0.2">
      <c r="A1793" s="1">
        <v>43146.866898148146</v>
      </c>
      <c r="B1793">
        <v>1.30486111536447</v>
      </c>
      <c r="C1793" t="s">
        <v>685</v>
      </c>
      <c r="E1793">
        <v>1790</v>
      </c>
      <c r="F1793">
        <f t="shared" si="27"/>
        <v>29.833333333333332</v>
      </c>
      <c r="H1793">
        <v>1.79506875000001</v>
      </c>
      <c r="X1793">
        <v>1.752</v>
      </c>
      <c r="Y1793">
        <v>61.747999999999998</v>
      </c>
      <c r="AO1793">
        <v>1.79486145833335</v>
      </c>
    </row>
    <row r="1794" spans="1:44" x14ac:dyDescent="0.2">
      <c r="A1794" s="1">
        <v>43146.867592592593</v>
      </c>
      <c r="B1794">
        <v>1.3055555598111801</v>
      </c>
      <c r="C1794" t="s">
        <v>684</v>
      </c>
      <c r="E1794">
        <v>1791</v>
      </c>
      <c r="F1794">
        <f t="shared" si="27"/>
        <v>29.85</v>
      </c>
      <c r="AG1794">
        <v>38.326000000000001</v>
      </c>
      <c r="AO1794">
        <v>1.85516041666668</v>
      </c>
    </row>
    <row r="1795" spans="1:44" x14ac:dyDescent="0.2">
      <c r="A1795" s="1">
        <v>43146.868287037039</v>
      </c>
      <c r="B1795">
        <v>1.30625000425789</v>
      </c>
      <c r="C1795" t="s">
        <v>683</v>
      </c>
      <c r="E1795">
        <v>1792</v>
      </c>
      <c r="F1795">
        <f t="shared" ref="F1795:F1858" si="28">E1795/60</f>
        <v>29.866666666666667</v>
      </c>
      <c r="H1795">
        <v>1.9216510416666801</v>
      </c>
      <c r="K1795">
        <v>10.709</v>
      </c>
      <c r="X1795">
        <v>1.911</v>
      </c>
      <c r="AD1795">
        <v>-823.928</v>
      </c>
      <c r="AG1795">
        <v>40.920999999999999</v>
      </c>
      <c r="AO1795">
        <v>1.92142812500001</v>
      </c>
    </row>
    <row r="1796" spans="1:44" x14ac:dyDescent="0.2">
      <c r="A1796" s="1">
        <v>43146.868981481479</v>
      </c>
      <c r="B1796">
        <v>1.3069444487046</v>
      </c>
      <c r="C1796" t="s">
        <v>682</v>
      </c>
      <c r="E1796">
        <v>1793</v>
      </c>
      <c r="F1796">
        <f t="shared" si="28"/>
        <v>29.883333333333333</v>
      </c>
      <c r="AO1796">
        <v>1.9785541666666799</v>
      </c>
    </row>
    <row r="1797" spans="1:44" x14ac:dyDescent="0.2">
      <c r="A1797" s="1">
        <v>43146.869675925926</v>
      </c>
      <c r="B1797">
        <v>1.3076388931513101</v>
      </c>
      <c r="C1797" t="s">
        <v>681</v>
      </c>
      <c r="E1797">
        <v>1794</v>
      </c>
      <c r="F1797">
        <f t="shared" si="28"/>
        <v>29.9</v>
      </c>
      <c r="H1797">
        <v>2.0216416666666799</v>
      </c>
      <c r="X1797">
        <v>2.004</v>
      </c>
      <c r="Y1797">
        <v>61.872</v>
      </c>
      <c r="AO1797">
        <v>2.0214093750000202</v>
      </c>
    </row>
    <row r="1798" spans="1:44" x14ac:dyDescent="0.2">
      <c r="A1798" s="1">
        <v>43146.870370370372</v>
      </c>
      <c r="B1798">
        <v>1.30833333759801</v>
      </c>
      <c r="C1798" t="s">
        <v>680</v>
      </c>
      <c r="E1798">
        <v>1795</v>
      </c>
      <c r="F1798">
        <f t="shared" si="28"/>
        <v>29.916666666666668</v>
      </c>
      <c r="L1798">
        <v>399.834</v>
      </c>
      <c r="AO1798">
        <v>2.0339781250000102</v>
      </c>
    </row>
    <row r="1799" spans="1:44" x14ac:dyDescent="0.2">
      <c r="A1799" s="1">
        <v>43146.871064814812</v>
      </c>
      <c r="B1799">
        <v>1.30902778204472</v>
      </c>
      <c r="C1799" t="s">
        <v>679</v>
      </c>
      <c r="E1799">
        <v>1796</v>
      </c>
      <c r="F1799">
        <f t="shared" si="28"/>
        <v>29.933333333333334</v>
      </c>
      <c r="L1799">
        <v>401.30900000000003</v>
      </c>
      <c r="AO1799">
        <v>2.0413416666666802</v>
      </c>
    </row>
    <row r="1800" spans="1:44" x14ac:dyDescent="0.2">
      <c r="A1800" s="1">
        <v>43146.871759259258</v>
      </c>
      <c r="B1800">
        <v>1.3097222264914301</v>
      </c>
      <c r="C1800" t="s">
        <v>678</v>
      </c>
      <c r="E1800">
        <v>1797</v>
      </c>
      <c r="F1800">
        <f t="shared" si="28"/>
        <v>29.95</v>
      </c>
      <c r="L1800">
        <v>401.99</v>
      </c>
      <c r="AO1800">
        <v>2.0633520833333501</v>
      </c>
    </row>
    <row r="1801" spans="1:44" x14ac:dyDescent="0.2">
      <c r="A1801" s="1">
        <v>43146.872453703705</v>
      </c>
      <c r="B1801">
        <v>1.31041667093814</v>
      </c>
      <c r="C1801" t="s">
        <v>677</v>
      </c>
      <c r="E1801">
        <v>1798</v>
      </c>
      <c r="F1801">
        <f t="shared" si="28"/>
        <v>29.966666666666665</v>
      </c>
      <c r="L1801">
        <v>399.93299999999999</v>
      </c>
      <c r="Y1801">
        <v>62.006</v>
      </c>
      <c r="AO1801">
        <v>2.0699354166666901</v>
      </c>
    </row>
    <row r="1802" spans="1:44" x14ac:dyDescent="0.2">
      <c r="A1802" s="1">
        <v>43146.873148148145</v>
      </c>
      <c r="B1802">
        <v>1.31111111538485</v>
      </c>
      <c r="C1802" t="s">
        <v>676</v>
      </c>
      <c r="E1802">
        <v>1799</v>
      </c>
      <c r="F1802">
        <f t="shared" si="28"/>
        <v>29.983333333333334</v>
      </c>
      <c r="AO1802">
        <v>2.0812604166666899</v>
      </c>
    </row>
    <row r="1803" spans="1:44" x14ac:dyDescent="0.2">
      <c r="A1803" s="1">
        <v>43146.873842592591</v>
      </c>
      <c r="B1803">
        <v>1.3118055598315601</v>
      </c>
      <c r="C1803" t="s">
        <v>675</v>
      </c>
      <c r="E1803">
        <v>1800</v>
      </c>
      <c r="F1803">
        <f t="shared" si="28"/>
        <v>30</v>
      </c>
      <c r="X1803">
        <v>2.1030000000000002</v>
      </c>
      <c r="AO1803">
        <v>2.0922125000000298</v>
      </c>
    </row>
    <row r="1804" spans="1:44" x14ac:dyDescent="0.2">
      <c r="A1804" s="1">
        <v>43146.874537037038</v>
      </c>
      <c r="B1804">
        <v>1.31250000427826</v>
      </c>
      <c r="C1804" t="s">
        <v>674</v>
      </c>
      <c r="E1804">
        <v>1801</v>
      </c>
      <c r="F1804">
        <f t="shared" si="28"/>
        <v>30.016666666666666</v>
      </c>
      <c r="K1804">
        <v>10.545</v>
      </c>
      <c r="Y1804">
        <v>62.107999999999997</v>
      </c>
      <c r="AO1804">
        <v>2.1127260416666802</v>
      </c>
    </row>
    <row r="1805" spans="1:44" x14ac:dyDescent="0.2">
      <c r="A1805" s="1">
        <v>43146.875231481485</v>
      </c>
      <c r="B1805">
        <v>1.31319444872497</v>
      </c>
      <c r="C1805" t="s">
        <v>673</v>
      </c>
      <c r="D1805">
        <v>1062.1479999999999</v>
      </c>
      <c r="E1805">
        <v>1802</v>
      </c>
      <c r="F1805">
        <f t="shared" si="28"/>
        <v>30.033333333333335</v>
      </c>
      <c r="G1805">
        <v>5.8040000000000003</v>
      </c>
      <c r="H1805">
        <v>2.09720104166668</v>
      </c>
      <c r="I1805">
        <v>-1</v>
      </c>
      <c r="J1805">
        <v>51.954999999999998</v>
      </c>
      <c r="K1805">
        <v>10.6</v>
      </c>
      <c r="L1805">
        <v>399.54500000000002</v>
      </c>
      <c r="M1805">
        <v>0</v>
      </c>
      <c r="N1805">
        <v>0</v>
      </c>
      <c r="O1805">
        <v>0</v>
      </c>
      <c r="P1805">
        <v>-2.5999999999999999E-2</v>
      </c>
      <c r="Q1805">
        <v>13.85</v>
      </c>
      <c r="R1805">
        <v>0.04</v>
      </c>
      <c r="S1805">
        <v>0</v>
      </c>
      <c r="T1805">
        <v>0</v>
      </c>
      <c r="U1805">
        <v>0</v>
      </c>
      <c r="V1805">
        <v>0</v>
      </c>
      <c r="W1805">
        <v>5.0000000000000001E-3</v>
      </c>
      <c r="X1805">
        <v>2.077</v>
      </c>
      <c r="Y1805">
        <v>62.143000000000001</v>
      </c>
      <c r="Z1805">
        <v>0</v>
      </c>
      <c r="AA1805">
        <v>0</v>
      </c>
      <c r="AB1805">
        <v>0</v>
      </c>
      <c r="AC1805">
        <v>0</v>
      </c>
      <c r="AD1805">
        <v>-824.39499999999998</v>
      </c>
      <c r="AE1805">
        <v>0</v>
      </c>
      <c r="AF1805">
        <v>4.09</v>
      </c>
      <c r="AG1805">
        <v>38.658999999999999</v>
      </c>
      <c r="AH1805">
        <v>0</v>
      </c>
      <c r="AI1805">
        <v>0</v>
      </c>
      <c r="AJ1805">
        <v>0</v>
      </c>
      <c r="AK1805">
        <v>0</v>
      </c>
      <c r="AL1805">
        <v>6</v>
      </c>
      <c r="AM1805">
        <v>52</v>
      </c>
      <c r="AN1805">
        <v>3</v>
      </c>
      <c r="AO1805">
        <v>2.0969968750000199</v>
      </c>
      <c r="AP1805">
        <v>3</v>
      </c>
      <c r="AQ1805">
        <v>3</v>
      </c>
      <c r="AR1805">
        <v>0</v>
      </c>
    </row>
    <row r="1806" spans="1:44" x14ac:dyDescent="0.2">
      <c r="A1806" s="1">
        <v>43146.875925925924</v>
      </c>
      <c r="B1806">
        <v>1.3138888931716799</v>
      </c>
      <c r="C1806" t="s">
        <v>672</v>
      </c>
      <c r="E1806">
        <v>1803</v>
      </c>
      <c r="F1806">
        <f t="shared" si="28"/>
        <v>30.05</v>
      </c>
      <c r="H1806">
        <v>2.1218739583333401</v>
      </c>
      <c r="L1806">
        <v>401.024</v>
      </c>
      <c r="AO1806">
        <v>2.1266697916666799</v>
      </c>
    </row>
    <row r="1807" spans="1:44" x14ac:dyDescent="0.2">
      <c r="A1807" s="1">
        <v>43146.876620370371</v>
      </c>
      <c r="B1807">
        <v>1.31458333761839</v>
      </c>
      <c r="C1807" t="s">
        <v>671</v>
      </c>
      <c r="E1807">
        <v>1804</v>
      </c>
      <c r="F1807">
        <f t="shared" si="28"/>
        <v>30.066666666666666</v>
      </c>
      <c r="L1807">
        <v>399.72800000000001</v>
      </c>
      <c r="Y1807">
        <v>62.213999999999999</v>
      </c>
      <c r="AO1807">
        <v>2.08095416666667</v>
      </c>
    </row>
    <row r="1808" spans="1:44" x14ac:dyDescent="0.2">
      <c r="A1808" s="1">
        <v>43146.877314814818</v>
      </c>
      <c r="B1808">
        <v>1.3152777820651</v>
      </c>
      <c r="C1808" t="s">
        <v>670</v>
      </c>
      <c r="E1808">
        <v>1805</v>
      </c>
      <c r="F1808">
        <f t="shared" si="28"/>
        <v>30.083333333333332</v>
      </c>
      <c r="AO1808">
        <v>2.1343052083333398</v>
      </c>
    </row>
    <row r="1809" spans="1:41" x14ac:dyDescent="0.2">
      <c r="A1809" s="1">
        <v>43146.878009259257</v>
      </c>
      <c r="B1809">
        <v>1.3159722265117999</v>
      </c>
      <c r="C1809" t="s">
        <v>669</v>
      </c>
      <c r="E1809">
        <v>1806</v>
      </c>
      <c r="F1809">
        <f t="shared" si="28"/>
        <v>30.1</v>
      </c>
      <c r="AD1809">
        <v>-825.16</v>
      </c>
      <c r="AO1809">
        <v>2.1579708333333398</v>
      </c>
    </row>
    <row r="1810" spans="1:41" x14ac:dyDescent="0.2">
      <c r="A1810" s="1">
        <v>43146.878703703704</v>
      </c>
      <c r="B1810">
        <v>1.31666667095851</v>
      </c>
      <c r="C1810" t="s">
        <v>668</v>
      </c>
      <c r="E1810">
        <v>1807</v>
      </c>
      <c r="F1810">
        <f t="shared" si="28"/>
        <v>30.116666666666667</v>
      </c>
      <c r="L1810">
        <v>399.73500000000001</v>
      </c>
      <c r="Y1810">
        <v>62.317999999999998</v>
      </c>
      <c r="AO1810">
        <v>2.1008677083333498</v>
      </c>
    </row>
    <row r="1811" spans="1:41" x14ac:dyDescent="0.2">
      <c r="A1811" s="1">
        <v>43146.87939814815</v>
      </c>
      <c r="B1811">
        <v>1.3173611154052201</v>
      </c>
      <c r="C1811" t="s">
        <v>667</v>
      </c>
      <c r="E1811">
        <v>1808</v>
      </c>
      <c r="F1811">
        <f t="shared" si="28"/>
        <v>30.133333333333333</v>
      </c>
      <c r="L1811">
        <v>399.74099999999999</v>
      </c>
      <c r="AO1811">
        <v>2.1681812500000102</v>
      </c>
    </row>
    <row r="1812" spans="1:41" x14ac:dyDescent="0.2">
      <c r="A1812" s="1">
        <v>43146.88009259259</v>
      </c>
      <c r="B1812">
        <v>1.3180555598519299</v>
      </c>
      <c r="C1812" t="s">
        <v>666</v>
      </c>
      <c r="E1812">
        <v>1809</v>
      </c>
      <c r="F1812">
        <f t="shared" si="28"/>
        <v>30.15</v>
      </c>
      <c r="L1812">
        <v>398.94200000000001</v>
      </c>
      <c r="AO1812">
        <v>2.1453020833333398</v>
      </c>
    </row>
    <row r="1813" spans="1:41" x14ac:dyDescent="0.2">
      <c r="A1813" s="1">
        <v>43146.880787037036</v>
      </c>
      <c r="B1813">
        <v>1.31875000429864</v>
      </c>
      <c r="C1813" t="s">
        <v>665</v>
      </c>
      <c r="E1813">
        <v>1810</v>
      </c>
      <c r="F1813">
        <f t="shared" si="28"/>
        <v>30.166666666666668</v>
      </c>
      <c r="Y1813">
        <v>62.424999999999997</v>
      </c>
      <c r="AO1813">
        <v>2.1924781250000001</v>
      </c>
    </row>
    <row r="1814" spans="1:41" x14ac:dyDescent="0.2">
      <c r="A1814" s="1">
        <v>43146.881481481483</v>
      </c>
      <c r="B1814">
        <v>1.3194444487453401</v>
      </c>
      <c r="C1814" t="s">
        <v>664</v>
      </c>
      <c r="E1814">
        <v>1811</v>
      </c>
      <c r="F1814">
        <f t="shared" si="28"/>
        <v>30.183333333333334</v>
      </c>
      <c r="L1814">
        <v>401.11599999999999</v>
      </c>
      <c r="AO1814">
        <v>2.2045916666666598</v>
      </c>
    </row>
    <row r="1815" spans="1:41" x14ac:dyDescent="0.2">
      <c r="A1815" s="1">
        <v>43146.882175925923</v>
      </c>
      <c r="B1815">
        <v>1.3201388931920499</v>
      </c>
      <c r="C1815" t="s">
        <v>663</v>
      </c>
      <c r="E1815">
        <v>1812</v>
      </c>
      <c r="F1815">
        <f t="shared" si="28"/>
        <v>30.2</v>
      </c>
      <c r="X1815">
        <v>2.2290000000000001</v>
      </c>
      <c r="AD1815">
        <v>-826.57600000000002</v>
      </c>
      <c r="AO1815">
        <v>2.2062520833333301</v>
      </c>
    </row>
    <row r="1816" spans="1:41" x14ac:dyDescent="0.2">
      <c r="A1816" s="1">
        <v>43146.882870370369</v>
      </c>
      <c r="B1816">
        <v>1.32083333763876</v>
      </c>
      <c r="C1816" t="s">
        <v>662</v>
      </c>
      <c r="D1816">
        <v>1062.538</v>
      </c>
      <c r="E1816">
        <v>1813</v>
      </c>
      <c r="F1816">
        <f t="shared" si="28"/>
        <v>30.216666666666665</v>
      </c>
      <c r="Y1816">
        <v>62.533000000000001</v>
      </c>
      <c r="AO1816">
        <v>2.2125302083333298</v>
      </c>
    </row>
    <row r="1817" spans="1:41" x14ac:dyDescent="0.2">
      <c r="A1817" s="1">
        <v>43146.883564814816</v>
      </c>
      <c r="B1817">
        <v>1.3215277820854701</v>
      </c>
      <c r="C1817" t="s">
        <v>661</v>
      </c>
      <c r="E1817">
        <v>1814</v>
      </c>
      <c r="F1817">
        <f t="shared" si="28"/>
        <v>30.233333333333334</v>
      </c>
      <c r="AO1817">
        <v>2.2133083333333299</v>
      </c>
    </row>
    <row r="1818" spans="1:41" x14ac:dyDescent="0.2">
      <c r="A1818" s="1">
        <v>43146.884259259263</v>
      </c>
      <c r="B1818">
        <v>1.3222222265321799</v>
      </c>
      <c r="C1818" t="s">
        <v>660</v>
      </c>
      <c r="E1818">
        <v>1815</v>
      </c>
      <c r="F1818">
        <f t="shared" si="28"/>
        <v>30.25</v>
      </c>
      <c r="AO1818">
        <v>2.218721875</v>
      </c>
    </row>
    <row r="1819" spans="1:41" x14ac:dyDescent="0.2">
      <c r="A1819" s="1">
        <v>43146.884953703702</v>
      </c>
      <c r="B1819">
        <v>1.32291667097888</v>
      </c>
      <c r="C1819" t="s">
        <v>659</v>
      </c>
      <c r="E1819">
        <v>1816</v>
      </c>
      <c r="F1819">
        <f t="shared" si="28"/>
        <v>30.266666666666666</v>
      </c>
      <c r="Y1819">
        <v>62.642000000000003</v>
      </c>
      <c r="AG1819">
        <v>39.499000000000002</v>
      </c>
      <c r="AO1819">
        <v>2.2187229166666702</v>
      </c>
    </row>
    <row r="1820" spans="1:41" x14ac:dyDescent="0.2">
      <c r="A1820" s="1">
        <v>43146.885648148149</v>
      </c>
      <c r="B1820">
        <v>1.3236111154255901</v>
      </c>
      <c r="C1820" t="s">
        <v>658</v>
      </c>
      <c r="E1820">
        <v>1817</v>
      </c>
      <c r="F1820">
        <f t="shared" si="28"/>
        <v>30.283333333333335</v>
      </c>
      <c r="H1820">
        <v>2.2185114583333299</v>
      </c>
      <c r="AD1820">
        <v>-827.58699999999999</v>
      </c>
      <c r="AG1820">
        <v>37.264000000000003</v>
      </c>
      <c r="AO1820">
        <v>2.2283510416666599</v>
      </c>
    </row>
    <row r="1821" spans="1:41" x14ac:dyDescent="0.2">
      <c r="A1821" s="1">
        <v>43146.886342592596</v>
      </c>
      <c r="B1821">
        <v>1.3243055598722999</v>
      </c>
      <c r="C1821" t="s">
        <v>657</v>
      </c>
      <c r="E1821">
        <v>1818</v>
      </c>
      <c r="F1821">
        <f t="shared" si="28"/>
        <v>30.3</v>
      </c>
      <c r="L1821">
        <v>399.96699999999998</v>
      </c>
      <c r="AO1821">
        <v>2.2275770833333302</v>
      </c>
    </row>
    <row r="1822" spans="1:41" x14ac:dyDescent="0.2">
      <c r="A1822" s="1">
        <v>43146.887037037035</v>
      </c>
      <c r="B1822">
        <v>1.32500000431901</v>
      </c>
      <c r="C1822" t="s">
        <v>656</v>
      </c>
      <c r="E1822">
        <v>1819</v>
      </c>
      <c r="F1822">
        <f t="shared" si="28"/>
        <v>30.316666666666666</v>
      </c>
      <c r="L1822">
        <v>400.31700000000001</v>
      </c>
      <c r="Y1822">
        <v>62.753</v>
      </c>
      <c r="AG1822">
        <v>39.869</v>
      </c>
      <c r="AO1822">
        <v>2.2213427083333301</v>
      </c>
    </row>
    <row r="1823" spans="1:41" x14ac:dyDescent="0.2">
      <c r="A1823" s="1">
        <v>43146.887731481482</v>
      </c>
      <c r="B1823">
        <v>1.3256944487657201</v>
      </c>
      <c r="C1823" t="s">
        <v>655</v>
      </c>
      <c r="E1823">
        <v>1820</v>
      </c>
      <c r="F1823">
        <f t="shared" si="28"/>
        <v>30.333333333333332</v>
      </c>
      <c r="L1823">
        <v>400.22800000000001</v>
      </c>
      <c r="AO1823">
        <v>2.17448229166666</v>
      </c>
    </row>
    <row r="1824" spans="1:41" x14ac:dyDescent="0.2">
      <c r="A1824" s="1">
        <v>43146.888425925928</v>
      </c>
      <c r="B1824">
        <v>1.3263888932124199</v>
      </c>
      <c r="C1824" t="s">
        <v>654</v>
      </c>
      <c r="E1824">
        <v>1821</v>
      </c>
      <c r="F1824">
        <f t="shared" si="28"/>
        <v>30.35</v>
      </c>
      <c r="L1824">
        <v>398.64100000000002</v>
      </c>
      <c r="AO1824">
        <v>2.2266208333333299</v>
      </c>
    </row>
    <row r="1825" spans="1:44" x14ac:dyDescent="0.2">
      <c r="A1825" s="1">
        <v>43146.889120370368</v>
      </c>
      <c r="B1825">
        <v>1.32708333765913</v>
      </c>
      <c r="C1825" t="s">
        <v>653</v>
      </c>
      <c r="E1825">
        <v>1822</v>
      </c>
      <c r="F1825">
        <f t="shared" si="28"/>
        <v>30.366666666666667</v>
      </c>
      <c r="G1825">
        <v>5.8719999999999999</v>
      </c>
      <c r="L1825">
        <v>400.54599999999999</v>
      </c>
      <c r="Y1825">
        <v>62.862000000000002</v>
      </c>
      <c r="AD1825">
        <v>-828.596</v>
      </c>
      <c r="AO1825">
        <v>2.1891145833333199</v>
      </c>
    </row>
    <row r="1826" spans="1:44" x14ac:dyDescent="0.2">
      <c r="A1826" s="1">
        <v>43146.889814814815</v>
      </c>
      <c r="B1826">
        <v>1.3277777821058401</v>
      </c>
      <c r="C1826" t="s">
        <v>652</v>
      </c>
      <c r="E1826">
        <v>1823</v>
      </c>
      <c r="F1826">
        <f t="shared" si="28"/>
        <v>30.383333333333333</v>
      </c>
      <c r="L1826">
        <v>400.53399999999999</v>
      </c>
      <c r="AO1826">
        <v>2.19010104166665</v>
      </c>
    </row>
    <row r="1827" spans="1:44" x14ac:dyDescent="0.2">
      <c r="A1827" s="1">
        <v>43146.890509259261</v>
      </c>
      <c r="B1827">
        <v>1.3284722265525499</v>
      </c>
      <c r="C1827" t="s">
        <v>651</v>
      </c>
      <c r="E1827">
        <v>1824</v>
      </c>
      <c r="F1827">
        <f t="shared" si="28"/>
        <v>30.4</v>
      </c>
      <c r="L1827">
        <v>399.73500000000001</v>
      </c>
      <c r="AO1827">
        <v>2.2062895833333198</v>
      </c>
    </row>
    <row r="1828" spans="1:44" x14ac:dyDescent="0.2">
      <c r="A1828" s="1">
        <v>43146.891203703701</v>
      </c>
      <c r="B1828">
        <v>1.32916667099926</v>
      </c>
      <c r="C1828" t="s">
        <v>650</v>
      </c>
      <c r="E1828">
        <v>1825</v>
      </c>
      <c r="F1828">
        <f t="shared" si="28"/>
        <v>30.416666666666668</v>
      </c>
      <c r="L1828">
        <v>401.31200000000001</v>
      </c>
      <c r="Y1828">
        <v>62.972999999999999</v>
      </c>
      <c r="AO1828">
        <v>2.25760624999999</v>
      </c>
    </row>
    <row r="1829" spans="1:44" x14ac:dyDescent="0.2">
      <c r="A1829" s="1">
        <v>43146.891898148147</v>
      </c>
      <c r="B1829">
        <v>1.3298611154459601</v>
      </c>
      <c r="C1829" t="s">
        <v>649</v>
      </c>
      <c r="E1829">
        <v>1826</v>
      </c>
      <c r="F1829">
        <f t="shared" si="28"/>
        <v>30.433333333333334</v>
      </c>
      <c r="AO1829">
        <v>2.25403854166666</v>
      </c>
    </row>
    <row r="1830" spans="1:44" x14ac:dyDescent="0.2">
      <c r="A1830" s="1">
        <v>43146.892592592594</v>
      </c>
      <c r="B1830">
        <v>1.3305555598926699</v>
      </c>
      <c r="C1830" t="s">
        <v>648</v>
      </c>
      <c r="E1830">
        <v>1827</v>
      </c>
      <c r="F1830">
        <f t="shared" si="28"/>
        <v>30.45</v>
      </c>
      <c r="AO1830">
        <v>2.25509062499999</v>
      </c>
    </row>
    <row r="1831" spans="1:44" x14ac:dyDescent="0.2">
      <c r="A1831" s="1">
        <v>43146.893287037034</v>
      </c>
      <c r="B1831">
        <v>1.33125000433938</v>
      </c>
      <c r="C1831" t="s">
        <v>647</v>
      </c>
      <c r="E1831">
        <v>1828</v>
      </c>
      <c r="F1831">
        <f t="shared" si="28"/>
        <v>30.466666666666665</v>
      </c>
      <c r="Y1831">
        <v>63.082999999999998</v>
      </c>
      <c r="AD1831">
        <v>-829.596</v>
      </c>
      <c r="AG1831">
        <v>39.207999999999998</v>
      </c>
      <c r="AO1831">
        <v>2.2558218749999899</v>
      </c>
    </row>
    <row r="1832" spans="1:44" x14ac:dyDescent="0.2">
      <c r="A1832" s="1">
        <v>43146.89398148148</v>
      </c>
      <c r="B1832">
        <v>1.3319444487860901</v>
      </c>
      <c r="C1832" t="s">
        <v>646</v>
      </c>
      <c r="E1832">
        <v>1829</v>
      </c>
      <c r="F1832">
        <f t="shared" si="28"/>
        <v>30.483333333333334</v>
      </c>
      <c r="AG1832">
        <v>38.756</v>
      </c>
      <c r="AO1832">
        <v>2.2512083333333299</v>
      </c>
    </row>
    <row r="1833" spans="1:44" x14ac:dyDescent="0.2">
      <c r="A1833" s="1">
        <v>43146.894675925927</v>
      </c>
      <c r="B1833">
        <v>1.3326388932327999</v>
      </c>
      <c r="C1833" t="s">
        <v>645</v>
      </c>
      <c r="E1833">
        <v>1830</v>
      </c>
      <c r="F1833">
        <f t="shared" si="28"/>
        <v>30.5</v>
      </c>
      <c r="AO1833">
        <v>2.2561624999999901</v>
      </c>
    </row>
    <row r="1834" spans="1:44" x14ac:dyDescent="0.2">
      <c r="A1834" s="1">
        <v>43146.895370370374</v>
      </c>
      <c r="B1834">
        <v>1.33333333767951</v>
      </c>
      <c r="C1834" t="s">
        <v>644</v>
      </c>
      <c r="E1834">
        <v>1831</v>
      </c>
      <c r="F1834">
        <f t="shared" si="28"/>
        <v>30.516666666666666</v>
      </c>
      <c r="Y1834">
        <v>63.195999999999998</v>
      </c>
      <c r="AO1834">
        <v>2.26070729166665</v>
      </c>
    </row>
    <row r="1835" spans="1:44" x14ac:dyDescent="0.2">
      <c r="A1835" s="1">
        <v>43146.896064814813</v>
      </c>
      <c r="B1835">
        <v>1.3340277821262101</v>
      </c>
      <c r="C1835" t="s">
        <v>643</v>
      </c>
      <c r="D1835">
        <v>1063.24</v>
      </c>
      <c r="E1835">
        <v>1832</v>
      </c>
      <c r="F1835">
        <f t="shared" si="28"/>
        <v>30.533333333333335</v>
      </c>
      <c r="G1835">
        <v>5.8879999999999999</v>
      </c>
      <c r="H1835">
        <v>2.2549999999999901</v>
      </c>
      <c r="I1835">
        <v>-1</v>
      </c>
      <c r="J1835">
        <v>51.963999999999999</v>
      </c>
      <c r="K1835">
        <v>10.554</v>
      </c>
      <c r="L1835">
        <v>399.09199999999998</v>
      </c>
      <c r="M1835">
        <v>0</v>
      </c>
      <c r="N1835">
        <v>0</v>
      </c>
      <c r="O1835">
        <v>0</v>
      </c>
      <c r="P1835">
        <v>-4.5999999999999999E-2</v>
      </c>
      <c r="Q1835">
        <v>13.84</v>
      </c>
      <c r="R1835">
        <v>0.04</v>
      </c>
      <c r="S1835">
        <v>0</v>
      </c>
      <c r="T1835">
        <v>0</v>
      </c>
      <c r="U1835">
        <v>0</v>
      </c>
      <c r="V1835">
        <v>0</v>
      </c>
      <c r="W1835">
        <v>5.0000000000000001E-3</v>
      </c>
      <c r="X1835">
        <v>2.2229999999999999</v>
      </c>
      <c r="Y1835">
        <v>63.234999999999999</v>
      </c>
      <c r="Z1835">
        <v>0</v>
      </c>
      <c r="AA1835">
        <v>0</v>
      </c>
      <c r="AB1835">
        <v>0</v>
      </c>
      <c r="AC1835">
        <v>0</v>
      </c>
      <c r="AD1835">
        <v>-830.59100000000001</v>
      </c>
      <c r="AE1835">
        <v>0</v>
      </c>
      <c r="AF1835">
        <v>2.375</v>
      </c>
      <c r="AG1835">
        <v>38.411999999999999</v>
      </c>
      <c r="AH1835">
        <v>0</v>
      </c>
      <c r="AI1835">
        <v>0</v>
      </c>
      <c r="AJ1835">
        <v>0</v>
      </c>
      <c r="AK1835">
        <v>0</v>
      </c>
      <c r="AL1835">
        <v>6</v>
      </c>
      <c r="AM1835">
        <v>52</v>
      </c>
      <c r="AN1835">
        <v>3</v>
      </c>
      <c r="AO1835">
        <v>2.2548833333333298</v>
      </c>
      <c r="AP1835">
        <v>3</v>
      </c>
      <c r="AQ1835">
        <v>3</v>
      </c>
      <c r="AR1835">
        <v>0</v>
      </c>
    </row>
    <row r="1836" spans="1:44" x14ac:dyDescent="0.2">
      <c r="A1836" s="1">
        <v>43146.89675925926</v>
      </c>
      <c r="B1836">
        <v>1.3347222265729199</v>
      </c>
      <c r="C1836" t="s">
        <v>642</v>
      </c>
      <c r="E1836">
        <v>1833</v>
      </c>
      <c r="F1836">
        <f t="shared" si="28"/>
        <v>30.55</v>
      </c>
      <c r="L1836">
        <v>398.28199999999998</v>
      </c>
      <c r="AD1836">
        <v>-830.59500000000003</v>
      </c>
      <c r="AO1836">
        <v>2.2278052083333302</v>
      </c>
    </row>
    <row r="1837" spans="1:44" x14ac:dyDescent="0.2">
      <c r="A1837" s="1">
        <v>43146.897453703707</v>
      </c>
      <c r="B1837">
        <v>1.33541667101963</v>
      </c>
      <c r="C1837" t="s">
        <v>641</v>
      </c>
      <c r="E1837">
        <v>1834</v>
      </c>
      <c r="F1837">
        <f t="shared" si="28"/>
        <v>30.566666666666666</v>
      </c>
      <c r="L1837">
        <v>400.82600000000002</v>
      </c>
      <c r="Y1837">
        <v>63.308</v>
      </c>
      <c r="AO1837">
        <v>2.2562854166666502</v>
      </c>
    </row>
    <row r="1838" spans="1:44" x14ac:dyDescent="0.2">
      <c r="A1838" s="1">
        <v>43146.898148148146</v>
      </c>
      <c r="B1838">
        <v>1.3361111154663401</v>
      </c>
      <c r="C1838" t="s">
        <v>640</v>
      </c>
      <c r="E1838">
        <v>1835</v>
      </c>
      <c r="F1838">
        <f t="shared" si="28"/>
        <v>30.583333333333332</v>
      </c>
      <c r="L1838">
        <v>402.10199999999998</v>
      </c>
      <c r="AO1838">
        <v>2.2088624999999902</v>
      </c>
    </row>
    <row r="1839" spans="1:44" x14ac:dyDescent="0.2">
      <c r="A1839" s="1">
        <v>43146.898842592593</v>
      </c>
      <c r="B1839">
        <v>1.3368055599130499</v>
      </c>
      <c r="C1839" t="s">
        <v>639</v>
      </c>
      <c r="E1839">
        <v>1836</v>
      </c>
      <c r="F1839">
        <f t="shared" si="28"/>
        <v>30.6</v>
      </c>
      <c r="L1839">
        <v>401.399</v>
      </c>
      <c r="AO1839">
        <v>2.2512124999999901</v>
      </c>
    </row>
    <row r="1840" spans="1:44" x14ac:dyDescent="0.2">
      <c r="A1840" s="1">
        <v>43146.899537037039</v>
      </c>
      <c r="B1840">
        <v>1.33750000435975</v>
      </c>
      <c r="C1840" t="s">
        <v>638</v>
      </c>
      <c r="E1840">
        <v>1837</v>
      </c>
      <c r="F1840">
        <f t="shared" si="28"/>
        <v>30.616666666666667</v>
      </c>
      <c r="Y1840">
        <v>63.42</v>
      </c>
      <c r="AO1840">
        <v>2.24874791666665</v>
      </c>
    </row>
    <row r="1841" spans="1:41" x14ac:dyDescent="0.2">
      <c r="A1841" s="1">
        <v>43146.900231481479</v>
      </c>
      <c r="B1841">
        <v>1.3381944488064601</v>
      </c>
      <c r="C1841" t="s">
        <v>637</v>
      </c>
      <c r="E1841">
        <v>1838</v>
      </c>
      <c r="F1841">
        <f t="shared" si="28"/>
        <v>30.633333333333333</v>
      </c>
      <c r="L1841">
        <v>400.6</v>
      </c>
      <c r="AO1841">
        <v>2.25587812499999</v>
      </c>
    </row>
    <row r="1842" spans="1:41" x14ac:dyDescent="0.2">
      <c r="A1842" s="1">
        <v>43146.900925925926</v>
      </c>
      <c r="B1842">
        <v>1.33888889325317</v>
      </c>
      <c r="C1842" t="s">
        <v>636</v>
      </c>
      <c r="E1842">
        <v>1839</v>
      </c>
      <c r="F1842">
        <f t="shared" si="28"/>
        <v>30.65</v>
      </c>
      <c r="L1842">
        <v>403.4</v>
      </c>
      <c r="AD1842">
        <v>-831.86699999999996</v>
      </c>
      <c r="AO1842">
        <v>2.2275499999999901</v>
      </c>
    </row>
    <row r="1843" spans="1:41" x14ac:dyDescent="0.2">
      <c r="A1843" s="1">
        <v>43146.901620370372</v>
      </c>
      <c r="B1843">
        <v>1.33958333769988</v>
      </c>
      <c r="C1843" t="s">
        <v>635</v>
      </c>
      <c r="E1843">
        <v>1840</v>
      </c>
      <c r="F1843">
        <f t="shared" si="28"/>
        <v>30.666666666666668</v>
      </c>
      <c r="G1843">
        <v>5.9269999999999996</v>
      </c>
      <c r="L1843">
        <v>399.97399999999999</v>
      </c>
      <c r="Y1843">
        <v>63.529000000000003</v>
      </c>
      <c r="AO1843">
        <v>2.1620656249999901</v>
      </c>
    </row>
    <row r="1844" spans="1:41" x14ac:dyDescent="0.2">
      <c r="A1844" s="1">
        <v>43146.902314814812</v>
      </c>
      <c r="B1844">
        <v>1.3402777821465901</v>
      </c>
      <c r="C1844" t="s">
        <v>634</v>
      </c>
      <c r="D1844">
        <v>1063.5719999999999</v>
      </c>
      <c r="E1844">
        <v>1841</v>
      </c>
      <c r="F1844">
        <f t="shared" si="28"/>
        <v>30.683333333333334</v>
      </c>
      <c r="AO1844">
        <v>2.2067291666666602</v>
      </c>
    </row>
    <row r="1845" spans="1:41" x14ac:dyDescent="0.2">
      <c r="A1845" s="1">
        <v>43146.903009259258</v>
      </c>
      <c r="B1845">
        <v>1.34097222659329</v>
      </c>
      <c r="C1845" t="s">
        <v>633</v>
      </c>
      <c r="E1845">
        <v>1842</v>
      </c>
      <c r="F1845">
        <f t="shared" si="28"/>
        <v>30.7</v>
      </c>
      <c r="AO1845">
        <v>2.2675270833333201</v>
      </c>
    </row>
    <row r="1846" spans="1:41" x14ac:dyDescent="0.2">
      <c r="A1846" s="1">
        <v>43146.903703703705</v>
      </c>
      <c r="B1846">
        <v>1.34166667104</v>
      </c>
      <c r="C1846" t="s">
        <v>632</v>
      </c>
      <c r="E1846">
        <v>1843</v>
      </c>
      <c r="F1846">
        <f t="shared" si="28"/>
        <v>30.716666666666665</v>
      </c>
      <c r="Y1846">
        <v>63.64</v>
      </c>
      <c r="AO1846">
        <v>2.3295104166666598</v>
      </c>
    </row>
    <row r="1847" spans="1:41" x14ac:dyDescent="0.2">
      <c r="A1847" s="1">
        <v>43146.904398148145</v>
      </c>
      <c r="B1847">
        <v>1.3423611154867101</v>
      </c>
      <c r="C1847" t="s">
        <v>631</v>
      </c>
      <c r="E1847">
        <v>1844</v>
      </c>
      <c r="F1847">
        <f t="shared" si="28"/>
        <v>30.733333333333334</v>
      </c>
      <c r="H1847">
        <v>2.3625708333333302</v>
      </c>
      <c r="L1847">
        <v>399.09199999999998</v>
      </c>
      <c r="X1847">
        <v>2.3090000000000002</v>
      </c>
      <c r="AO1847">
        <v>2.3624614583333301</v>
      </c>
    </row>
    <row r="1848" spans="1:41" x14ac:dyDescent="0.2">
      <c r="A1848" s="1">
        <v>43146.905092592591</v>
      </c>
      <c r="B1848">
        <v>1.34305555993342</v>
      </c>
      <c r="C1848" t="s">
        <v>630</v>
      </c>
      <c r="E1848">
        <v>1845</v>
      </c>
      <c r="F1848">
        <f t="shared" si="28"/>
        <v>30.75</v>
      </c>
      <c r="L1848">
        <v>406.28100000000001</v>
      </c>
      <c r="AO1848">
        <v>2.3553656249999899</v>
      </c>
    </row>
    <row r="1849" spans="1:41" x14ac:dyDescent="0.2">
      <c r="A1849" s="1">
        <v>43146.905787037038</v>
      </c>
      <c r="B1849">
        <v>1.34375000438013</v>
      </c>
      <c r="C1849" t="s">
        <v>629</v>
      </c>
      <c r="E1849">
        <v>1846</v>
      </c>
      <c r="F1849">
        <f t="shared" si="28"/>
        <v>30.766666666666666</v>
      </c>
      <c r="L1849">
        <v>400.08100000000002</v>
      </c>
      <c r="Y1849">
        <v>63.758000000000003</v>
      </c>
      <c r="AO1849">
        <v>2.3528718749999902</v>
      </c>
    </row>
    <row r="1850" spans="1:41" x14ac:dyDescent="0.2">
      <c r="A1850" s="1">
        <v>43146.906481481485</v>
      </c>
      <c r="B1850">
        <v>1.3444444488268299</v>
      </c>
      <c r="C1850" t="s">
        <v>628</v>
      </c>
      <c r="E1850">
        <v>1847</v>
      </c>
      <c r="F1850">
        <f t="shared" si="28"/>
        <v>30.783333333333335</v>
      </c>
      <c r="AO1850">
        <v>2.3549749999999898</v>
      </c>
    </row>
    <row r="1851" spans="1:41" x14ac:dyDescent="0.2">
      <c r="A1851" s="1">
        <v>43146.907175925924</v>
      </c>
      <c r="B1851">
        <v>1.34513889327354</v>
      </c>
      <c r="C1851" t="s">
        <v>627</v>
      </c>
      <c r="E1851">
        <v>1848</v>
      </c>
      <c r="F1851">
        <f t="shared" si="28"/>
        <v>30.8</v>
      </c>
      <c r="L1851">
        <v>400.16800000000001</v>
      </c>
      <c r="AO1851">
        <v>2.3466510416666702</v>
      </c>
    </row>
    <row r="1852" spans="1:41" x14ac:dyDescent="0.2">
      <c r="A1852" s="1">
        <v>43146.907870370371</v>
      </c>
      <c r="B1852">
        <v>1.34583333772025</v>
      </c>
      <c r="C1852" t="s">
        <v>626</v>
      </c>
      <c r="E1852">
        <v>1849</v>
      </c>
      <c r="F1852">
        <f t="shared" si="28"/>
        <v>30.816666666666666</v>
      </c>
      <c r="L1852">
        <v>402.89499999999998</v>
      </c>
      <c r="Y1852">
        <v>63.875</v>
      </c>
      <c r="AO1852">
        <v>2.3429000000000002</v>
      </c>
    </row>
    <row r="1853" spans="1:41" x14ac:dyDescent="0.2">
      <c r="A1853" s="1">
        <v>43146.908564814818</v>
      </c>
      <c r="B1853">
        <v>1.3465277821669599</v>
      </c>
      <c r="C1853" t="s">
        <v>625</v>
      </c>
      <c r="E1853">
        <v>1850</v>
      </c>
      <c r="F1853">
        <f t="shared" si="28"/>
        <v>30.833333333333332</v>
      </c>
      <c r="AO1853">
        <v>2.3338229166666702</v>
      </c>
    </row>
    <row r="1854" spans="1:41" x14ac:dyDescent="0.2">
      <c r="A1854" s="1">
        <v>43146.909259259257</v>
      </c>
      <c r="B1854">
        <v>1.34722222661367</v>
      </c>
      <c r="C1854" t="s">
        <v>624</v>
      </c>
      <c r="E1854">
        <v>1851</v>
      </c>
      <c r="F1854">
        <f t="shared" si="28"/>
        <v>30.85</v>
      </c>
      <c r="L1854">
        <v>402.14699999999999</v>
      </c>
      <c r="AO1854">
        <v>2.3343562499999999</v>
      </c>
    </row>
    <row r="1855" spans="1:41" x14ac:dyDescent="0.2">
      <c r="A1855" s="1">
        <v>43146.909953703704</v>
      </c>
      <c r="B1855">
        <v>1.3479166710603701</v>
      </c>
      <c r="C1855" t="s">
        <v>623</v>
      </c>
      <c r="E1855">
        <v>1852</v>
      </c>
      <c r="F1855">
        <f t="shared" si="28"/>
        <v>30.866666666666667</v>
      </c>
      <c r="Y1855">
        <v>63.99</v>
      </c>
      <c r="AO1855">
        <v>2.3345166666666599</v>
      </c>
    </row>
    <row r="1856" spans="1:41" x14ac:dyDescent="0.2">
      <c r="A1856" s="1">
        <v>43146.91064814815</v>
      </c>
      <c r="B1856">
        <v>1.3486111155070799</v>
      </c>
      <c r="C1856" t="s">
        <v>622</v>
      </c>
      <c r="E1856">
        <v>1853</v>
      </c>
      <c r="F1856">
        <f t="shared" si="28"/>
        <v>30.883333333333333</v>
      </c>
      <c r="AD1856">
        <v>-833.20600000000002</v>
      </c>
      <c r="AO1856">
        <v>2.3292979166666701</v>
      </c>
    </row>
    <row r="1857" spans="1:44" x14ac:dyDescent="0.2">
      <c r="A1857" s="1">
        <v>43146.91134259259</v>
      </c>
      <c r="B1857">
        <v>1.34930555995379</v>
      </c>
      <c r="C1857" t="s">
        <v>621</v>
      </c>
      <c r="E1857">
        <v>1854</v>
      </c>
      <c r="F1857">
        <f t="shared" si="28"/>
        <v>30.9</v>
      </c>
      <c r="AO1857">
        <v>2.3186843749999899</v>
      </c>
    </row>
    <row r="1858" spans="1:44" x14ac:dyDescent="0.2">
      <c r="A1858" s="1">
        <v>43146.912037037036</v>
      </c>
      <c r="B1858">
        <v>1.3500000044005001</v>
      </c>
      <c r="C1858" t="s">
        <v>620</v>
      </c>
      <c r="E1858">
        <v>1855</v>
      </c>
      <c r="F1858">
        <f t="shared" si="28"/>
        <v>30.916666666666668</v>
      </c>
      <c r="L1858">
        <v>400.93799999999999</v>
      </c>
      <c r="Y1858">
        <v>64.103999999999999</v>
      </c>
      <c r="AO1858">
        <v>2.3076604166666601</v>
      </c>
    </row>
    <row r="1859" spans="1:44" x14ac:dyDescent="0.2">
      <c r="A1859" s="1">
        <v>43146.912731481483</v>
      </c>
      <c r="B1859">
        <v>1.3506944488472099</v>
      </c>
      <c r="C1859" t="s">
        <v>619</v>
      </c>
      <c r="E1859">
        <v>1856</v>
      </c>
      <c r="F1859">
        <f t="shared" ref="F1859:F1922" si="29">E1859/60</f>
        <v>30.933333333333334</v>
      </c>
      <c r="AO1859">
        <v>2.2755333333333199</v>
      </c>
    </row>
    <row r="1860" spans="1:44" x14ac:dyDescent="0.2">
      <c r="A1860" s="1">
        <v>43146.913425925923</v>
      </c>
      <c r="B1860">
        <v>1.35138889329392</v>
      </c>
      <c r="C1860" t="s">
        <v>618</v>
      </c>
      <c r="E1860">
        <v>1857</v>
      </c>
      <c r="F1860">
        <f t="shared" si="29"/>
        <v>30.95</v>
      </c>
      <c r="AG1860">
        <v>36.979999999999997</v>
      </c>
      <c r="AO1860">
        <v>2.3036229166666602</v>
      </c>
    </row>
    <row r="1861" spans="1:44" x14ac:dyDescent="0.2">
      <c r="A1861" s="1">
        <v>43146.914120370369</v>
      </c>
      <c r="B1861">
        <v>1.3520833377406201</v>
      </c>
      <c r="C1861" t="s">
        <v>617</v>
      </c>
      <c r="E1861">
        <v>1858</v>
      </c>
      <c r="F1861">
        <f t="shared" si="29"/>
        <v>30.966666666666665</v>
      </c>
      <c r="L1861">
        <v>397.26400000000001</v>
      </c>
      <c r="Y1861">
        <v>64.218999999999994</v>
      </c>
      <c r="AD1861">
        <v>-834.48800000000006</v>
      </c>
      <c r="AG1861">
        <v>42.220999999999997</v>
      </c>
      <c r="AO1861">
        <v>2.2365062499999899</v>
      </c>
    </row>
    <row r="1862" spans="1:44" x14ac:dyDescent="0.2">
      <c r="A1862" s="1">
        <v>43146.914814814816</v>
      </c>
      <c r="B1862">
        <v>1.3527777821873299</v>
      </c>
      <c r="C1862" t="s">
        <v>616</v>
      </c>
      <c r="E1862">
        <v>1859</v>
      </c>
      <c r="F1862">
        <f t="shared" si="29"/>
        <v>30.983333333333334</v>
      </c>
      <c r="L1862">
        <v>400.83100000000002</v>
      </c>
      <c r="X1862">
        <v>2.2690000000000001</v>
      </c>
      <c r="AG1862">
        <v>40.866</v>
      </c>
      <c r="AO1862">
        <v>2.2833416666666602</v>
      </c>
    </row>
    <row r="1863" spans="1:44" x14ac:dyDescent="0.2">
      <c r="A1863" s="1">
        <v>43146.915509259263</v>
      </c>
      <c r="B1863">
        <v>1.35347222663404</v>
      </c>
      <c r="C1863" t="s">
        <v>615</v>
      </c>
      <c r="E1863">
        <v>1860</v>
      </c>
      <c r="F1863">
        <f t="shared" si="29"/>
        <v>31</v>
      </c>
      <c r="AO1863">
        <v>2.2857083333333201</v>
      </c>
    </row>
    <row r="1864" spans="1:44" x14ac:dyDescent="0.2">
      <c r="A1864" s="1">
        <v>43146.916203703702</v>
      </c>
      <c r="B1864">
        <v>1.3541666710807501</v>
      </c>
      <c r="C1864" t="s">
        <v>614</v>
      </c>
      <c r="E1864">
        <v>1861</v>
      </c>
      <c r="F1864">
        <f t="shared" si="29"/>
        <v>31.016666666666666</v>
      </c>
      <c r="Y1864">
        <v>64.331999999999994</v>
      </c>
      <c r="AO1864">
        <v>2.2778322916666598</v>
      </c>
    </row>
    <row r="1865" spans="1:44" x14ac:dyDescent="0.2">
      <c r="A1865" s="1">
        <v>43146.916898148149</v>
      </c>
      <c r="B1865">
        <v>1.3548611155274599</v>
      </c>
      <c r="C1865" t="s">
        <v>613</v>
      </c>
      <c r="D1865">
        <v>1064.375</v>
      </c>
      <c r="E1865">
        <v>1862</v>
      </c>
      <c r="F1865">
        <f t="shared" si="29"/>
        <v>31.033333333333335</v>
      </c>
      <c r="G1865">
        <v>5.9459999999999997</v>
      </c>
      <c r="H1865">
        <v>2.27474062500001</v>
      </c>
      <c r="I1865">
        <v>-1</v>
      </c>
      <c r="J1865">
        <v>51.991</v>
      </c>
      <c r="K1865">
        <v>10.452999999999999</v>
      </c>
      <c r="L1865">
        <v>399.26400000000001</v>
      </c>
      <c r="M1865">
        <v>0</v>
      </c>
      <c r="N1865">
        <v>0</v>
      </c>
      <c r="O1865">
        <v>0</v>
      </c>
      <c r="P1865">
        <v>-4.5999999999999999E-2</v>
      </c>
      <c r="Q1865">
        <v>13.84</v>
      </c>
      <c r="R1865">
        <v>0.04</v>
      </c>
      <c r="S1865">
        <v>0</v>
      </c>
      <c r="T1865">
        <v>0</v>
      </c>
      <c r="U1865">
        <v>0</v>
      </c>
      <c r="V1865">
        <v>0</v>
      </c>
      <c r="W1865">
        <v>5.0000000000000001E-3</v>
      </c>
      <c r="X1865">
        <v>2.282</v>
      </c>
      <c r="Y1865">
        <v>64.37</v>
      </c>
      <c r="Z1865">
        <v>0</v>
      </c>
      <c r="AA1865">
        <v>0</v>
      </c>
      <c r="AB1865">
        <v>0</v>
      </c>
      <c r="AC1865">
        <v>0</v>
      </c>
      <c r="AD1865">
        <v>-834.59799999999996</v>
      </c>
      <c r="AE1865">
        <v>0</v>
      </c>
      <c r="AF1865">
        <v>2.3519999999999999</v>
      </c>
      <c r="AG1865">
        <v>41.494999999999997</v>
      </c>
      <c r="AH1865">
        <v>0</v>
      </c>
      <c r="AI1865">
        <v>0</v>
      </c>
      <c r="AJ1865">
        <v>0</v>
      </c>
      <c r="AK1865">
        <v>0</v>
      </c>
      <c r="AL1865">
        <v>6</v>
      </c>
      <c r="AM1865">
        <v>52</v>
      </c>
      <c r="AN1865">
        <v>3</v>
      </c>
      <c r="AO1865">
        <v>2.2746854166666801</v>
      </c>
      <c r="AP1865">
        <v>3</v>
      </c>
      <c r="AQ1865">
        <v>3</v>
      </c>
      <c r="AR1865">
        <v>0</v>
      </c>
    </row>
    <row r="1866" spans="1:44" x14ac:dyDescent="0.2">
      <c r="A1866" s="1">
        <v>43146.917592592596</v>
      </c>
      <c r="B1866">
        <v>1.35555555997416</v>
      </c>
      <c r="C1866" t="s">
        <v>612</v>
      </c>
      <c r="E1866">
        <v>1863</v>
      </c>
      <c r="F1866">
        <f t="shared" si="29"/>
        <v>31.05</v>
      </c>
      <c r="H1866">
        <v>2.2306062500000201</v>
      </c>
      <c r="AO1866">
        <v>2.2305614583333502</v>
      </c>
    </row>
    <row r="1867" spans="1:44" x14ac:dyDescent="0.2">
      <c r="A1867" s="1">
        <v>43146.918287037035</v>
      </c>
      <c r="B1867">
        <v>1.3562500044208701</v>
      </c>
      <c r="C1867" t="s">
        <v>611</v>
      </c>
      <c r="E1867">
        <v>1864</v>
      </c>
      <c r="F1867">
        <f t="shared" si="29"/>
        <v>31.066666666666666</v>
      </c>
      <c r="Y1867">
        <v>64.445999999999998</v>
      </c>
      <c r="AD1867">
        <v>-835.16800000000001</v>
      </c>
      <c r="AO1867">
        <v>2.2614541666666801</v>
      </c>
    </row>
    <row r="1868" spans="1:44" x14ac:dyDescent="0.2">
      <c r="A1868" s="1">
        <v>43146.918981481482</v>
      </c>
      <c r="B1868">
        <v>1.3569444488675799</v>
      </c>
      <c r="C1868" t="s">
        <v>610</v>
      </c>
      <c r="E1868">
        <v>1865</v>
      </c>
      <c r="F1868">
        <f t="shared" si="29"/>
        <v>31.083333333333332</v>
      </c>
      <c r="AO1868">
        <v>2.2523052083333202</v>
      </c>
    </row>
    <row r="1869" spans="1:44" x14ac:dyDescent="0.2">
      <c r="A1869" s="1">
        <v>43146.919675925928</v>
      </c>
      <c r="B1869">
        <v>1.35763889331429</v>
      </c>
      <c r="C1869" t="s">
        <v>609</v>
      </c>
      <c r="E1869">
        <v>1866</v>
      </c>
      <c r="F1869">
        <f t="shared" si="29"/>
        <v>31.1</v>
      </c>
      <c r="AO1869">
        <v>2.2477000000000098</v>
      </c>
    </row>
    <row r="1870" spans="1:44" x14ac:dyDescent="0.2">
      <c r="A1870" s="1">
        <v>43146.920370370368</v>
      </c>
      <c r="B1870">
        <v>1.3583333377610001</v>
      </c>
      <c r="C1870" t="s">
        <v>608</v>
      </c>
      <c r="E1870">
        <v>1867</v>
      </c>
      <c r="F1870">
        <f t="shared" si="29"/>
        <v>31.116666666666667</v>
      </c>
      <c r="Y1870">
        <v>64.555999999999997</v>
      </c>
      <c r="AO1870">
        <v>2.2170322916666798</v>
      </c>
    </row>
    <row r="1871" spans="1:44" x14ac:dyDescent="0.2">
      <c r="A1871" s="1">
        <v>43146.921064814815</v>
      </c>
      <c r="B1871">
        <v>1.3590277822076999</v>
      </c>
      <c r="C1871" t="s">
        <v>607</v>
      </c>
      <c r="D1871">
        <v>1064.598</v>
      </c>
      <c r="E1871">
        <v>1868</v>
      </c>
      <c r="F1871">
        <f t="shared" si="29"/>
        <v>31.133333333333333</v>
      </c>
      <c r="AO1871">
        <v>2.2368312500000198</v>
      </c>
    </row>
    <row r="1872" spans="1:44" x14ac:dyDescent="0.2">
      <c r="A1872" s="1">
        <v>43146.921759259261</v>
      </c>
      <c r="B1872">
        <v>1.35972222665441</v>
      </c>
      <c r="C1872" t="s">
        <v>606</v>
      </c>
      <c r="E1872">
        <v>1869</v>
      </c>
      <c r="F1872">
        <f t="shared" si="29"/>
        <v>31.15</v>
      </c>
      <c r="AO1872">
        <v>2.2417427083333501</v>
      </c>
    </row>
    <row r="1873" spans="1:41" x14ac:dyDescent="0.2">
      <c r="A1873" s="1">
        <v>43146.922453703701</v>
      </c>
      <c r="B1873">
        <v>1.3604166711011201</v>
      </c>
      <c r="C1873" t="s">
        <v>605</v>
      </c>
      <c r="E1873">
        <v>1870</v>
      </c>
      <c r="F1873">
        <f t="shared" si="29"/>
        <v>31.166666666666668</v>
      </c>
      <c r="Y1873">
        <v>64.668000000000006</v>
      </c>
      <c r="AO1873">
        <v>2.2263770833333498</v>
      </c>
    </row>
    <row r="1874" spans="1:41" x14ac:dyDescent="0.2">
      <c r="A1874" s="1">
        <v>43146.923148148147</v>
      </c>
      <c r="B1874">
        <v>1.3611111155478299</v>
      </c>
      <c r="C1874" t="s">
        <v>604</v>
      </c>
      <c r="E1874">
        <v>1871</v>
      </c>
      <c r="F1874">
        <f t="shared" si="29"/>
        <v>31.183333333333334</v>
      </c>
      <c r="L1874">
        <v>400.17200000000003</v>
      </c>
      <c r="AD1874">
        <v>-836.57899999999995</v>
      </c>
      <c r="AO1874">
        <v>2.2307843749999998</v>
      </c>
    </row>
    <row r="1875" spans="1:41" x14ac:dyDescent="0.2">
      <c r="A1875" s="1">
        <v>43146.923842592594</v>
      </c>
      <c r="B1875">
        <v>1.36180555999454</v>
      </c>
      <c r="C1875" t="s">
        <v>603</v>
      </c>
      <c r="E1875">
        <v>1872</v>
      </c>
      <c r="F1875">
        <f t="shared" si="29"/>
        <v>31.2</v>
      </c>
      <c r="L1875">
        <v>403.78100000000001</v>
      </c>
      <c r="AO1875">
        <v>2.21985520833335</v>
      </c>
    </row>
    <row r="1876" spans="1:41" x14ac:dyDescent="0.2">
      <c r="A1876" s="1">
        <v>43146.924537037034</v>
      </c>
      <c r="B1876">
        <v>1.3625000044412401</v>
      </c>
      <c r="C1876" t="s">
        <v>602</v>
      </c>
      <c r="E1876">
        <v>1873</v>
      </c>
      <c r="F1876">
        <f t="shared" si="29"/>
        <v>31.216666666666665</v>
      </c>
      <c r="L1876">
        <v>399.459</v>
      </c>
      <c r="Y1876">
        <v>64.778999999999996</v>
      </c>
      <c r="AO1876">
        <v>2.1837166666667001</v>
      </c>
    </row>
    <row r="1877" spans="1:41" x14ac:dyDescent="0.2">
      <c r="A1877" s="1">
        <v>43146.92523148148</v>
      </c>
      <c r="B1877">
        <v>1.3631944488879499</v>
      </c>
      <c r="C1877" t="s">
        <v>601</v>
      </c>
      <c r="E1877">
        <v>1874</v>
      </c>
      <c r="F1877">
        <f t="shared" si="29"/>
        <v>31.233333333333334</v>
      </c>
      <c r="AO1877">
        <v>2.2070958333333701</v>
      </c>
    </row>
    <row r="1878" spans="1:41" x14ac:dyDescent="0.2">
      <c r="A1878" s="1">
        <v>43146.925925925927</v>
      </c>
      <c r="B1878">
        <v>1.36388889333466</v>
      </c>
      <c r="C1878" t="s">
        <v>600</v>
      </c>
      <c r="E1878">
        <v>1875</v>
      </c>
      <c r="F1878">
        <f t="shared" si="29"/>
        <v>31.25</v>
      </c>
      <c r="G1878">
        <v>5.9779999999999998</v>
      </c>
      <c r="AO1878">
        <v>2.17960937500004</v>
      </c>
    </row>
    <row r="1879" spans="1:41" x14ac:dyDescent="0.2">
      <c r="A1879" s="1">
        <v>43146.926620370374</v>
      </c>
      <c r="B1879">
        <v>1.3645833377813701</v>
      </c>
      <c r="C1879" t="s">
        <v>599</v>
      </c>
      <c r="E1879">
        <v>1876</v>
      </c>
      <c r="F1879">
        <f t="shared" si="29"/>
        <v>31.266666666666666</v>
      </c>
      <c r="L1879">
        <v>398.041</v>
      </c>
      <c r="Y1879">
        <v>64.887</v>
      </c>
      <c r="AO1879">
        <v>2.19273958333337</v>
      </c>
    </row>
    <row r="1880" spans="1:41" x14ac:dyDescent="0.2">
      <c r="A1880" s="1">
        <v>43146.927314814813</v>
      </c>
      <c r="B1880">
        <v>1.3652777822280799</v>
      </c>
      <c r="C1880" t="s">
        <v>598</v>
      </c>
      <c r="E1880">
        <v>1877</v>
      </c>
      <c r="F1880">
        <f t="shared" si="29"/>
        <v>31.283333333333335</v>
      </c>
      <c r="L1880">
        <v>398.79500000000002</v>
      </c>
      <c r="AO1880">
        <v>2.19574687500003</v>
      </c>
    </row>
    <row r="1881" spans="1:41" x14ac:dyDescent="0.2">
      <c r="A1881" s="1">
        <v>43146.92800925926</v>
      </c>
      <c r="B1881">
        <v>1.36597222667478</v>
      </c>
      <c r="C1881" t="s">
        <v>597</v>
      </c>
      <c r="E1881">
        <v>1878</v>
      </c>
      <c r="F1881">
        <f t="shared" si="29"/>
        <v>31.3</v>
      </c>
      <c r="L1881">
        <v>400.16300000000001</v>
      </c>
      <c r="AD1881">
        <v>-837.59</v>
      </c>
      <c r="AO1881">
        <v>2.1381541666666899</v>
      </c>
    </row>
    <row r="1882" spans="1:41" x14ac:dyDescent="0.2">
      <c r="A1882" s="1">
        <v>43146.928703703707</v>
      </c>
      <c r="B1882">
        <v>1.3666666711214901</v>
      </c>
      <c r="C1882" t="s">
        <v>596</v>
      </c>
      <c r="E1882">
        <v>1879</v>
      </c>
      <c r="F1882">
        <f t="shared" si="29"/>
        <v>31.316666666666666</v>
      </c>
      <c r="Y1882">
        <v>64.995999999999995</v>
      </c>
      <c r="AO1882">
        <v>2.1802593750000199</v>
      </c>
    </row>
    <row r="1883" spans="1:41" x14ac:dyDescent="0.2">
      <c r="A1883" s="1">
        <v>43146.929398148146</v>
      </c>
      <c r="B1883">
        <v>1.3673611155681999</v>
      </c>
      <c r="C1883" t="s">
        <v>595</v>
      </c>
      <c r="E1883">
        <v>1880</v>
      </c>
      <c r="F1883">
        <f t="shared" si="29"/>
        <v>31.333333333333332</v>
      </c>
      <c r="AO1883">
        <v>2.17775416666667</v>
      </c>
    </row>
    <row r="1884" spans="1:41" x14ac:dyDescent="0.2">
      <c r="A1884" s="1">
        <v>43146.930092592593</v>
      </c>
      <c r="B1884">
        <v>1.36805556001491</v>
      </c>
      <c r="C1884" t="s">
        <v>594</v>
      </c>
      <c r="E1884">
        <v>1881</v>
      </c>
      <c r="F1884">
        <f t="shared" si="29"/>
        <v>31.35</v>
      </c>
      <c r="AO1884">
        <v>2.1648677083333498</v>
      </c>
    </row>
    <row r="1885" spans="1:41" x14ac:dyDescent="0.2">
      <c r="A1885" s="1">
        <v>43146.930787037039</v>
      </c>
      <c r="B1885">
        <v>1.3687500044616201</v>
      </c>
      <c r="C1885" t="s">
        <v>593</v>
      </c>
      <c r="E1885">
        <v>1882</v>
      </c>
      <c r="F1885">
        <f t="shared" si="29"/>
        <v>31.366666666666667</v>
      </c>
      <c r="H1885">
        <v>2.1063614583333599</v>
      </c>
      <c r="X1885">
        <v>2.077</v>
      </c>
      <c r="Y1885">
        <v>65.103999999999999</v>
      </c>
      <c r="AG1885">
        <v>36.622</v>
      </c>
      <c r="AO1885">
        <v>2.1063572916666899</v>
      </c>
    </row>
    <row r="1886" spans="1:41" x14ac:dyDescent="0.2">
      <c r="A1886" s="1">
        <v>43146.931481481479</v>
      </c>
      <c r="B1886">
        <v>1.3694444489083299</v>
      </c>
      <c r="C1886" t="s">
        <v>592</v>
      </c>
      <c r="E1886">
        <v>1883</v>
      </c>
      <c r="F1886">
        <f t="shared" si="29"/>
        <v>31.383333333333333</v>
      </c>
      <c r="AG1886">
        <v>38.820999999999998</v>
      </c>
      <c r="AO1886">
        <v>2.1473458333333602</v>
      </c>
    </row>
    <row r="1887" spans="1:41" x14ac:dyDescent="0.2">
      <c r="A1887" s="1">
        <v>43146.932175925926</v>
      </c>
      <c r="B1887">
        <v>1.37013889335503</v>
      </c>
      <c r="C1887" t="s">
        <v>591</v>
      </c>
      <c r="E1887">
        <v>1884</v>
      </c>
      <c r="F1887">
        <f t="shared" si="29"/>
        <v>31.4</v>
      </c>
      <c r="AG1887">
        <v>38.180999999999997</v>
      </c>
      <c r="AO1887">
        <v>2.1488781250000302</v>
      </c>
    </row>
    <row r="1888" spans="1:41" x14ac:dyDescent="0.2">
      <c r="A1888" s="1">
        <v>43146.932870370372</v>
      </c>
      <c r="B1888">
        <v>1.3708333378017401</v>
      </c>
      <c r="C1888" t="s">
        <v>590</v>
      </c>
      <c r="E1888">
        <v>1885</v>
      </c>
      <c r="F1888">
        <f t="shared" si="29"/>
        <v>31.416666666666668</v>
      </c>
      <c r="Y1888">
        <v>65.207999999999998</v>
      </c>
      <c r="AO1888">
        <v>2.1352687500000198</v>
      </c>
    </row>
    <row r="1889" spans="1:44" x14ac:dyDescent="0.2">
      <c r="A1889" s="1">
        <v>43146.933564814812</v>
      </c>
      <c r="B1889">
        <v>1.37152778224845</v>
      </c>
      <c r="C1889" t="s">
        <v>589</v>
      </c>
      <c r="E1889">
        <v>1886</v>
      </c>
      <c r="F1889">
        <f t="shared" si="29"/>
        <v>31.433333333333334</v>
      </c>
      <c r="AO1889">
        <v>2.13589687500003</v>
      </c>
    </row>
    <row r="1890" spans="1:44" x14ac:dyDescent="0.2">
      <c r="A1890" s="1">
        <v>43146.934259259258</v>
      </c>
      <c r="B1890">
        <v>1.37222222669516</v>
      </c>
      <c r="C1890" t="s">
        <v>588</v>
      </c>
      <c r="E1890">
        <v>1887</v>
      </c>
      <c r="F1890">
        <f t="shared" si="29"/>
        <v>31.45</v>
      </c>
      <c r="AO1890">
        <v>2.1319885416666802</v>
      </c>
    </row>
    <row r="1891" spans="1:44" x14ac:dyDescent="0.2">
      <c r="A1891" s="1">
        <v>43146.934953703705</v>
      </c>
      <c r="B1891">
        <v>1.3729166711418701</v>
      </c>
      <c r="C1891" t="s">
        <v>587</v>
      </c>
      <c r="E1891">
        <v>1888</v>
      </c>
      <c r="F1891">
        <f t="shared" si="29"/>
        <v>31.466666666666665</v>
      </c>
      <c r="L1891">
        <v>400.03399999999999</v>
      </c>
      <c r="Y1891">
        <v>65.316000000000003</v>
      </c>
      <c r="AO1891">
        <v>2.1177791666666899</v>
      </c>
    </row>
    <row r="1892" spans="1:44" x14ac:dyDescent="0.2">
      <c r="A1892" s="1">
        <v>43146.935648148145</v>
      </c>
      <c r="B1892">
        <v>1.37361111558857</v>
      </c>
      <c r="C1892" t="s">
        <v>586</v>
      </c>
      <c r="E1892">
        <v>1889</v>
      </c>
      <c r="F1892">
        <f t="shared" si="29"/>
        <v>31.483333333333334</v>
      </c>
      <c r="L1892">
        <v>400.00900000000001</v>
      </c>
      <c r="AD1892">
        <v>-838.59100000000001</v>
      </c>
      <c r="AO1892">
        <v>2.1183968750000401</v>
      </c>
    </row>
    <row r="1893" spans="1:44" x14ac:dyDescent="0.2">
      <c r="A1893" s="1">
        <v>43146.936342592591</v>
      </c>
      <c r="B1893">
        <v>1.37430556003528</v>
      </c>
      <c r="C1893" t="s">
        <v>585</v>
      </c>
      <c r="E1893">
        <v>1890</v>
      </c>
      <c r="F1893">
        <f t="shared" si="29"/>
        <v>31.5</v>
      </c>
      <c r="H1893">
        <v>2.10896250000006</v>
      </c>
      <c r="L1893">
        <v>399.779</v>
      </c>
      <c r="X1893">
        <v>2.1030000000000002</v>
      </c>
      <c r="AO1893">
        <v>2.1089593750000599</v>
      </c>
    </row>
    <row r="1894" spans="1:44" x14ac:dyDescent="0.2">
      <c r="A1894" s="1">
        <v>43146.937037037038</v>
      </c>
      <c r="B1894">
        <v>1.3750000044819899</v>
      </c>
      <c r="C1894" t="s">
        <v>584</v>
      </c>
      <c r="E1894">
        <v>1891</v>
      </c>
      <c r="F1894">
        <f t="shared" si="29"/>
        <v>31.516666666666666</v>
      </c>
      <c r="H1894">
        <v>0</v>
      </c>
      <c r="L1894">
        <v>398.84699999999998</v>
      </c>
      <c r="X1894">
        <v>0</v>
      </c>
      <c r="AO1894">
        <v>0</v>
      </c>
    </row>
    <row r="1895" spans="1:44" x14ac:dyDescent="0.2">
      <c r="A1895" s="1">
        <v>43146.937731481485</v>
      </c>
      <c r="B1895">
        <v>1.3756944489287</v>
      </c>
      <c r="C1895" t="s">
        <v>583</v>
      </c>
      <c r="D1895">
        <v>1065.405</v>
      </c>
      <c r="E1895">
        <v>1892</v>
      </c>
      <c r="F1895">
        <f t="shared" si="29"/>
        <v>31.533333333333335</v>
      </c>
      <c r="G1895">
        <v>5.9939999999999998</v>
      </c>
      <c r="H1895" s="2">
        <v>2.5243749999999499E-2</v>
      </c>
      <c r="I1895">
        <v>-1</v>
      </c>
      <c r="J1895">
        <v>51.975000000000001</v>
      </c>
      <c r="K1895">
        <v>10.484</v>
      </c>
      <c r="L1895">
        <v>401.70299999999997</v>
      </c>
      <c r="M1895">
        <v>0</v>
      </c>
      <c r="N1895">
        <v>0</v>
      </c>
      <c r="O1895">
        <v>0</v>
      </c>
      <c r="P1895">
        <v>-5.0999999999999997E-2</v>
      </c>
      <c r="Q1895">
        <v>13.83</v>
      </c>
      <c r="R1895">
        <v>0.04</v>
      </c>
      <c r="S1895">
        <v>0</v>
      </c>
      <c r="T1895">
        <v>0</v>
      </c>
      <c r="U1895">
        <v>0</v>
      </c>
      <c r="V1895">
        <v>0</v>
      </c>
      <c r="W1895">
        <v>5.0000000000000001E-3</v>
      </c>
      <c r="X1895">
        <v>0</v>
      </c>
      <c r="Y1895">
        <v>65.400000000000006</v>
      </c>
      <c r="Z1895">
        <v>0</v>
      </c>
      <c r="AA1895">
        <v>0</v>
      </c>
      <c r="AB1895">
        <v>0</v>
      </c>
      <c r="AC1895">
        <v>0</v>
      </c>
      <c r="AD1895">
        <v>-838.59100000000001</v>
      </c>
      <c r="AE1895">
        <v>0</v>
      </c>
      <c r="AF1895">
        <v>3.4580000000000002</v>
      </c>
      <c r="AG1895">
        <v>37.052</v>
      </c>
      <c r="AH1895">
        <v>0</v>
      </c>
      <c r="AI1895">
        <v>0</v>
      </c>
      <c r="AJ1895">
        <v>0</v>
      </c>
      <c r="AK1895">
        <v>0</v>
      </c>
      <c r="AL1895">
        <v>6</v>
      </c>
      <c r="AM1895">
        <v>52</v>
      </c>
      <c r="AN1895">
        <v>3</v>
      </c>
      <c r="AO1895" s="2">
        <v>2.5238541666666101E-2</v>
      </c>
      <c r="AP1895">
        <v>3</v>
      </c>
      <c r="AQ1895">
        <v>3</v>
      </c>
      <c r="AR1895">
        <v>0</v>
      </c>
    </row>
    <row r="1896" spans="1:44" x14ac:dyDescent="0.2">
      <c r="A1896" s="1">
        <v>43146.938425925924</v>
      </c>
      <c r="B1896">
        <v>1.37638889337541</v>
      </c>
      <c r="C1896" t="s">
        <v>582</v>
      </c>
      <c r="E1896">
        <v>1893</v>
      </c>
      <c r="F1896">
        <f t="shared" si="29"/>
        <v>31.55</v>
      </c>
      <c r="L1896">
        <v>400.625</v>
      </c>
      <c r="AO1896" s="2">
        <v>8.1634375000000106E-2</v>
      </c>
    </row>
    <row r="1897" spans="1:44" x14ac:dyDescent="0.2">
      <c r="A1897" s="1">
        <v>43146.939120370371</v>
      </c>
      <c r="B1897">
        <v>1.3770833378221099</v>
      </c>
      <c r="C1897" t="s">
        <v>581</v>
      </c>
      <c r="E1897">
        <v>1894</v>
      </c>
      <c r="F1897">
        <f t="shared" si="29"/>
        <v>31.566666666666666</v>
      </c>
      <c r="L1897">
        <v>403.02</v>
      </c>
      <c r="X1897">
        <v>0</v>
      </c>
      <c r="AO1897">
        <v>0.14427604166666499</v>
      </c>
    </row>
    <row r="1898" spans="1:44" x14ac:dyDescent="0.2">
      <c r="A1898" s="1">
        <v>43146.939814814818</v>
      </c>
      <c r="B1898">
        <v>1.37777778226882</v>
      </c>
      <c r="C1898" t="s">
        <v>580</v>
      </c>
      <c r="E1898">
        <v>1895</v>
      </c>
      <c r="F1898">
        <f t="shared" si="29"/>
        <v>31.583333333333332</v>
      </c>
      <c r="L1898">
        <v>399.69200000000001</v>
      </c>
      <c r="X1898">
        <v>0</v>
      </c>
      <c r="AO1898">
        <v>0.18815729166666501</v>
      </c>
    </row>
    <row r="1899" spans="1:44" x14ac:dyDescent="0.2">
      <c r="A1899" s="1">
        <v>43146.940509259257</v>
      </c>
      <c r="B1899">
        <v>1.37847222671553</v>
      </c>
      <c r="C1899" t="s">
        <v>579</v>
      </c>
      <c r="E1899">
        <v>1896</v>
      </c>
      <c r="F1899">
        <f t="shared" si="29"/>
        <v>31.6</v>
      </c>
      <c r="H1899">
        <v>0.23823645833333301</v>
      </c>
      <c r="X1899">
        <v>0</v>
      </c>
      <c r="AO1899">
        <v>0.228189583333334</v>
      </c>
    </row>
    <row r="1900" spans="1:44" x14ac:dyDescent="0.2">
      <c r="A1900" s="1">
        <v>43146.941203703704</v>
      </c>
      <c r="B1900">
        <v>1.3791666711622399</v>
      </c>
      <c r="C1900" t="s">
        <v>578</v>
      </c>
      <c r="E1900">
        <v>1897</v>
      </c>
      <c r="F1900">
        <f t="shared" si="29"/>
        <v>31.616666666666667</v>
      </c>
      <c r="K1900">
        <v>10.654</v>
      </c>
      <c r="X1900">
        <v>0</v>
      </c>
      <c r="Y1900">
        <v>65.41</v>
      </c>
      <c r="AD1900">
        <v>-837.07100000000003</v>
      </c>
      <c r="AO1900">
        <v>0.29441770833333197</v>
      </c>
    </row>
    <row r="1901" spans="1:44" x14ac:dyDescent="0.2">
      <c r="A1901" s="1">
        <v>43146.94189814815</v>
      </c>
      <c r="B1901">
        <v>1.37986111560895</v>
      </c>
      <c r="C1901" t="s">
        <v>577</v>
      </c>
      <c r="E1901">
        <v>1898</v>
      </c>
      <c r="F1901">
        <f t="shared" si="29"/>
        <v>31.633333333333333</v>
      </c>
      <c r="H1901">
        <v>0.33675208333333501</v>
      </c>
      <c r="X1901">
        <v>0</v>
      </c>
      <c r="AO1901">
        <v>0.33668750000000103</v>
      </c>
    </row>
    <row r="1902" spans="1:44" x14ac:dyDescent="0.2">
      <c r="A1902" s="1">
        <v>43146.94259259259</v>
      </c>
      <c r="B1902">
        <v>1.3805555600556501</v>
      </c>
      <c r="C1902" t="s">
        <v>576</v>
      </c>
      <c r="E1902">
        <v>1899</v>
      </c>
      <c r="F1902">
        <f t="shared" si="29"/>
        <v>31.65</v>
      </c>
      <c r="AO1902">
        <v>0.384845833333335</v>
      </c>
    </row>
    <row r="1903" spans="1:44" x14ac:dyDescent="0.2">
      <c r="A1903" s="1">
        <v>43146.943287037036</v>
      </c>
      <c r="B1903">
        <v>1.3812500045023599</v>
      </c>
      <c r="C1903" t="s">
        <v>575</v>
      </c>
      <c r="E1903">
        <v>1900</v>
      </c>
      <c r="F1903">
        <f t="shared" si="29"/>
        <v>31.666666666666668</v>
      </c>
      <c r="G1903">
        <v>5.9260000000000002</v>
      </c>
      <c r="X1903">
        <v>0</v>
      </c>
      <c r="AO1903">
        <v>0.41384270833333198</v>
      </c>
    </row>
    <row r="1904" spans="1:44" x14ac:dyDescent="0.2">
      <c r="A1904" s="1">
        <v>43146.943981481483</v>
      </c>
      <c r="B1904">
        <v>1.38194444894907</v>
      </c>
      <c r="C1904" t="s">
        <v>574</v>
      </c>
      <c r="E1904">
        <v>1901</v>
      </c>
      <c r="F1904">
        <f t="shared" si="29"/>
        <v>31.683333333333334</v>
      </c>
      <c r="H1904">
        <v>0.45864270833333498</v>
      </c>
      <c r="X1904">
        <v>1.2470000000000001</v>
      </c>
      <c r="AD1904">
        <v>-835.851</v>
      </c>
      <c r="AO1904">
        <v>0.45855833333333501</v>
      </c>
    </row>
    <row r="1905" spans="1:41" x14ac:dyDescent="0.2">
      <c r="A1905" s="1">
        <v>43146.944675925923</v>
      </c>
      <c r="B1905">
        <v>1.3826388933957801</v>
      </c>
      <c r="C1905" t="s">
        <v>573</v>
      </c>
      <c r="E1905">
        <v>1902</v>
      </c>
      <c r="F1905">
        <f t="shared" si="29"/>
        <v>31.7</v>
      </c>
      <c r="L1905">
        <v>400.53100000000001</v>
      </c>
      <c r="X1905">
        <v>1.3140000000000001</v>
      </c>
      <c r="AO1905">
        <v>0.48893958333333198</v>
      </c>
    </row>
    <row r="1906" spans="1:41" x14ac:dyDescent="0.2">
      <c r="A1906" s="1">
        <v>43146.945370370369</v>
      </c>
      <c r="B1906">
        <v>1.3833333378424899</v>
      </c>
      <c r="C1906" t="s">
        <v>572</v>
      </c>
      <c r="E1906">
        <v>1903</v>
      </c>
      <c r="F1906">
        <f t="shared" si="29"/>
        <v>31.716666666666665</v>
      </c>
      <c r="X1906">
        <v>1.2809999999999999</v>
      </c>
      <c r="AO1906">
        <v>0.52494895833333199</v>
      </c>
    </row>
    <row r="1907" spans="1:41" x14ac:dyDescent="0.2">
      <c r="A1907" s="1">
        <v>43146.946064814816</v>
      </c>
      <c r="B1907">
        <v>1.38402778228919</v>
      </c>
      <c r="C1907" t="s">
        <v>571</v>
      </c>
      <c r="E1907">
        <v>1904</v>
      </c>
      <c r="F1907">
        <f t="shared" si="29"/>
        <v>31.733333333333334</v>
      </c>
      <c r="H1907">
        <v>0.57166770833333402</v>
      </c>
      <c r="L1907">
        <v>398.839</v>
      </c>
      <c r="X1907">
        <v>1.2999999999999999E-2</v>
      </c>
      <c r="AG1907">
        <v>41.883000000000003</v>
      </c>
      <c r="AO1907">
        <v>0.571566666666668</v>
      </c>
    </row>
    <row r="1908" spans="1:41" x14ac:dyDescent="0.2">
      <c r="A1908" s="1">
        <v>43146.946759259263</v>
      </c>
      <c r="B1908">
        <v>1.3847222267359001</v>
      </c>
      <c r="C1908" t="s">
        <v>570</v>
      </c>
      <c r="E1908">
        <v>1905</v>
      </c>
      <c r="F1908">
        <f t="shared" si="29"/>
        <v>31.75</v>
      </c>
      <c r="X1908">
        <v>0</v>
      </c>
      <c r="AD1908">
        <v>-834.65800000000002</v>
      </c>
      <c r="AO1908">
        <v>0.60380520833333196</v>
      </c>
    </row>
    <row r="1909" spans="1:41" x14ac:dyDescent="0.2">
      <c r="A1909" s="1">
        <v>43146.947453703702</v>
      </c>
      <c r="B1909">
        <v>1.3854166711826099</v>
      </c>
      <c r="C1909" t="s">
        <v>569</v>
      </c>
      <c r="E1909">
        <v>1906</v>
      </c>
      <c r="F1909">
        <f t="shared" si="29"/>
        <v>31.766666666666666</v>
      </c>
      <c r="L1909">
        <v>400.13400000000001</v>
      </c>
      <c r="X1909">
        <v>0</v>
      </c>
      <c r="AO1909">
        <v>0.57594999999999796</v>
      </c>
    </row>
    <row r="1910" spans="1:41" x14ac:dyDescent="0.2">
      <c r="A1910" s="1">
        <v>43146.948148148149</v>
      </c>
      <c r="B1910">
        <v>1.38611111562932</v>
      </c>
      <c r="C1910" t="s">
        <v>568</v>
      </c>
      <c r="E1910">
        <v>1907</v>
      </c>
      <c r="F1910">
        <f t="shared" si="29"/>
        <v>31.783333333333335</v>
      </c>
      <c r="X1910">
        <v>1.327</v>
      </c>
      <c r="AO1910">
        <v>0.62805208333333096</v>
      </c>
    </row>
    <row r="1911" spans="1:41" x14ac:dyDescent="0.2">
      <c r="A1911" s="1">
        <v>43146.948842592596</v>
      </c>
      <c r="B1911">
        <v>1.3868055600760301</v>
      </c>
      <c r="C1911" t="s">
        <v>567</v>
      </c>
      <c r="E1911">
        <v>1908</v>
      </c>
      <c r="F1911">
        <f t="shared" si="29"/>
        <v>31.8</v>
      </c>
      <c r="H1911">
        <v>0.68130729166666404</v>
      </c>
      <c r="L1911">
        <v>399.78</v>
      </c>
      <c r="X1911">
        <v>1.2869999999999999</v>
      </c>
      <c r="AO1911">
        <v>0.68119374999999704</v>
      </c>
    </row>
    <row r="1912" spans="1:41" x14ac:dyDescent="0.2">
      <c r="A1912" s="1">
        <v>43146.949537037035</v>
      </c>
      <c r="B1912">
        <v>1.3875000045227399</v>
      </c>
      <c r="C1912" t="s">
        <v>566</v>
      </c>
      <c r="E1912">
        <v>1909</v>
      </c>
      <c r="F1912">
        <f t="shared" si="29"/>
        <v>31.816666666666666</v>
      </c>
      <c r="X1912">
        <v>1.2470000000000001</v>
      </c>
      <c r="AO1912">
        <v>0.73027187499999502</v>
      </c>
    </row>
    <row r="1913" spans="1:41" x14ac:dyDescent="0.2">
      <c r="A1913" s="1">
        <v>43146.950231481482</v>
      </c>
      <c r="B1913">
        <v>1.38819444896944</v>
      </c>
      <c r="C1913" t="s">
        <v>565</v>
      </c>
      <c r="E1913">
        <v>1910</v>
      </c>
      <c r="F1913">
        <f t="shared" si="29"/>
        <v>31.833333333333332</v>
      </c>
      <c r="H1913">
        <v>0.78540520833332805</v>
      </c>
      <c r="X1913">
        <v>1.3069999999999999</v>
      </c>
      <c r="Y1913">
        <v>65.525000000000006</v>
      </c>
      <c r="AO1913">
        <v>0.78527604166666098</v>
      </c>
    </row>
    <row r="1914" spans="1:41" x14ac:dyDescent="0.2">
      <c r="A1914" s="1">
        <v>43146.950925925928</v>
      </c>
      <c r="B1914">
        <v>1.3888888934161501</v>
      </c>
      <c r="C1914" t="s">
        <v>564</v>
      </c>
      <c r="E1914">
        <v>1911</v>
      </c>
      <c r="F1914">
        <f t="shared" si="29"/>
        <v>31.85</v>
      </c>
      <c r="G1914">
        <v>5.8719999999999999</v>
      </c>
      <c r="AD1914">
        <v>-833.56700000000001</v>
      </c>
      <c r="AO1914">
        <v>0.82092812499999801</v>
      </c>
    </row>
    <row r="1915" spans="1:41" x14ac:dyDescent="0.2">
      <c r="A1915" s="1">
        <v>43146.951620370368</v>
      </c>
      <c r="B1915">
        <v>1.3895833378628599</v>
      </c>
      <c r="C1915" t="s">
        <v>563</v>
      </c>
      <c r="E1915">
        <v>1912</v>
      </c>
      <c r="F1915">
        <f t="shared" si="29"/>
        <v>31.866666666666667</v>
      </c>
      <c r="L1915">
        <v>399.36900000000003</v>
      </c>
      <c r="X1915">
        <v>1.347</v>
      </c>
      <c r="AO1915">
        <v>0.84193020833332999</v>
      </c>
    </row>
    <row r="1916" spans="1:41" x14ac:dyDescent="0.2">
      <c r="A1916" s="1">
        <v>43146.952314814815</v>
      </c>
      <c r="B1916">
        <v>1.39027778230957</v>
      </c>
      <c r="C1916" t="s">
        <v>562</v>
      </c>
      <c r="E1916">
        <v>1913</v>
      </c>
      <c r="F1916">
        <f t="shared" si="29"/>
        <v>31.883333333333333</v>
      </c>
      <c r="L1916">
        <v>399.93599999999998</v>
      </c>
      <c r="X1916">
        <v>1.2669999999999999</v>
      </c>
      <c r="AO1916">
        <v>0.81715000000000004</v>
      </c>
    </row>
    <row r="1917" spans="1:41" x14ac:dyDescent="0.2">
      <c r="A1917" s="1">
        <v>43146.953009259261</v>
      </c>
      <c r="B1917">
        <v>1.3909722267562801</v>
      </c>
      <c r="C1917" t="s">
        <v>561</v>
      </c>
      <c r="E1917">
        <v>1914</v>
      </c>
      <c r="F1917">
        <f t="shared" si="29"/>
        <v>31.9</v>
      </c>
      <c r="L1917">
        <v>398.58600000000001</v>
      </c>
      <c r="X1917">
        <v>1.3069999999999999</v>
      </c>
      <c r="AG1917">
        <v>37.975000000000001</v>
      </c>
      <c r="AO1917">
        <v>0.87284791666666295</v>
      </c>
    </row>
    <row r="1918" spans="1:41" x14ac:dyDescent="0.2">
      <c r="A1918" s="1">
        <v>43146.953703703701</v>
      </c>
      <c r="B1918">
        <v>1.3916666712029799</v>
      </c>
      <c r="C1918" t="s">
        <v>560</v>
      </c>
      <c r="D1918">
        <v>1065.6010000000001</v>
      </c>
      <c r="E1918">
        <v>1915</v>
      </c>
      <c r="F1918">
        <f t="shared" si="29"/>
        <v>31.916666666666668</v>
      </c>
      <c r="H1918">
        <v>0.82411874999999701</v>
      </c>
      <c r="L1918">
        <v>402.54300000000001</v>
      </c>
      <c r="X1918">
        <v>1.2999999999999999E-2</v>
      </c>
      <c r="AO1918">
        <v>0.823997916666664</v>
      </c>
    </row>
    <row r="1919" spans="1:41" x14ac:dyDescent="0.2">
      <c r="A1919" s="1">
        <v>43146.954398148147</v>
      </c>
      <c r="B1919">
        <v>1.39236111564969</v>
      </c>
      <c r="C1919" t="s">
        <v>559</v>
      </c>
      <c r="E1919">
        <v>1916</v>
      </c>
      <c r="F1919">
        <f t="shared" si="29"/>
        <v>31.933333333333334</v>
      </c>
      <c r="L1919">
        <v>399.78899999999999</v>
      </c>
      <c r="X1919">
        <v>1.3140000000000001</v>
      </c>
      <c r="AO1919">
        <v>0.87393958333333299</v>
      </c>
    </row>
    <row r="1920" spans="1:41" x14ac:dyDescent="0.2">
      <c r="A1920" s="1">
        <v>43146.955092592594</v>
      </c>
      <c r="B1920">
        <v>1.3930555600964001</v>
      </c>
      <c r="C1920" t="s">
        <v>558</v>
      </c>
      <c r="E1920">
        <v>1917</v>
      </c>
      <c r="F1920">
        <f t="shared" si="29"/>
        <v>31.95</v>
      </c>
      <c r="L1920">
        <v>403.93799999999999</v>
      </c>
      <c r="X1920">
        <v>1.387</v>
      </c>
      <c r="AO1920">
        <v>0.92976250000000005</v>
      </c>
    </row>
    <row r="1921" spans="1:44" x14ac:dyDescent="0.2">
      <c r="A1921" s="1">
        <v>43146.955787037034</v>
      </c>
      <c r="B1921">
        <v>1.3937500045431099</v>
      </c>
      <c r="C1921" t="s">
        <v>557</v>
      </c>
      <c r="E1921">
        <v>1918</v>
      </c>
      <c r="F1921">
        <f t="shared" si="29"/>
        <v>31.966666666666665</v>
      </c>
      <c r="L1921">
        <v>395.14100000000002</v>
      </c>
      <c r="X1921">
        <v>1.3140000000000001</v>
      </c>
      <c r="Y1921">
        <v>65.638000000000005</v>
      </c>
      <c r="AO1921">
        <v>0.97644791666666297</v>
      </c>
    </row>
    <row r="1922" spans="1:44" x14ac:dyDescent="0.2">
      <c r="A1922" s="1">
        <v>43146.95648148148</v>
      </c>
      <c r="B1922">
        <v>1.39444444898982</v>
      </c>
      <c r="C1922" t="s">
        <v>556</v>
      </c>
      <c r="E1922">
        <v>1919</v>
      </c>
      <c r="F1922">
        <f t="shared" si="29"/>
        <v>31.983333333333334</v>
      </c>
      <c r="H1922">
        <v>1.02918958333333</v>
      </c>
      <c r="L1922">
        <v>400.80200000000002</v>
      </c>
      <c r="X1922">
        <v>1.294</v>
      </c>
      <c r="AO1922">
        <v>1.0290395833333299</v>
      </c>
    </row>
    <row r="1923" spans="1:44" x14ac:dyDescent="0.2">
      <c r="A1923" s="1">
        <v>43146.957175925927</v>
      </c>
      <c r="B1923">
        <v>1.3951388934365201</v>
      </c>
      <c r="C1923" t="s">
        <v>555</v>
      </c>
      <c r="E1923">
        <v>1920</v>
      </c>
      <c r="F1923">
        <f t="shared" ref="F1923:F1986" si="30">E1923/60</f>
        <v>32</v>
      </c>
      <c r="L1923">
        <v>400.06200000000001</v>
      </c>
      <c r="X1923">
        <v>0</v>
      </c>
      <c r="AD1923">
        <v>-831.81700000000001</v>
      </c>
      <c r="AO1923">
        <v>1.0825229166666599</v>
      </c>
    </row>
    <row r="1924" spans="1:44" x14ac:dyDescent="0.2">
      <c r="A1924" s="1">
        <v>43146.957870370374</v>
      </c>
      <c r="B1924">
        <v>1.3958333378832299</v>
      </c>
      <c r="C1924" t="s">
        <v>554</v>
      </c>
      <c r="E1924">
        <v>1921</v>
      </c>
      <c r="F1924">
        <f t="shared" si="30"/>
        <v>32.016666666666666</v>
      </c>
      <c r="H1924">
        <v>1.1370572916666699</v>
      </c>
      <c r="X1924">
        <v>1.3140000000000001</v>
      </c>
      <c r="AO1924">
        <v>1.13689270833333</v>
      </c>
    </row>
    <row r="1925" spans="1:44" x14ac:dyDescent="0.2">
      <c r="A1925" s="1">
        <v>43146.958564814813</v>
      </c>
      <c r="B1925">
        <v>1.39652778232994</v>
      </c>
      <c r="C1925" t="s">
        <v>553</v>
      </c>
      <c r="D1925">
        <v>1065.713</v>
      </c>
      <c r="E1925">
        <v>1922</v>
      </c>
      <c r="F1925">
        <f t="shared" si="30"/>
        <v>32.033333333333331</v>
      </c>
      <c r="G1925">
        <v>5.8339999999999996</v>
      </c>
      <c r="H1925">
        <v>1.197271875</v>
      </c>
      <c r="I1925">
        <v>-1</v>
      </c>
      <c r="J1925">
        <v>51.938000000000002</v>
      </c>
      <c r="K1925">
        <v>10.728999999999999</v>
      </c>
      <c r="L1925">
        <v>399.69400000000002</v>
      </c>
      <c r="M1925">
        <v>0</v>
      </c>
      <c r="N1925">
        <v>0</v>
      </c>
      <c r="O1925">
        <v>0</v>
      </c>
      <c r="P1925">
        <v>-2.5999999999999999E-2</v>
      </c>
      <c r="Q1925">
        <v>13.83</v>
      </c>
      <c r="R1925">
        <v>0.04</v>
      </c>
      <c r="S1925">
        <v>0</v>
      </c>
      <c r="T1925">
        <v>0</v>
      </c>
      <c r="U1925">
        <v>0</v>
      </c>
      <c r="V1925">
        <v>0</v>
      </c>
      <c r="W1925">
        <v>5.0000000000000001E-3</v>
      </c>
      <c r="X1925">
        <v>1.36</v>
      </c>
      <c r="Y1925">
        <v>65.707999999999998</v>
      </c>
      <c r="Z1925">
        <v>0</v>
      </c>
      <c r="AA1925">
        <v>0</v>
      </c>
      <c r="AB1925">
        <v>0</v>
      </c>
      <c r="AC1925">
        <v>0</v>
      </c>
      <c r="AD1925">
        <v>-831.65200000000004</v>
      </c>
      <c r="AE1925">
        <v>0</v>
      </c>
      <c r="AF1925">
        <v>2.5059999999999998</v>
      </c>
      <c r="AG1925">
        <v>36.908999999999999</v>
      </c>
      <c r="AH1925">
        <v>0</v>
      </c>
      <c r="AI1925">
        <v>0</v>
      </c>
      <c r="AJ1925">
        <v>0</v>
      </c>
      <c r="AK1925">
        <v>0</v>
      </c>
      <c r="AL1925">
        <v>6</v>
      </c>
      <c r="AM1925">
        <v>52</v>
      </c>
      <c r="AN1925">
        <v>3</v>
      </c>
      <c r="AO1925">
        <v>1.19709895833333</v>
      </c>
      <c r="AP1925">
        <v>3</v>
      </c>
      <c r="AQ1925">
        <v>3</v>
      </c>
      <c r="AR1925">
        <v>0</v>
      </c>
    </row>
    <row r="1926" spans="1:44" x14ac:dyDescent="0.2">
      <c r="A1926" s="1">
        <v>43146.95925925926</v>
      </c>
      <c r="B1926">
        <v>1.3972222267766501</v>
      </c>
      <c r="C1926" t="s">
        <v>552</v>
      </c>
      <c r="E1926">
        <v>1923</v>
      </c>
      <c r="F1926">
        <f t="shared" si="30"/>
        <v>32.049999999999997</v>
      </c>
      <c r="H1926">
        <v>1.24335729166667</v>
      </c>
      <c r="AD1926">
        <v>-831.08500000000004</v>
      </c>
      <c r="AO1926">
        <v>1.2431791666666701</v>
      </c>
    </row>
    <row r="1927" spans="1:44" x14ac:dyDescent="0.2">
      <c r="A1927" s="1">
        <v>43146.959953703707</v>
      </c>
      <c r="B1927">
        <v>1.3979166712233599</v>
      </c>
      <c r="C1927" t="s">
        <v>551</v>
      </c>
      <c r="E1927">
        <v>1924</v>
      </c>
      <c r="F1927">
        <f t="shared" si="30"/>
        <v>32.06666666666667</v>
      </c>
      <c r="Y1927">
        <v>65.747</v>
      </c>
      <c r="AO1927">
        <v>1.3000760416666699</v>
      </c>
    </row>
    <row r="1928" spans="1:44" x14ac:dyDescent="0.2">
      <c r="A1928" s="1">
        <v>43146.960648148146</v>
      </c>
      <c r="B1928">
        <v>1.39861111567006</v>
      </c>
      <c r="C1928" t="s">
        <v>550</v>
      </c>
      <c r="E1928">
        <v>1925</v>
      </c>
      <c r="F1928">
        <f t="shared" si="30"/>
        <v>32.083333333333336</v>
      </c>
      <c r="G1928">
        <v>5.8150000000000004</v>
      </c>
      <c r="H1928">
        <v>1.3580208333333299</v>
      </c>
      <c r="AO1928">
        <v>1.3578281249999999</v>
      </c>
    </row>
    <row r="1929" spans="1:44" x14ac:dyDescent="0.2">
      <c r="A1929" s="1">
        <v>43146.961342592593</v>
      </c>
      <c r="B1929">
        <v>1.3993055601167701</v>
      </c>
      <c r="C1929" t="s">
        <v>549</v>
      </c>
      <c r="E1929">
        <v>1926</v>
      </c>
      <c r="F1929">
        <f t="shared" si="30"/>
        <v>32.1</v>
      </c>
      <c r="AD1929">
        <v>-829.95600000000002</v>
      </c>
      <c r="AO1929">
        <v>1.4163729166666701</v>
      </c>
    </row>
    <row r="1930" spans="1:44" x14ac:dyDescent="0.2">
      <c r="A1930" s="1">
        <v>43146.962037037039</v>
      </c>
      <c r="B1930">
        <v>1.4000000045634799</v>
      </c>
      <c r="C1930" t="s">
        <v>548</v>
      </c>
      <c r="E1930">
        <v>1927</v>
      </c>
      <c r="F1930">
        <f t="shared" si="30"/>
        <v>32.116666666666667</v>
      </c>
      <c r="H1930">
        <v>1.46591979166667</v>
      </c>
      <c r="X1930">
        <v>1.4</v>
      </c>
      <c r="AO1930">
        <v>1.46571458333333</v>
      </c>
    </row>
    <row r="1931" spans="1:44" x14ac:dyDescent="0.2">
      <c r="A1931" s="1">
        <v>43146.962731481479</v>
      </c>
      <c r="B1931">
        <v>1.40069444901019</v>
      </c>
      <c r="C1931" t="s">
        <v>547</v>
      </c>
      <c r="E1931">
        <v>1928</v>
      </c>
      <c r="F1931">
        <f t="shared" si="30"/>
        <v>32.133333333333333</v>
      </c>
      <c r="K1931">
        <v>10.738</v>
      </c>
      <c r="AO1931">
        <v>1.5006458333333299</v>
      </c>
    </row>
    <row r="1932" spans="1:44" x14ac:dyDescent="0.2">
      <c r="A1932" s="1">
        <v>43146.963425925926</v>
      </c>
      <c r="B1932">
        <v>1.4013888934569001</v>
      </c>
      <c r="C1932" t="s">
        <v>546</v>
      </c>
      <c r="E1932">
        <v>1929</v>
      </c>
      <c r="F1932">
        <f t="shared" si="30"/>
        <v>32.15</v>
      </c>
      <c r="Y1932">
        <v>65.849000000000004</v>
      </c>
      <c r="AO1932">
        <v>1.5153875000000001</v>
      </c>
    </row>
    <row r="1933" spans="1:44" x14ac:dyDescent="0.2">
      <c r="A1933" s="1">
        <v>43146.964120370372</v>
      </c>
      <c r="B1933">
        <v>1.4020833379036</v>
      </c>
      <c r="C1933" t="s">
        <v>545</v>
      </c>
      <c r="E1933">
        <v>1930</v>
      </c>
      <c r="F1933">
        <f t="shared" si="30"/>
        <v>32.166666666666664</v>
      </c>
      <c r="AO1933">
        <v>1.54004583333333</v>
      </c>
    </row>
    <row r="1934" spans="1:44" x14ac:dyDescent="0.2">
      <c r="A1934" s="1">
        <v>43146.964814814812</v>
      </c>
      <c r="B1934">
        <v>1.40277778235031</v>
      </c>
      <c r="C1934" t="s">
        <v>544</v>
      </c>
      <c r="E1934">
        <v>1931</v>
      </c>
      <c r="F1934">
        <f t="shared" si="30"/>
        <v>32.18333333333333</v>
      </c>
      <c r="H1934">
        <v>1.5598624999999999</v>
      </c>
      <c r="L1934">
        <v>400.512</v>
      </c>
      <c r="AO1934">
        <v>1.55965833333334</v>
      </c>
    </row>
    <row r="1935" spans="1:44" x14ac:dyDescent="0.2">
      <c r="A1935" s="1">
        <v>43146.965509259258</v>
      </c>
      <c r="B1935">
        <v>1.4034722267970201</v>
      </c>
      <c r="C1935" t="s">
        <v>543</v>
      </c>
      <c r="E1935">
        <v>1932</v>
      </c>
      <c r="F1935">
        <f t="shared" si="30"/>
        <v>32.200000000000003</v>
      </c>
      <c r="L1935">
        <v>402.61399999999998</v>
      </c>
      <c r="X1935">
        <v>1.579</v>
      </c>
      <c r="AO1935">
        <v>1.58922187500001</v>
      </c>
    </row>
    <row r="1936" spans="1:44" x14ac:dyDescent="0.2">
      <c r="A1936" s="1">
        <v>43146.966203703705</v>
      </c>
      <c r="B1936">
        <v>1.40416667124373</v>
      </c>
      <c r="C1936" t="s">
        <v>542</v>
      </c>
      <c r="E1936">
        <v>1933</v>
      </c>
      <c r="F1936">
        <f t="shared" si="30"/>
        <v>32.216666666666669</v>
      </c>
      <c r="L1936">
        <v>399.72300000000001</v>
      </c>
      <c r="AO1936">
        <v>1.6086895833333399</v>
      </c>
    </row>
    <row r="1937" spans="1:41" x14ac:dyDescent="0.2">
      <c r="A1937" s="1">
        <v>43146.966898148145</v>
      </c>
      <c r="B1937">
        <v>1.40486111569044</v>
      </c>
      <c r="C1937" t="s">
        <v>541</v>
      </c>
      <c r="E1937">
        <v>1934</v>
      </c>
      <c r="F1937">
        <f t="shared" si="30"/>
        <v>32.233333333333334</v>
      </c>
      <c r="K1937">
        <v>10.718999999999999</v>
      </c>
      <c r="L1937">
        <v>400.32799999999997</v>
      </c>
      <c r="Y1937">
        <v>65.968000000000004</v>
      </c>
      <c r="AO1937">
        <v>1.5918947916666699</v>
      </c>
    </row>
    <row r="1938" spans="1:41" x14ac:dyDescent="0.2">
      <c r="A1938" s="1">
        <v>43146.967592592591</v>
      </c>
      <c r="B1938">
        <v>1.4055555601371501</v>
      </c>
      <c r="C1938" t="s">
        <v>540</v>
      </c>
      <c r="E1938">
        <v>1935</v>
      </c>
      <c r="F1938">
        <f t="shared" si="30"/>
        <v>32.25</v>
      </c>
      <c r="L1938">
        <v>399.154</v>
      </c>
      <c r="AO1938">
        <v>1.6407135416666701</v>
      </c>
    </row>
    <row r="1939" spans="1:41" x14ac:dyDescent="0.2">
      <c r="A1939" s="1">
        <v>43146.968287037038</v>
      </c>
      <c r="B1939">
        <v>1.40625000458385</v>
      </c>
      <c r="C1939" t="s">
        <v>539</v>
      </c>
      <c r="E1939">
        <v>1936</v>
      </c>
      <c r="F1939">
        <f t="shared" si="30"/>
        <v>32.266666666666666</v>
      </c>
      <c r="H1939">
        <v>1.66503229166667</v>
      </c>
      <c r="L1939">
        <v>400.75599999999997</v>
      </c>
      <c r="AO1939">
        <v>1.66483125000001</v>
      </c>
    </row>
    <row r="1940" spans="1:41" x14ac:dyDescent="0.2">
      <c r="A1940" s="1">
        <v>43146.968981481485</v>
      </c>
      <c r="B1940">
        <v>1.40694444903056</v>
      </c>
      <c r="C1940" t="s">
        <v>538</v>
      </c>
      <c r="E1940">
        <v>1937</v>
      </c>
      <c r="F1940">
        <f t="shared" si="30"/>
        <v>32.283333333333331</v>
      </c>
      <c r="L1940">
        <v>397.77499999999998</v>
      </c>
      <c r="AO1940">
        <v>1.61829687500001</v>
      </c>
    </row>
    <row r="1941" spans="1:41" x14ac:dyDescent="0.2">
      <c r="A1941" s="1">
        <v>43146.969675925924</v>
      </c>
      <c r="B1941">
        <v>1.4076388934772699</v>
      </c>
      <c r="C1941" t="s">
        <v>537</v>
      </c>
      <c r="E1941">
        <v>1938</v>
      </c>
      <c r="F1941">
        <f t="shared" si="30"/>
        <v>32.299999999999997</v>
      </c>
      <c r="L1941">
        <v>404.59399999999999</v>
      </c>
      <c r="Y1941">
        <v>66.069999999999993</v>
      </c>
      <c r="AO1941">
        <v>1.6711364583333399</v>
      </c>
    </row>
    <row r="1942" spans="1:41" x14ac:dyDescent="0.2">
      <c r="A1942" s="1">
        <v>43146.970370370371</v>
      </c>
      <c r="B1942">
        <v>1.40833333792398</v>
      </c>
      <c r="C1942" t="s">
        <v>536</v>
      </c>
      <c r="E1942">
        <v>1939</v>
      </c>
      <c r="F1942">
        <f t="shared" si="30"/>
        <v>32.31666666666667</v>
      </c>
      <c r="L1942">
        <v>400.32100000000003</v>
      </c>
      <c r="X1942">
        <v>1.679</v>
      </c>
      <c r="AO1942">
        <v>1.7095833333333399</v>
      </c>
    </row>
    <row r="1943" spans="1:41" x14ac:dyDescent="0.2">
      <c r="A1943" s="1">
        <v>43146.971064814818</v>
      </c>
      <c r="B1943">
        <v>1.40902778237069</v>
      </c>
      <c r="C1943" t="s">
        <v>535</v>
      </c>
      <c r="E1943">
        <v>1940</v>
      </c>
      <c r="F1943">
        <f t="shared" si="30"/>
        <v>32.333333333333336</v>
      </c>
      <c r="AO1943">
        <v>1.71777916666667</v>
      </c>
    </row>
    <row r="1944" spans="1:41" x14ac:dyDescent="0.2">
      <c r="A1944" s="1">
        <v>43146.971759259257</v>
      </c>
      <c r="B1944">
        <v>1.4097222268173899</v>
      </c>
      <c r="C1944" t="s">
        <v>534</v>
      </c>
      <c r="E1944">
        <v>1941</v>
      </c>
      <c r="F1944">
        <f t="shared" si="30"/>
        <v>32.35</v>
      </c>
      <c r="AO1944">
        <v>1.6997177083333299</v>
      </c>
    </row>
    <row r="1945" spans="1:41" x14ac:dyDescent="0.2">
      <c r="A1945" s="1">
        <v>43146.972453703704</v>
      </c>
      <c r="B1945">
        <v>1.4104166712641</v>
      </c>
      <c r="C1945" t="s">
        <v>533</v>
      </c>
      <c r="E1945">
        <v>1942</v>
      </c>
      <c r="F1945">
        <f t="shared" si="30"/>
        <v>32.366666666666667</v>
      </c>
      <c r="Y1945">
        <v>66.177999999999997</v>
      </c>
      <c r="AO1945">
        <v>1.7013697916666699</v>
      </c>
    </row>
    <row r="1946" spans="1:41" x14ac:dyDescent="0.2">
      <c r="A1946" s="1">
        <v>43146.97314814815</v>
      </c>
      <c r="B1946">
        <v>1.41111111571081</v>
      </c>
      <c r="C1946" t="s">
        <v>532</v>
      </c>
      <c r="E1946">
        <v>1943</v>
      </c>
      <c r="F1946">
        <f t="shared" si="30"/>
        <v>32.383333333333333</v>
      </c>
      <c r="AO1946">
        <v>1.76356458333334</v>
      </c>
    </row>
    <row r="1947" spans="1:41" x14ac:dyDescent="0.2">
      <c r="A1947" s="1">
        <v>43146.97384259259</v>
      </c>
      <c r="B1947">
        <v>1.4118055601575199</v>
      </c>
      <c r="C1947" t="s">
        <v>531</v>
      </c>
      <c r="E1947">
        <v>1944</v>
      </c>
      <c r="F1947">
        <f t="shared" si="30"/>
        <v>32.4</v>
      </c>
      <c r="H1947">
        <v>1.7763354166666701</v>
      </c>
      <c r="AO1947">
        <v>1.7761489583333401</v>
      </c>
    </row>
    <row r="1948" spans="1:41" x14ac:dyDescent="0.2">
      <c r="A1948" s="1">
        <v>43146.974537037036</v>
      </c>
      <c r="B1948">
        <v>1.41250000460423</v>
      </c>
      <c r="C1948" t="s">
        <v>530</v>
      </c>
      <c r="E1948">
        <v>1945</v>
      </c>
      <c r="F1948">
        <f t="shared" si="30"/>
        <v>32.416666666666664</v>
      </c>
      <c r="AO1948">
        <v>1.78834583333334</v>
      </c>
    </row>
    <row r="1949" spans="1:41" x14ac:dyDescent="0.2">
      <c r="A1949" s="1">
        <v>43146.975231481483</v>
      </c>
      <c r="B1949">
        <v>1.4131944490509301</v>
      </c>
      <c r="C1949" t="s">
        <v>529</v>
      </c>
      <c r="E1949">
        <v>1946</v>
      </c>
      <c r="F1949">
        <f t="shared" si="30"/>
        <v>32.43333333333333</v>
      </c>
      <c r="Y1949">
        <v>66.292000000000002</v>
      </c>
      <c r="AO1949">
        <v>1.7953812500000099</v>
      </c>
    </row>
    <row r="1950" spans="1:41" x14ac:dyDescent="0.2">
      <c r="A1950" s="1">
        <v>43146.975925925923</v>
      </c>
      <c r="B1950">
        <v>1.4138888934976399</v>
      </c>
      <c r="C1950" t="s">
        <v>528</v>
      </c>
      <c r="E1950">
        <v>1947</v>
      </c>
      <c r="F1950">
        <f t="shared" si="30"/>
        <v>32.450000000000003</v>
      </c>
      <c r="AO1950">
        <v>1.81205208333334</v>
      </c>
    </row>
    <row r="1951" spans="1:41" x14ac:dyDescent="0.2">
      <c r="A1951" s="1">
        <v>43146.976620370369</v>
      </c>
      <c r="B1951">
        <v>1.41458333794435</v>
      </c>
      <c r="C1951" t="s">
        <v>527</v>
      </c>
      <c r="E1951">
        <v>1948</v>
      </c>
      <c r="F1951">
        <f t="shared" si="30"/>
        <v>32.466666666666669</v>
      </c>
      <c r="X1951">
        <v>1.831</v>
      </c>
      <c r="AO1951">
        <v>1.8184427083333401</v>
      </c>
    </row>
    <row r="1952" spans="1:41" x14ac:dyDescent="0.2">
      <c r="A1952" s="1">
        <v>43146.977314814816</v>
      </c>
      <c r="B1952">
        <v>1.4152777823910601</v>
      </c>
      <c r="C1952" t="s">
        <v>526</v>
      </c>
      <c r="E1952">
        <v>1949</v>
      </c>
      <c r="F1952">
        <f t="shared" si="30"/>
        <v>32.483333333333334</v>
      </c>
      <c r="AD1952">
        <v>-831.43</v>
      </c>
      <c r="AO1952">
        <v>1.8296385416666701</v>
      </c>
    </row>
    <row r="1953" spans="1:44" x14ac:dyDescent="0.2">
      <c r="A1953" s="1">
        <v>43146.978009259263</v>
      </c>
      <c r="B1953">
        <v>1.4159722268377699</v>
      </c>
      <c r="C1953" t="s">
        <v>525</v>
      </c>
      <c r="E1953">
        <v>1950</v>
      </c>
      <c r="F1953">
        <f t="shared" si="30"/>
        <v>32.5</v>
      </c>
      <c r="Y1953">
        <v>66.411000000000001</v>
      </c>
      <c r="AO1953">
        <v>1.8404375000000099</v>
      </c>
    </row>
    <row r="1954" spans="1:44" x14ac:dyDescent="0.2">
      <c r="A1954" s="1">
        <v>43146.978703703702</v>
      </c>
      <c r="B1954">
        <v>1.41666667128447</v>
      </c>
      <c r="C1954" t="s">
        <v>524</v>
      </c>
      <c r="E1954">
        <v>1951</v>
      </c>
      <c r="F1954">
        <f t="shared" si="30"/>
        <v>32.516666666666666</v>
      </c>
      <c r="AO1954">
        <v>1.840975</v>
      </c>
    </row>
    <row r="1955" spans="1:44" x14ac:dyDescent="0.2">
      <c r="A1955" s="1">
        <v>43146.979398148149</v>
      </c>
      <c r="B1955">
        <v>1.4173611157311801</v>
      </c>
      <c r="C1955" t="s">
        <v>523</v>
      </c>
      <c r="D1955">
        <v>1066.4749999999999</v>
      </c>
      <c r="E1955">
        <v>1952</v>
      </c>
      <c r="F1955">
        <f t="shared" si="30"/>
        <v>32.533333333333331</v>
      </c>
      <c r="G1955">
        <v>5.8380000000000001</v>
      </c>
      <c r="H1955">
        <v>1.8613708333333401</v>
      </c>
      <c r="I1955">
        <v>-1</v>
      </c>
      <c r="J1955">
        <v>51.970999999999997</v>
      </c>
      <c r="K1955">
        <v>10.554</v>
      </c>
      <c r="L1955">
        <v>399.97300000000001</v>
      </c>
      <c r="M1955">
        <v>0</v>
      </c>
      <c r="N1955">
        <v>0</v>
      </c>
      <c r="O1955">
        <v>0</v>
      </c>
      <c r="P1955">
        <v>-2.5000000000000001E-2</v>
      </c>
      <c r="Q1955">
        <v>13.82</v>
      </c>
      <c r="R1955">
        <v>0.04</v>
      </c>
      <c r="S1955">
        <v>0</v>
      </c>
      <c r="T1955">
        <v>0</v>
      </c>
      <c r="U1955">
        <v>0</v>
      </c>
      <c r="V1955">
        <v>0</v>
      </c>
      <c r="W1955">
        <v>5.0000000000000001E-3</v>
      </c>
      <c r="X1955">
        <v>1.8640000000000001</v>
      </c>
      <c r="Y1955">
        <v>66.47</v>
      </c>
      <c r="Z1955">
        <v>0</v>
      </c>
      <c r="AA1955">
        <v>0</v>
      </c>
      <c r="AB1955">
        <v>0</v>
      </c>
      <c r="AC1955">
        <v>0</v>
      </c>
      <c r="AD1955">
        <v>-831.59400000000005</v>
      </c>
      <c r="AE1955">
        <v>0</v>
      </c>
      <c r="AF1955">
        <v>3.5609999999999999</v>
      </c>
      <c r="AG1955">
        <v>39.633000000000003</v>
      </c>
      <c r="AH1955">
        <v>0</v>
      </c>
      <c r="AI1955">
        <v>0</v>
      </c>
      <c r="AJ1955">
        <v>0</v>
      </c>
      <c r="AK1955">
        <v>0</v>
      </c>
      <c r="AL1955">
        <v>6</v>
      </c>
      <c r="AM1955">
        <v>52</v>
      </c>
      <c r="AN1955">
        <v>3</v>
      </c>
      <c r="AO1955">
        <v>1.86120208333334</v>
      </c>
      <c r="AP1955">
        <v>3</v>
      </c>
      <c r="AQ1955">
        <v>3</v>
      </c>
      <c r="AR1955">
        <v>0</v>
      </c>
    </row>
    <row r="1956" spans="1:44" x14ac:dyDescent="0.2">
      <c r="A1956" s="1">
        <v>43146.980092592596</v>
      </c>
      <c r="B1956">
        <v>1.4180555601778899</v>
      </c>
      <c r="C1956" t="s">
        <v>522</v>
      </c>
      <c r="E1956">
        <v>1953</v>
      </c>
      <c r="F1956">
        <f t="shared" si="30"/>
        <v>32.549999999999997</v>
      </c>
      <c r="AO1956">
        <v>1.8205041666666799</v>
      </c>
    </row>
    <row r="1957" spans="1:44" x14ac:dyDescent="0.2">
      <c r="A1957" s="1">
        <v>43146.980787037035</v>
      </c>
      <c r="B1957">
        <v>1.4187500046246</v>
      </c>
      <c r="C1957" t="s">
        <v>521</v>
      </c>
      <c r="E1957">
        <v>1954</v>
      </c>
      <c r="F1957">
        <f t="shared" si="30"/>
        <v>32.56666666666667</v>
      </c>
      <c r="L1957">
        <v>401.15199999999999</v>
      </c>
      <c r="Y1957">
        <v>66.531999999999996</v>
      </c>
      <c r="AO1957">
        <v>1.8696135416666799</v>
      </c>
    </row>
    <row r="1958" spans="1:44" x14ac:dyDescent="0.2">
      <c r="A1958" s="1">
        <v>43146.981481481482</v>
      </c>
      <c r="B1958">
        <v>1.4194444490713101</v>
      </c>
      <c r="C1958" t="s">
        <v>520</v>
      </c>
      <c r="E1958">
        <v>1955</v>
      </c>
      <c r="F1958">
        <f t="shared" si="30"/>
        <v>32.583333333333336</v>
      </c>
      <c r="L1958">
        <v>398.79300000000001</v>
      </c>
      <c r="AD1958">
        <v>-832.50400000000002</v>
      </c>
      <c r="AO1958">
        <v>1.87896145833335</v>
      </c>
    </row>
    <row r="1959" spans="1:44" x14ac:dyDescent="0.2">
      <c r="A1959" s="1">
        <v>43146.982175925928</v>
      </c>
      <c r="B1959">
        <v>1.4201388935180099</v>
      </c>
      <c r="C1959" t="s">
        <v>519</v>
      </c>
      <c r="E1959">
        <v>1956</v>
      </c>
      <c r="F1959">
        <f t="shared" si="30"/>
        <v>32.6</v>
      </c>
      <c r="AO1959">
        <v>1.84218541666668</v>
      </c>
    </row>
    <row r="1960" spans="1:44" x14ac:dyDescent="0.2">
      <c r="A1960" s="1">
        <v>43146.982870370368</v>
      </c>
      <c r="B1960">
        <v>1.42083333796472</v>
      </c>
      <c r="C1960" t="s">
        <v>518</v>
      </c>
      <c r="D1960">
        <v>1066.626</v>
      </c>
      <c r="E1960">
        <v>1957</v>
      </c>
      <c r="F1960">
        <f t="shared" si="30"/>
        <v>32.616666666666667</v>
      </c>
      <c r="K1960">
        <v>10.499000000000001</v>
      </c>
      <c r="AG1960">
        <v>39.524999999999999</v>
      </c>
      <c r="AO1960">
        <v>1.85476666666668</v>
      </c>
    </row>
    <row r="1961" spans="1:44" x14ac:dyDescent="0.2">
      <c r="A1961" s="1">
        <v>43146.983564814815</v>
      </c>
      <c r="B1961">
        <v>1.4215277824114301</v>
      </c>
      <c r="C1961" t="s">
        <v>517</v>
      </c>
      <c r="E1961">
        <v>1958</v>
      </c>
      <c r="F1961">
        <f t="shared" si="30"/>
        <v>32.633333333333333</v>
      </c>
      <c r="H1961">
        <v>1.8828750000000101</v>
      </c>
      <c r="Y1961">
        <v>66.653000000000006</v>
      </c>
      <c r="AO1961">
        <v>1.88272500000001</v>
      </c>
    </row>
    <row r="1962" spans="1:44" x14ac:dyDescent="0.2">
      <c r="A1962" s="1">
        <v>43146.984259259261</v>
      </c>
      <c r="B1962">
        <v>1.4222222268581399</v>
      </c>
      <c r="C1962" t="s">
        <v>516</v>
      </c>
      <c r="E1962">
        <v>1959</v>
      </c>
      <c r="F1962">
        <f t="shared" si="30"/>
        <v>32.65</v>
      </c>
      <c r="G1962">
        <v>5.8730000000000002</v>
      </c>
      <c r="AD1962">
        <v>-833.59299999999996</v>
      </c>
      <c r="AO1962">
        <v>1.8146385416666799</v>
      </c>
    </row>
    <row r="1963" spans="1:44" x14ac:dyDescent="0.2">
      <c r="A1963" s="1">
        <v>43146.984953703701</v>
      </c>
      <c r="B1963">
        <v>1.42291667130485</v>
      </c>
      <c r="C1963" t="s">
        <v>515</v>
      </c>
      <c r="E1963">
        <v>1960</v>
      </c>
      <c r="F1963">
        <f t="shared" si="30"/>
        <v>32.666666666666664</v>
      </c>
      <c r="AO1963">
        <v>1.85078020833335</v>
      </c>
    </row>
    <row r="1964" spans="1:44" x14ac:dyDescent="0.2">
      <c r="A1964" s="1">
        <v>43146.985648148147</v>
      </c>
      <c r="B1964">
        <v>1.4236111157515601</v>
      </c>
      <c r="C1964" t="s">
        <v>514</v>
      </c>
      <c r="E1964">
        <v>1961</v>
      </c>
      <c r="F1964">
        <f t="shared" si="30"/>
        <v>32.68333333333333</v>
      </c>
      <c r="AG1964">
        <v>42.42</v>
      </c>
      <c r="AO1964">
        <v>1.90780104166668</v>
      </c>
    </row>
    <row r="1965" spans="1:44" x14ac:dyDescent="0.2">
      <c r="A1965" s="1">
        <v>43146.986342592594</v>
      </c>
      <c r="B1965">
        <v>1.4243055601982599</v>
      </c>
      <c r="C1965" t="s">
        <v>513</v>
      </c>
      <c r="E1965">
        <v>1962</v>
      </c>
      <c r="F1965">
        <f t="shared" si="30"/>
        <v>32.700000000000003</v>
      </c>
      <c r="X1965">
        <v>1.9239999999999999</v>
      </c>
      <c r="Y1965">
        <v>66.775000000000006</v>
      </c>
      <c r="AG1965">
        <v>40.244</v>
      </c>
      <c r="AO1965">
        <v>1.9657031250000201</v>
      </c>
    </row>
    <row r="1966" spans="1:44" x14ac:dyDescent="0.2">
      <c r="A1966" s="1">
        <v>43146.987037037034</v>
      </c>
      <c r="B1966">
        <v>1.42500000464497</v>
      </c>
      <c r="C1966" t="s">
        <v>512</v>
      </c>
      <c r="E1966">
        <v>1963</v>
      </c>
      <c r="F1966">
        <f t="shared" si="30"/>
        <v>32.716666666666669</v>
      </c>
      <c r="H1966">
        <v>2.01962604166668</v>
      </c>
      <c r="K1966">
        <v>10.615</v>
      </c>
      <c r="AO1966">
        <v>2.0194656250000098</v>
      </c>
    </row>
    <row r="1967" spans="1:44" x14ac:dyDescent="0.2">
      <c r="A1967" s="1">
        <v>43146.98773148148</v>
      </c>
      <c r="B1967">
        <v>1.4256944490916801</v>
      </c>
      <c r="C1967" t="s">
        <v>511</v>
      </c>
      <c r="E1967">
        <v>1964</v>
      </c>
      <c r="F1967">
        <f t="shared" si="30"/>
        <v>32.733333333333334</v>
      </c>
      <c r="AO1967">
        <v>2.0337281250000099</v>
      </c>
    </row>
    <row r="1968" spans="1:44" x14ac:dyDescent="0.2">
      <c r="A1968" s="1">
        <v>43146.988425925927</v>
      </c>
      <c r="B1968">
        <v>1.4263888935383899</v>
      </c>
      <c r="C1968" t="s">
        <v>510</v>
      </c>
      <c r="E1968">
        <v>1965</v>
      </c>
      <c r="F1968">
        <f t="shared" si="30"/>
        <v>32.75</v>
      </c>
      <c r="AO1968">
        <v>2.0375979166666802</v>
      </c>
    </row>
    <row r="1969" spans="1:41" x14ac:dyDescent="0.2">
      <c r="A1969" s="1">
        <v>43146.989120370374</v>
      </c>
      <c r="B1969">
        <v>1.4270833379851</v>
      </c>
      <c r="C1969" t="s">
        <v>509</v>
      </c>
      <c r="E1969">
        <v>1966</v>
      </c>
      <c r="F1969">
        <f t="shared" si="30"/>
        <v>32.766666666666666</v>
      </c>
      <c r="Y1969">
        <v>66.91</v>
      </c>
      <c r="AO1969">
        <v>2.0411114583333401</v>
      </c>
    </row>
    <row r="1970" spans="1:41" x14ac:dyDescent="0.2">
      <c r="A1970" s="1">
        <v>43146.989814814813</v>
      </c>
      <c r="B1970">
        <v>1.4277777824318001</v>
      </c>
      <c r="C1970" t="s">
        <v>508</v>
      </c>
      <c r="E1970">
        <v>1967</v>
      </c>
      <c r="F1970">
        <f t="shared" si="30"/>
        <v>32.783333333333331</v>
      </c>
      <c r="AO1970">
        <v>2.0392135416666801</v>
      </c>
    </row>
    <row r="1971" spans="1:41" x14ac:dyDescent="0.2">
      <c r="A1971" s="1">
        <v>43146.99050925926</v>
      </c>
      <c r="B1971">
        <v>1.4284722268785099</v>
      </c>
      <c r="C1971" t="s">
        <v>507</v>
      </c>
      <c r="E1971">
        <v>1968</v>
      </c>
      <c r="F1971">
        <f t="shared" si="30"/>
        <v>32.799999999999997</v>
      </c>
      <c r="AO1971">
        <v>2.0209625000000102</v>
      </c>
    </row>
    <row r="1972" spans="1:41" x14ac:dyDescent="0.2">
      <c r="A1972" s="1">
        <v>43146.991203703707</v>
      </c>
      <c r="B1972">
        <v>1.42916667132522</v>
      </c>
      <c r="C1972" t="s">
        <v>506</v>
      </c>
      <c r="E1972">
        <v>1969</v>
      </c>
      <c r="F1972">
        <f t="shared" si="30"/>
        <v>32.81666666666667</v>
      </c>
      <c r="Y1972">
        <v>67.009</v>
      </c>
      <c r="AO1972">
        <v>2.03821250000001</v>
      </c>
    </row>
    <row r="1973" spans="1:41" x14ac:dyDescent="0.2">
      <c r="A1973" s="1">
        <v>43146.991898148146</v>
      </c>
      <c r="B1973">
        <v>1.4298611157719301</v>
      </c>
      <c r="C1973" t="s">
        <v>505</v>
      </c>
      <c r="E1973">
        <v>1970</v>
      </c>
      <c r="F1973">
        <f t="shared" si="30"/>
        <v>32.833333333333336</v>
      </c>
      <c r="AO1973">
        <v>2.0501020833333401</v>
      </c>
    </row>
    <row r="1974" spans="1:41" x14ac:dyDescent="0.2">
      <c r="A1974" s="1">
        <v>43146.992592592593</v>
      </c>
      <c r="B1974">
        <v>1.4305555602186399</v>
      </c>
      <c r="C1974" t="s">
        <v>504</v>
      </c>
      <c r="E1974">
        <v>1971</v>
      </c>
      <c r="F1974">
        <f t="shared" si="30"/>
        <v>32.85</v>
      </c>
      <c r="AO1974">
        <v>2.0465854166666801</v>
      </c>
    </row>
    <row r="1975" spans="1:41" x14ac:dyDescent="0.2">
      <c r="A1975" s="1">
        <v>43146.993287037039</v>
      </c>
      <c r="B1975">
        <v>1.43125000466534</v>
      </c>
      <c r="C1975" t="s">
        <v>503</v>
      </c>
      <c r="E1975">
        <v>1972</v>
      </c>
      <c r="F1975">
        <f t="shared" si="30"/>
        <v>32.866666666666667</v>
      </c>
      <c r="Y1975">
        <v>67.111999999999995</v>
      </c>
      <c r="AO1975">
        <v>2.04266041666668</v>
      </c>
    </row>
    <row r="1976" spans="1:41" x14ac:dyDescent="0.2">
      <c r="A1976" s="1">
        <v>43146.993981481479</v>
      </c>
      <c r="B1976">
        <v>1.4319444491120501</v>
      </c>
      <c r="C1976" t="s">
        <v>502</v>
      </c>
      <c r="E1976">
        <v>1973</v>
      </c>
      <c r="F1976">
        <f t="shared" si="30"/>
        <v>32.883333333333333</v>
      </c>
      <c r="AD1976">
        <v>-834.57799999999997</v>
      </c>
      <c r="AO1976">
        <v>1.98309791666668</v>
      </c>
    </row>
    <row r="1977" spans="1:41" x14ac:dyDescent="0.2">
      <c r="A1977" s="1">
        <v>43146.994675925926</v>
      </c>
      <c r="B1977">
        <v>1.43263889355876</v>
      </c>
      <c r="C1977" t="s">
        <v>501</v>
      </c>
      <c r="E1977">
        <v>1974</v>
      </c>
      <c r="F1977">
        <f t="shared" si="30"/>
        <v>32.9</v>
      </c>
      <c r="K1977">
        <v>10.500999999999999</v>
      </c>
      <c r="AO1977">
        <v>2.0375864583333398</v>
      </c>
    </row>
    <row r="1978" spans="1:41" x14ac:dyDescent="0.2">
      <c r="A1978" s="1">
        <v>43146.995370370372</v>
      </c>
      <c r="B1978">
        <v>1.43333333800547</v>
      </c>
      <c r="C1978" t="s">
        <v>500</v>
      </c>
      <c r="E1978">
        <v>1975</v>
      </c>
      <c r="F1978">
        <f t="shared" si="30"/>
        <v>32.916666666666664</v>
      </c>
      <c r="L1978">
        <v>399.73500000000001</v>
      </c>
      <c r="Y1978">
        <v>67.212000000000003</v>
      </c>
      <c r="AO1978">
        <v>2.0014645833333402</v>
      </c>
    </row>
    <row r="1979" spans="1:41" x14ac:dyDescent="0.2">
      <c r="A1979" s="1">
        <v>43146.996064814812</v>
      </c>
      <c r="B1979">
        <v>1.4340277824521801</v>
      </c>
      <c r="C1979" t="s">
        <v>499</v>
      </c>
      <c r="E1979">
        <v>1976</v>
      </c>
      <c r="F1979">
        <f t="shared" si="30"/>
        <v>32.93333333333333</v>
      </c>
      <c r="AO1979">
        <v>1.9852395833333401</v>
      </c>
    </row>
    <row r="1980" spans="1:41" x14ac:dyDescent="0.2">
      <c r="A1980" s="1">
        <v>43146.996759259258</v>
      </c>
      <c r="B1980">
        <v>1.43472222689888</v>
      </c>
      <c r="C1980" t="s">
        <v>498</v>
      </c>
      <c r="E1980">
        <v>1977</v>
      </c>
      <c r="F1980">
        <f t="shared" si="30"/>
        <v>32.950000000000003</v>
      </c>
      <c r="L1980">
        <v>399.64100000000002</v>
      </c>
      <c r="AD1980">
        <v>-835.56200000000001</v>
      </c>
      <c r="AO1980">
        <v>2.03880729166668</v>
      </c>
    </row>
    <row r="1981" spans="1:41" x14ac:dyDescent="0.2">
      <c r="A1981" s="1">
        <v>43146.997453703705</v>
      </c>
      <c r="B1981">
        <v>1.43541667134559</v>
      </c>
      <c r="C1981" t="s">
        <v>497</v>
      </c>
      <c r="E1981">
        <v>1978</v>
      </c>
      <c r="F1981">
        <f t="shared" si="30"/>
        <v>32.966666666666669</v>
      </c>
      <c r="AO1981">
        <v>2.03274791666668</v>
      </c>
    </row>
    <row r="1982" spans="1:41" x14ac:dyDescent="0.2">
      <c r="A1982" s="1">
        <v>43146.998148148145</v>
      </c>
      <c r="B1982">
        <v>1.4361111157923001</v>
      </c>
      <c r="C1982" t="s">
        <v>496</v>
      </c>
      <c r="E1982">
        <v>1979</v>
      </c>
      <c r="F1982">
        <f t="shared" si="30"/>
        <v>32.983333333333334</v>
      </c>
      <c r="Y1982">
        <v>67.346000000000004</v>
      </c>
      <c r="AG1982">
        <v>39.734000000000002</v>
      </c>
      <c r="AO1982">
        <v>2.0412677083333501</v>
      </c>
    </row>
    <row r="1983" spans="1:41" x14ac:dyDescent="0.2">
      <c r="A1983" s="1">
        <v>43146.998842592591</v>
      </c>
      <c r="B1983">
        <v>1.43680556023901</v>
      </c>
      <c r="C1983" t="s">
        <v>495</v>
      </c>
      <c r="E1983">
        <v>1980</v>
      </c>
      <c r="F1983">
        <f t="shared" si="30"/>
        <v>33</v>
      </c>
      <c r="AG1983">
        <v>43.503999999999998</v>
      </c>
      <c r="AO1983">
        <v>2.0393833333333502</v>
      </c>
    </row>
    <row r="1984" spans="1:41" x14ac:dyDescent="0.2">
      <c r="A1984" s="1">
        <v>43146.999537037038</v>
      </c>
      <c r="B1984">
        <v>1.43750000468572</v>
      </c>
      <c r="C1984" t="s">
        <v>494</v>
      </c>
      <c r="E1984">
        <v>1981</v>
      </c>
      <c r="F1984">
        <f t="shared" si="30"/>
        <v>33.016666666666666</v>
      </c>
      <c r="AO1984">
        <v>2.0371145833333499</v>
      </c>
    </row>
    <row r="1985" spans="1:44" x14ac:dyDescent="0.2">
      <c r="A1985" s="1">
        <v>43147.000231481485</v>
      </c>
      <c r="B1985">
        <v>1.4381944491324199</v>
      </c>
      <c r="C1985" t="s">
        <v>493</v>
      </c>
      <c r="D1985">
        <v>1067.452</v>
      </c>
      <c r="E1985">
        <v>1982</v>
      </c>
      <c r="F1985">
        <f t="shared" si="30"/>
        <v>33.033333333333331</v>
      </c>
      <c r="G1985">
        <v>5.9029999999999996</v>
      </c>
      <c r="H1985">
        <v>2.0244552083333498</v>
      </c>
      <c r="I1985">
        <v>-1</v>
      </c>
      <c r="J1985">
        <v>51.962000000000003</v>
      </c>
      <c r="K1985">
        <v>10.608000000000001</v>
      </c>
      <c r="L1985">
        <v>400.83300000000003</v>
      </c>
      <c r="M1985">
        <v>0</v>
      </c>
      <c r="N1985">
        <v>0</v>
      </c>
      <c r="O1985">
        <v>0</v>
      </c>
      <c r="P1985">
        <v>-7.0000000000000007E-2</v>
      </c>
      <c r="Q1985">
        <v>13.81</v>
      </c>
      <c r="R1985">
        <v>0.04</v>
      </c>
      <c r="S1985">
        <v>0</v>
      </c>
      <c r="T1985">
        <v>0</v>
      </c>
      <c r="U1985">
        <v>0</v>
      </c>
      <c r="V1985">
        <v>0</v>
      </c>
      <c r="W1985">
        <v>5.0000000000000001E-3</v>
      </c>
      <c r="X1985">
        <v>2.024</v>
      </c>
      <c r="Y1985">
        <v>67.447000000000003</v>
      </c>
      <c r="Z1985">
        <v>0</v>
      </c>
      <c r="AA1985">
        <v>0</v>
      </c>
      <c r="AB1985">
        <v>0</v>
      </c>
      <c r="AC1985">
        <v>0</v>
      </c>
      <c r="AD1985">
        <v>-836.32100000000003</v>
      </c>
      <c r="AE1985">
        <v>0</v>
      </c>
      <c r="AF1985">
        <v>3.194</v>
      </c>
      <c r="AG1985">
        <v>41.633000000000003</v>
      </c>
      <c r="AH1985">
        <v>0</v>
      </c>
      <c r="AI1985">
        <v>0</v>
      </c>
      <c r="AJ1985">
        <v>0</v>
      </c>
      <c r="AK1985">
        <v>0</v>
      </c>
      <c r="AL1985">
        <v>6</v>
      </c>
      <c r="AM1985">
        <v>52</v>
      </c>
      <c r="AN1985">
        <v>3</v>
      </c>
      <c r="AO1985">
        <v>2.02435520833335</v>
      </c>
      <c r="AP1985">
        <v>3</v>
      </c>
      <c r="AQ1985">
        <v>3</v>
      </c>
      <c r="AR1985">
        <v>0</v>
      </c>
    </row>
    <row r="1986" spans="1:44" x14ac:dyDescent="0.2">
      <c r="A1986" s="1">
        <v>43147.000925925924</v>
      </c>
      <c r="B1986">
        <v>1.43888889357913</v>
      </c>
      <c r="C1986" t="s">
        <v>492</v>
      </c>
      <c r="E1986">
        <v>1983</v>
      </c>
      <c r="F1986">
        <f t="shared" si="30"/>
        <v>33.049999999999997</v>
      </c>
      <c r="AD1986">
        <v>-836.6</v>
      </c>
      <c r="AG1986">
        <v>42.088999999999999</v>
      </c>
      <c r="AO1986">
        <v>1.9805447916666801</v>
      </c>
    </row>
    <row r="1987" spans="1:44" x14ac:dyDescent="0.2">
      <c r="A1987" s="1">
        <v>43147.001620370371</v>
      </c>
      <c r="B1987">
        <v>1.43958333802584</v>
      </c>
      <c r="C1987" t="s">
        <v>491</v>
      </c>
      <c r="E1987">
        <v>1984</v>
      </c>
      <c r="F1987">
        <f t="shared" ref="F1987:F2050" si="31">E1987/60</f>
        <v>33.06666666666667</v>
      </c>
      <c r="AO1987">
        <v>2.0265739583333402</v>
      </c>
    </row>
    <row r="1988" spans="1:44" x14ac:dyDescent="0.2">
      <c r="A1988" s="1">
        <v>43147.002314814818</v>
      </c>
      <c r="B1988">
        <v>1.4402777824725499</v>
      </c>
      <c r="C1988" t="s">
        <v>490</v>
      </c>
      <c r="E1988">
        <v>1985</v>
      </c>
      <c r="F1988">
        <f t="shared" si="31"/>
        <v>33.083333333333336</v>
      </c>
      <c r="AG1988">
        <v>43.924999999999997</v>
      </c>
      <c r="AO1988">
        <v>2.0281041666666901</v>
      </c>
    </row>
    <row r="1989" spans="1:44" x14ac:dyDescent="0.2">
      <c r="A1989" s="1">
        <v>43147.003009259257</v>
      </c>
      <c r="B1989">
        <v>1.44097222691926</v>
      </c>
      <c r="C1989" t="s">
        <v>489</v>
      </c>
      <c r="E1989">
        <v>1986</v>
      </c>
      <c r="F1989">
        <f t="shared" si="31"/>
        <v>33.1</v>
      </c>
      <c r="Y1989">
        <v>67.581000000000003</v>
      </c>
      <c r="AO1989">
        <v>2.0342322916666902</v>
      </c>
    </row>
    <row r="1990" spans="1:44" x14ac:dyDescent="0.2">
      <c r="A1990" s="1">
        <v>43147.003703703704</v>
      </c>
      <c r="B1990">
        <v>1.44166667136597</v>
      </c>
      <c r="C1990" t="s">
        <v>488</v>
      </c>
      <c r="E1990">
        <v>1987</v>
      </c>
      <c r="F1990">
        <f t="shared" si="31"/>
        <v>33.116666666666667</v>
      </c>
      <c r="AG1990">
        <v>43.292000000000002</v>
      </c>
      <c r="AO1990">
        <v>2.0249802083333499</v>
      </c>
    </row>
    <row r="1991" spans="1:44" x14ac:dyDescent="0.2">
      <c r="A1991" s="1">
        <v>43147.00439814815</v>
      </c>
      <c r="B1991">
        <v>1.4423611158126699</v>
      </c>
      <c r="C1991" t="s">
        <v>487</v>
      </c>
      <c r="D1991">
        <v>1067.652</v>
      </c>
      <c r="E1991">
        <v>1988</v>
      </c>
      <c r="F1991">
        <f t="shared" si="31"/>
        <v>33.133333333333333</v>
      </c>
      <c r="AG1991">
        <v>41.220999999999997</v>
      </c>
      <c r="AO1991">
        <v>2.0154177083333602</v>
      </c>
    </row>
    <row r="1992" spans="1:44" x14ac:dyDescent="0.2">
      <c r="A1992" s="1">
        <v>43147.00509259259</v>
      </c>
      <c r="B1992">
        <v>1.44305556025938</v>
      </c>
      <c r="C1992" t="s">
        <v>486</v>
      </c>
      <c r="E1992">
        <v>1989</v>
      </c>
      <c r="F1992">
        <f t="shared" si="31"/>
        <v>33.15</v>
      </c>
      <c r="Y1992">
        <v>67.679000000000002</v>
      </c>
      <c r="AD1992">
        <v>-837.60599999999999</v>
      </c>
      <c r="AO1992">
        <v>2.0155052083333498</v>
      </c>
    </row>
    <row r="1993" spans="1:44" x14ac:dyDescent="0.2">
      <c r="A1993" s="1">
        <v>43147.005787037036</v>
      </c>
      <c r="B1993">
        <v>1.4437500047060901</v>
      </c>
      <c r="C1993" t="s">
        <v>485</v>
      </c>
      <c r="E1993">
        <v>1990</v>
      </c>
      <c r="F1993">
        <f t="shared" si="31"/>
        <v>33.166666666666664</v>
      </c>
      <c r="G1993">
        <v>5.923</v>
      </c>
      <c r="AO1993">
        <v>2.0152541666666801</v>
      </c>
    </row>
    <row r="1994" spans="1:44" x14ac:dyDescent="0.2">
      <c r="A1994" s="1">
        <v>43147.006481481483</v>
      </c>
      <c r="B1994">
        <v>1.4444444491527999</v>
      </c>
      <c r="C1994" t="s">
        <v>484</v>
      </c>
      <c r="E1994">
        <v>1991</v>
      </c>
      <c r="F1994">
        <f t="shared" si="31"/>
        <v>33.18333333333333</v>
      </c>
      <c r="AO1994">
        <v>1.9889593750000201</v>
      </c>
    </row>
    <row r="1995" spans="1:44" x14ac:dyDescent="0.2">
      <c r="A1995" s="1">
        <v>43147.007175925923</v>
      </c>
      <c r="B1995">
        <v>1.44513889359951</v>
      </c>
      <c r="C1995" t="s">
        <v>483</v>
      </c>
      <c r="E1995">
        <v>1992</v>
      </c>
      <c r="F1995">
        <f t="shared" si="31"/>
        <v>33.200000000000003</v>
      </c>
      <c r="L1995">
        <v>398.19299999999998</v>
      </c>
      <c r="AO1995">
        <v>2.0028520833333499</v>
      </c>
    </row>
    <row r="1996" spans="1:44" x14ac:dyDescent="0.2">
      <c r="A1996" s="1">
        <v>43147.007870370369</v>
      </c>
      <c r="B1996">
        <v>1.4458333380462101</v>
      </c>
      <c r="C1996" t="s">
        <v>482</v>
      </c>
      <c r="E1996">
        <v>1993</v>
      </c>
      <c r="F1996">
        <f t="shared" si="31"/>
        <v>33.216666666666669</v>
      </c>
      <c r="L1996">
        <v>400.04399999999998</v>
      </c>
      <c r="Y1996">
        <v>67.813000000000002</v>
      </c>
      <c r="AO1996">
        <v>1.9365020833333499</v>
      </c>
    </row>
    <row r="1997" spans="1:44" x14ac:dyDescent="0.2">
      <c r="A1997" s="1">
        <v>43147.008564814816</v>
      </c>
      <c r="B1997">
        <v>1.4465277824929199</v>
      </c>
      <c r="C1997" t="s">
        <v>481</v>
      </c>
      <c r="E1997">
        <v>1994</v>
      </c>
      <c r="F1997">
        <f t="shared" si="31"/>
        <v>33.233333333333334</v>
      </c>
      <c r="L1997">
        <v>400.24599999999998</v>
      </c>
      <c r="AD1997">
        <v>-838.59100000000001</v>
      </c>
      <c r="AG1997">
        <v>42.953000000000003</v>
      </c>
      <c r="AO1997">
        <v>1.97392604166668</v>
      </c>
    </row>
    <row r="1998" spans="1:44" x14ac:dyDescent="0.2">
      <c r="A1998" s="1">
        <v>43147.009259259263</v>
      </c>
      <c r="B1998">
        <v>1.44722222693963</v>
      </c>
      <c r="C1998" t="s">
        <v>480</v>
      </c>
      <c r="E1998">
        <v>1995</v>
      </c>
      <c r="F1998">
        <f t="shared" si="31"/>
        <v>33.25</v>
      </c>
      <c r="AG1998">
        <v>42.06</v>
      </c>
      <c r="AO1998">
        <v>2.0020958333333501</v>
      </c>
    </row>
    <row r="1999" spans="1:44" x14ac:dyDescent="0.2">
      <c r="A1999" s="1">
        <v>43147.009953703702</v>
      </c>
      <c r="B1999">
        <v>1.4479166713863401</v>
      </c>
      <c r="C1999" t="s">
        <v>479</v>
      </c>
      <c r="E1999">
        <v>1996</v>
      </c>
      <c r="F1999">
        <f t="shared" si="31"/>
        <v>33.266666666666666</v>
      </c>
      <c r="AG1999">
        <v>40.226999999999997</v>
      </c>
      <c r="AO1999">
        <v>1.98996770833335</v>
      </c>
    </row>
    <row r="2000" spans="1:44" x14ac:dyDescent="0.2">
      <c r="A2000" s="1">
        <v>43147.010648148149</v>
      </c>
      <c r="B2000">
        <v>1.4486111158330499</v>
      </c>
      <c r="C2000" t="s">
        <v>478</v>
      </c>
      <c r="E2000">
        <v>1997</v>
      </c>
      <c r="F2000">
        <f t="shared" si="31"/>
        <v>33.283333333333331</v>
      </c>
      <c r="Y2000">
        <v>67.942999999999998</v>
      </c>
      <c r="AO2000">
        <v>1.97745937500001</v>
      </c>
    </row>
    <row r="2001" spans="1:44" x14ac:dyDescent="0.2">
      <c r="A2001" s="1">
        <v>43147.011342592596</v>
      </c>
      <c r="B2001">
        <v>1.44930556027975</v>
      </c>
      <c r="C2001" t="s">
        <v>477</v>
      </c>
      <c r="E2001">
        <v>1998</v>
      </c>
      <c r="F2001">
        <f t="shared" si="31"/>
        <v>33.299999999999997</v>
      </c>
      <c r="L2001">
        <v>400.44400000000002</v>
      </c>
      <c r="AG2001">
        <v>42.921999999999997</v>
      </c>
      <c r="AO2001">
        <v>1.9192687500000201</v>
      </c>
    </row>
    <row r="2002" spans="1:44" x14ac:dyDescent="0.2">
      <c r="A2002" s="1">
        <v>43147.012037037035</v>
      </c>
      <c r="B2002">
        <v>1.4500000047264601</v>
      </c>
      <c r="C2002" t="s">
        <v>476</v>
      </c>
      <c r="E2002">
        <v>1999</v>
      </c>
      <c r="F2002">
        <f t="shared" si="31"/>
        <v>33.31666666666667</v>
      </c>
      <c r="L2002">
        <v>398.91899999999998</v>
      </c>
      <c r="AG2002">
        <v>40.343000000000004</v>
      </c>
      <c r="AO2002">
        <v>1.9705072916666899</v>
      </c>
    </row>
    <row r="2003" spans="1:44" x14ac:dyDescent="0.2">
      <c r="A2003" s="1">
        <v>43147.012731481482</v>
      </c>
      <c r="B2003">
        <v>1.4506944491731699</v>
      </c>
      <c r="C2003" t="s">
        <v>475</v>
      </c>
      <c r="E2003">
        <v>2000</v>
      </c>
      <c r="F2003">
        <f t="shared" si="31"/>
        <v>33.333333333333336</v>
      </c>
      <c r="AO2003">
        <v>1.98241666666668</v>
      </c>
    </row>
    <row r="2004" spans="1:44" x14ac:dyDescent="0.2">
      <c r="A2004" s="1">
        <v>43147.013425925928</v>
      </c>
      <c r="B2004">
        <v>1.45138889361988</v>
      </c>
      <c r="C2004" t="s">
        <v>474</v>
      </c>
      <c r="E2004">
        <v>2001</v>
      </c>
      <c r="F2004">
        <f t="shared" si="31"/>
        <v>33.35</v>
      </c>
      <c r="L2004">
        <v>400.851</v>
      </c>
      <c r="Y2004">
        <v>68.072999999999993</v>
      </c>
      <c r="AG2004">
        <v>40.475000000000001</v>
      </c>
      <c r="AO2004">
        <v>1.9792343750000101</v>
      </c>
    </row>
    <row r="2005" spans="1:44" x14ac:dyDescent="0.2">
      <c r="A2005" s="1">
        <v>43147.014120370368</v>
      </c>
      <c r="B2005">
        <v>1.4520833380665901</v>
      </c>
      <c r="C2005" t="s">
        <v>473</v>
      </c>
      <c r="E2005">
        <v>2002</v>
      </c>
      <c r="F2005">
        <f t="shared" si="31"/>
        <v>33.366666666666667</v>
      </c>
      <c r="L2005">
        <v>400.97199999999998</v>
      </c>
      <c r="AG2005">
        <v>40.284999999999997</v>
      </c>
      <c r="AO2005">
        <v>1.9756375000000099</v>
      </c>
    </row>
    <row r="2006" spans="1:44" x14ac:dyDescent="0.2">
      <c r="A2006" s="1">
        <v>43147.014814814815</v>
      </c>
      <c r="B2006">
        <v>1.4527777825132899</v>
      </c>
      <c r="C2006" t="s">
        <v>472</v>
      </c>
      <c r="E2006">
        <v>2003</v>
      </c>
      <c r="F2006">
        <f t="shared" si="31"/>
        <v>33.383333333333333</v>
      </c>
      <c r="L2006">
        <v>400.14800000000002</v>
      </c>
      <c r="AD2006">
        <v>-839.72500000000002</v>
      </c>
      <c r="AO2006">
        <v>1.971853125</v>
      </c>
    </row>
    <row r="2007" spans="1:44" x14ac:dyDescent="0.2">
      <c r="A2007" s="1">
        <v>43147.015509259261</v>
      </c>
      <c r="B2007">
        <v>1.45347222696</v>
      </c>
      <c r="C2007" t="s">
        <v>471</v>
      </c>
      <c r="E2007">
        <v>2004</v>
      </c>
      <c r="F2007">
        <f t="shared" si="31"/>
        <v>33.4</v>
      </c>
      <c r="L2007">
        <v>398.27100000000002</v>
      </c>
      <c r="AG2007">
        <v>42.012</v>
      </c>
      <c r="AO2007">
        <v>1.96772812500001</v>
      </c>
    </row>
    <row r="2008" spans="1:44" x14ac:dyDescent="0.2">
      <c r="A2008" s="1">
        <v>43147.016203703701</v>
      </c>
      <c r="B2008">
        <v>1.4541666714067101</v>
      </c>
      <c r="C2008" t="s">
        <v>470</v>
      </c>
      <c r="E2008">
        <v>2005</v>
      </c>
      <c r="F2008">
        <f t="shared" si="31"/>
        <v>33.416666666666664</v>
      </c>
      <c r="Y2008">
        <v>68.203000000000003</v>
      </c>
      <c r="AG2008">
        <v>39.659999999999997</v>
      </c>
      <c r="AO2008">
        <v>1.9532750000000101</v>
      </c>
    </row>
    <row r="2009" spans="1:44" x14ac:dyDescent="0.2">
      <c r="A2009" s="1">
        <v>43147.016898148147</v>
      </c>
      <c r="B2009">
        <v>1.4548611158534199</v>
      </c>
      <c r="C2009" t="s">
        <v>469</v>
      </c>
      <c r="E2009">
        <v>2006</v>
      </c>
      <c r="F2009">
        <f t="shared" si="31"/>
        <v>33.43333333333333</v>
      </c>
      <c r="AO2009">
        <v>1.94353229166667</v>
      </c>
    </row>
    <row r="2010" spans="1:44" x14ac:dyDescent="0.2">
      <c r="A2010" s="1">
        <v>43147.017592592594</v>
      </c>
      <c r="B2010">
        <v>1.45555556030013</v>
      </c>
      <c r="C2010" t="s">
        <v>468</v>
      </c>
      <c r="E2010">
        <v>2007</v>
      </c>
      <c r="F2010">
        <f t="shared" si="31"/>
        <v>33.450000000000003</v>
      </c>
      <c r="L2010">
        <v>398.84399999999999</v>
      </c>
      <c r="AO2010">
        <v>1.9333885416666701</v>
      </c>
    </row>
    <row r="2011" spans="1:44" x14ac:dyDescent="0.2">
      <c r="A2011" s="1">
        <v>43147.018287037034</v>
      </c>
      <c r="B2011">
        <v>1.4562500047468301</v>
      </c>
      <c r="C2011" t="s">
        <v>467</v>
      </c>
      <c r="E2011">
        <v>2008</v>
      </c>
      <c r="F2011">
        <f t="shared" si="31"/>
        <v>33.466666666666669</v>
      </c>
      <c r="H2011">
        <v>1.87259270833333</v>
      </c>
      <c r="L2011">
        <v>399.887</v>
      </c>
      <c r="AG2011">
        <v>42.478000000000002</v>
      </c>
      <c r="AO2011">
        <v>1.8725677083333301</v>
      </c>
    </row>
    <row r="2012" spans="1:44" x14ac:dyDescent="0.2">
      <c r="A2012" s="1">
        <v>43147.01898148148</v>
      </c>
      <c r="B2012">
        <v>1.4569444491935399</v>
      </c>
      <c r="C2012" t="s">
        <v>466</v>
      </c>
      <c r="E2012">
        <v>2009</v>
      </c>
      <c r="F2012">
        <f t="shared" si="31"/>
        <v>33.483333333333334</v>
      </c>
      <c r="Y2012">
        <v>68.33</v>
      </c>
      <c r="AG2012">
        <v>41.576999999999998</v>
      </c>
      <c r="AO2012">
        <v>1.91607604166666</v>
      </c>
    </row>
    <row r="2013" spans="1:44" x14ac:dyDescent="0.2">
      <c r="A2013" s="1">
        <v>43147.019675925927</v>
      </c>
      <c r="B2013">
        <v>1.45763889364025</v>
      </c>
      <c r="C2013" t="s">
        <v>465</v>
      </c>
      <c r="E2013">
        <v>2010</v>
      </c>
      <c r="F2013">
        <f t="shared" si="31"/>
        <v>33.5</v>
      </c>
      <c r="AO2013">
        <v>1.9354083333333401</v>
      </c>
    </row>
    <row r="2014" spans="1:44" x14ac:dyDescent="0.2">
      <c r="A2014" s="1">
        <v>43147.020370370374</v>
      </c>
      <c r="B2014">
        <v>1.4583333380869601</v>
      </c>
      <c r="C2014" t="s">
        <v>464</v>
      </c>
      <c r="E2014">
        <v>2011</v>
      </c>
      <c r="F2014">
        <f t="shared" si="31"/>
        <v>33.516666666666666</v>
      </c>
      <c r="AO2014">
        <v>1.9246208333333401</v>
      </c>
    </row>
    <row r="2015" spans="1:44" x14ac:dyDescent="0.2">
      <c r="A2015" s="1">
        <v>43147.021064814813</v>
      </c>
      <c r="B2015">
        <v>1.4590277825336699</v>
      </c>
      <c r="C2015" t="s">
        <v>463</v>
      </c>
      <c r="D2015">
        <v>1068.43</v>
      </c>
      <c r="E2015">
        <v>2012</v>
      </c>
      <c r="F2015">
        <f t="shared" si="31"/>
        <v>33.533333333333331</v>
      </c>
      <c r="G2015">
        <v>5.968</v>
      </c>
      <c r="H2015">
        <v>1.9286541666666801</v>
      </c>
      <c r="I2015">
        <v>-1</v>
      </c>
      <c r="J2015">
        <v>51.970999999999997</v>
      </c>
      <c r="K2015">
        <v>10.522</v>
      </c>
      <c r="L2015">
        <v>399.65699999999998</v>
      </c>
      <c r="M2015">
        <v>0</v>
      </c>
      <c r="N2015">
        <v>0</v>
      </c>
      <c r="O2015">
        <v>0</v>
      </c>
      <c r="P2015">
        <v>-2.7E-2</v>
      </c>
      <c r="Q2015">
        <v>13.81</v>
      </c>
      <c r="R2015">
        <v>0.04</v>
      </c>
      <c r="S2015">
        <v>0</v>
      </c>
      <c r="T2015">
        <v>0</v>
      </c>
      <c r="U2015">
        <v>0</v>
      </c>
      <c r="V2015">
        <v>0</v>
      </c>
      <c r="W2015">
        <v>5.0000000000000001E-3</v>
      </c>
      <c r="X2015">
        <v>1.8979999999999999</v>
      </c>
      <c r="Y2015">
        <v>68.424999999999997</v>
      </c>
      <c r="Z2015">
        <v>0</v>
      </c>
      <c r="AA2015">
        <v>0</v>
      </c>
      <c r="AB2015">
        <v>0</v>
      </c>
      <c r="AC2015">
        <v>0</v>
      </c>
      <c r="AD2015">
        <v>-840.87099999999998</v>
      </c>
      <c r="AE2015">
        <v>0</v>
      </c>
      <c r="AF2015">
        <v>2.9260000000000002</v>
      </c>
      <c r="AG2015">
        <v>41.341999999999999</v>
      </c>
      <c r="AH2015">
        <v>0</v>
      </c>
      <c r="AI2015">
        <v>0</v>
      </c>
      <c r="AJ2015">
        <v>0</v>
      </c>
      <c r="AK2015">
        <v>0</v>
      </c>
      <c r="AL2015">
        <v>6</v>
      </c>
      <c r="AM2015">
        <v>52</v>
      </c>
      <c r="AN2015">
        <v>3</v>
      </c>
      <c r="AO2015">
        <v>1.9286208333333399</v>
      </c>
      <c r="AP2015">
        <v>3</v>
      </c>
      <c r="AQ2015">
        <v>3</v>
      </c>
      <c r="AR2015">
        <v>0</v>
      </c>
    </row>
    <row r="2016" spans="1:44" x14ac:dyDescent="0.2">
      <c r="A2016" s="1">
        <v>43147.02175925926</v>
      </c>
      <c r="B2016">
        <v>1.45972222698038</v>
      </c>
      <c r="C2016" t="s">
        <v>462</v>
      </c>
      <c r="E2016">
        <v>2013</v>
      </c>
      <c r="F2016">
        <f t="shared" si="31"/>
        <v>33.549999999999997</v>
      </c>
      <c r="Y2016">
        <v>68.454999999999998</v>
      </c>
      <c r="AO2016">
        <v>1.91738645833334</v>
      </c>
    </row>
    <row r="2017" spans="1:41" x14ac:dyDescent="0.2">
      <c r="A2017" s="1">
        <v>43147.022453703707</v>
      </c>
      <c r="B2017">
        <v>1.4604166714270801</v>
      </c>
      <c r="C2017" t="s">
        <v>461</v>
      </c>
      <c r="E2017">
        <v>2014</v>
      </c>
      <c r="F2017">
        <f t="shared" si="31"/>
        <v>33.56666666666667</v>
      </c>
      <c r="AG2017">
        <v>42.085999999999999</v>
      </c>
      <c r="AO2017">
        <v>1.91089375000001</v>
      </c>
    </row>
    <row r="2018" spans="1:41" x14ac:dyDescent="0.2">
      <c r="A2018" s="1">
        <v>43147.023148148146</v>
      </c>
      <c r="B2018">
        <v>1.4611111158737899</v>
      </c>
      <c r="C2018" t="s">
        <v>460</v>
      </c>
      <c r="E2018">
        <v>2015</v>
      </c>
      <c r="F2018">
        <f t="shared" si="31"/>
        <v>33.583333333333336</v>
      </c>
      <c r="G2018">
        <v>5.9740000000000002</v>
      </c>
      <c r="AG2018">
        <v>38.470999999999997</v>
      </c>
      <c r="AO2018">
        <v>1.90922604166668</v>
      </c>
    </row>
    <row r="2019" spans="1:41" x14ac:dyDescent="0.2">
      <c r="A2019" s="1">
        <v>43147.023842592593</v>
      </c>
      <c r="B2019">
        <v>1.4618055603205</v>
      </c>
      <c r="C2019" t="s">
        <v>459</v>
      </c>
      <c r="E2019">
        <v>2016</v>
      </c>
      <c r="F2019">
        <f t="shared" si="31"/>
        <v>33.6</v>
      </c>
      <c r="AO2019">
        <v>1.90227083333335</v>
      </c>
    </row>
    <row r="2020" spans="1:41" x14ac:dyDescent="0.2">
      <c r="A2020" s="1">
        <v>43147.024537037039</v>
      </c>
      <c r="B2020">
        <v>1.4625000047672101</v>
      </c>
      <c r="C2020" t="s">
        <v>458</v>
      </c>
      <c r="E2020">
        <v>2017</v>
      </c>
      <c r="F2020">
        <f t="shared" si="31"/>
        <v>33.616666666666667</v>
      </c>
      <c r="H2020">
        <v>1.86491458333335</v>
      </c>
      <c r="X2020">
        <v>1.871</v>
      </c>
      <c r="Y2020">
        <v>68.581000000000003</v>
      </c>
      <c r="AG2020">
        <v>39.19</v>
      </c>
      <c r="AO2020">
        <v>1.8648979166666799</v>
      </c>
    </row>
    <row r="2021" spans="1:41" x14ac:dyDescent="0.2">
      <c r="A2021" s="1">
        <v>43147.025231481479</v>
      </c>
      <c r="B2021">
        <v>1.4631944492139199</v>
      </c>
      <c r="C2021" t="s">
        <v>457</v>
      </c>
      <c r="E2021">
        <v>2018</v>
      </c>
      <c r="F2021">
        <f t="shared" si="31"/>
        <v>33.633333333333333</v>
      </c>
      <c r="H2021" s="2">
        <v>5.0166666666683398E-3</v>
      </c>
      <c r="X2021">
        <v>0</v>
      </c>
      <c r="AD2021">
        <v>-841.98900000000003</v>
      </c>
      <c r="AG2021">
        <v>39.463000000000001</v>
      </c>
      <c r="AO2021" s="2">
        <v>5.0156250000016802E-3</v>
      </c>
    </row>
    <row r="2022" spans="1:41" x14ac:dyDescent="0.2">
      <c r="A2022" s="1">
        <v>43147.025925925926</v>
      </c>
      <c r="B2022">
        <v>1.46388889366062</v>
      </c>
      <c r="C2022" t="s">
        <v>456</v>
      </c>
      <c r="E2022">
        <v>2019</v>
      </c>
      <c r="F2022">
        <f t="shared" si="31"/>
        <v>33.65</v>
      </c>
      <c r="H2022" s="2">
        <v>4.5683333333335102E-2</v>
      </c>
      <c r="X2022">
        <v>0</v>
      </c>
      <c r="AO2022" s="2">
        <v>4.5673958333335103E-2</v>
      </c>
    </row>
    <row r="2023" spans="1:41" x14ac:dyDescent="0.2">
      <c r="A2023" s="1">
        <v>43147.026620370372</v>
      </c>
      <c r="B2023">
        <v>1.4645833381073301</v>
      </c>
      <c r="C2023" t="s">
        <v>455</v>
      </c>
      <c r="E2023">
        <v>2020</v>
      </c>
      <c r="F2023">
        <f t="shared" si="31"/>
        <v>33.666666666666664</v>
      </c>
      <c r="AO2023" s="2">
        <v>8.2325000000000106E-2</v>
      </c>
    </row>
    <row r="2024" spans="1:41" x14ac:dyDescent="0.2">
      <c r="A2024" s="1">
        <v>43147.027314814812</v>
      </c>
      <c r="B2024">
        <v>1.46527778255404</v>
      </c>
      <c r="C2024" t="s">
        <v>454</v>
      </c>
      <c r="E2024">
        <v>2021</v>
      </c>
      <c r="F2024">
        <f t="shared" si="31"/>
        <v>33.68333333333333</v>
      </c>
      <c r="X2024">
        <v>0</v>
      </c>
      <c r="AO2024">
        <v>0.12992916666666801</v>
      </c>
    </row>
    <row r="2025" spans="1:41" x14ac:dyDescent="0.2">
      <c r="A2025" s="1">
        <v>43147.028009259258</v>
      </c>
      <c r="B2025">
        <v>1.46597222700075</v>
      </c>
      <c r="C2025" t="s">
        <v>453</v>
      </c>
      <c r="E2025">
        <v>2022</v>
      </c>
      <c r="F2025">
        <f t="shared" si="31"/>
        <v>33.700000000000003</v>
      </c>
      <c r="H2025">
        <v>0.16853750000000001</v>
      </c>
      <c r="X2025">
        <v>0</v>
      </c>
      <c r="AO2025">
        <v>0.16850416666666701</v>
      </c>
    </row>
    <row r="2026" spans="1:41" x14ac:dyDescent="0.2">
      <c r="A2026" s="1">
        <v>43147.028703703705</v>
      </c>
      <c r="B2026">
        <v>1.4666666714474601</v>
      </c>
      <c r="C2026" t="s">
        <v>452</v>
      </c>
      <c r="E2026">
        <v>2023</v>
      </c>
      <c r="F2026">
        <f t="shared" si="31"/>
        <v>33.716666666666669</v>
      </c>
      <c r="X2026">
        <v>0</v>
      </c>
      <c r="AO2026">
        <v>0.207959374999998</v>
      </c>
    </row>
    <row r="2027" spans="1:41" x14ac:dyDescent="0.2">
      <c r="A2027" s="1">
        <v>43147.029398148145</v>
      </c>
      <c r="B2027">
        <v>1.46736111589416</v>
      </c>
      <c r="C2027" t="s">
        <v>451</v>
      </c>
      <c r="E2027">
        <v>2024</v>
      </c>
      <c r="F2027">
        <f t="shared" si="31"/>
        <v>33.733333333333334</v>
      </c>
      <c r="X2027">
        <v>0</v>
      </c>
      <c r="AO2027">
        <v>0.253304166666665</v>
      </c>
    </row>
    <row r="2028" spans="1:41" x14ac:dyDescent="0.2">
      <c r="A2028" s="1">
        <v>43147.030092592591</v>
      </c>
      <c r="B2028">
        <v>1.46805556034087</v>
      </c>
      <c r="C2028" t="s">
        <v>450</v>
      </c>
      <c r="E2028">
        <v>2025</v>
      </c>
      <c r="F2028">
        <f t="shared" si="31"/>
        <v>33.75</v>
      </c>
      <c r="H2028">
        <v>0.28959687499999998</v>
      </c>
      <c r="K2028">
        <v>10.62</v>
      </c>
      <c r="X2028">
        <v>0</v>
      </c>
      <c r="AD2028">
        <v>-840.60500000000002</v>
      </c>
      <c r="AO2028">
        <v>0.28954166666666598</v>
      </c>
    </row>
    <row r="2029" spans="1:41" x14ac:dyDescent="0.2">
      <c r="A2029" s="1">
        <v>43147.030787037038</v>
      </c>
      <c r="B2029">
        <v>1.4687500047875801</v>
      </c>
      <c r="C2029" t="s">
        <v>449</v>
      </c>
      <c r="E2029">
        <v>2026</v>
      </c>
      <c r="F2029">
        <f t="shared" si="31"/>
        <v>33.766666666666666</v>
      </c>
      <c r="X2029">
        <v>0</v>
      </c>
      <c r="AO2029">
        <v>0.326586458333334</v>
      </c>
    </row>
    <row r="2030" spans="1:41" x14ac:dyDescent="0.2">
      <c r="A2030" s="1">
        <v>43147.031481481485</v>
      </c>
      <c r="B2030">
        <v>1.46944444923429</v>
      </c>
      <c r="C2030" t="s">
        <v>448</v>
      </c>
      <c r="E2030">
        <v>2027</v>
      </c>
      <c r="F2030">
        <f t="shared" si="31"/>
        <v>33.783333333333331</v>
      </c>
      <c r="X2030">
        <v>0</v>
      </c>
      <c r="AO2030">
        <v>0.369428124999999</v>
      </c>
    </row>
    <row r="2031" spans="1:41" x14ac:dyDescent="0.2">
      <c r="A2031" s="1">
        <v>43147.032175925924</v>
      </c>
      <c r="B2031">
        <v>1.470138893681</v>
      </c>
      <c r="C2031" t="s">
        <v>447</v>
      </c>
      <c r="E2031">
        <v>2028</v>
      </c>
      <c r="F2031">
        <f t="shared" si="31"/>
        <v>33.799999999999997</v>
      </c>
      <c r="H2031">
        <v>0.41313750000000199</v>
      </c>
      <c r="X2031">
        <v>0</v>
      </c>
      <c r="AO2031">
        <v>0.41306145833333502</v>
      </c>
    </row>
    <row r="2032" spans="1:41" x14ac:dyDescent="0.2">
      <c r="A2032" s="1">
        <v>43147.032870370371</v>
      </c>
      <c r="B2032">
        <v>1.4708333381276999</v>
      </c>
      <c r="C2032" t="s">
        <v>446</v>
      </c>
      <c r="D2032">
        <v>1068.6479999999999</v>
      </c>
      <c r="E2032">
        <v>2029</v>
      </c>
      <c r="F2032">
        <f t="shared" si="31"/>
        <v>33.81666666666667</v>
      </c>
      <c r="G2032">
        <v>5.9219999999999997</v>
      </c>
      <c r="K2032">
        <v>10.718</v>
      </c>
      <c r="X2032">
        <v>0</v>
      </c>
      <c r="AO2032">
        <v>0.44746666666666801</v>
      </c>
    </row>
    <row r="2033" spans="1:44" x14ac:dyDescent="0.2">
      <c r="A2033" s="1">
        <v>43147.033564814818</v>
      </c>
      <c r="B2033">
        <v>1.47152778257441</v>
      </c>
      <c r="C2033" t="s">
        <v>445</v>
      </c>
      <c r="E2033">
        <v>2030</v>
      </c>
      <c r="F2033">
        <f t="shared" si="31"/>
        <v>33.833333333333336</v>
      </c>
      <c r="X2033">
        <v>0</v>
      </c>
      <c r="AD2033">
        <v>-839.6</v>
      </c>
      <c r="AO2033">
        <v>0.487560416666665</v>
      </c>
    </row>
    <row r="2034" spans="1:44" x14ac:dyDescent="0.2">
      <c r="A2034" s="1">
        <v>43147.034259259257</v>
      </c>
      <c r="B2034">
        <v>1.47222222702112</v>
      </c>
      <c r="C2034" t="s">
        <v>444</v>
      </c>
      <c r="E2034">
        <v>2031</v>
      </c>
      <c r="F2034">
        <f t="shared" si="31"/>
        <v>33.85</v>
      </c>
      <c r="H2034">
        <v>0.52345625000000195</v>
      </c>
      <c r="X2034">
        <v>0</v>
      </c>
      <c r="AO2034">
        <v>0.52336354166666799</v>
      </c>
    </row>
    <row r="2035" spans="1:44" x14ac:dyDescent="0.2">
      <c r="A2035" s="1">
        <v>43147.034953703704</v>
      </c>
      <c r="B2035">
        <v>1.4729166714678299</v>
      </c>
      <c r="C2035" t="s">
        <v>443</v>
      </c>
      <c r="E2035">
        <v>2032</v>
      </c>
      <c r="F2035">
        <f t="shared" si="31"/>
        <v>33.866666666666667</v>
      </c>
      <c r="X2035">
        <v>1.274</v>
      </c>
      <c r="AO2035">
        <v>0.55472187499999903</v>
      </c>
    </row>
    <row r="2036" spans="1:44" x14ac:dyDescent="0.2">
      <c r="A2036" s="1">
        <v>43147.03564814815</v>
      </c>
      <c r="B2036">
        <v>1.47361111591454</v>
      </c>
      <c r="C2036" t="s">
        <v>442</v>
      </c>
      <c r="E2036">
        <v>2033</v>
      </c>
      <c r="F2036">
        <f t="shared" si="31"/>
        <v>33.883333333333333</v>
      </c>
      <c r="X2036">
        <v>1.3140000000000001</v>
      </c>
      <c r="Y2036">
        <v>68.677000000000007</v>
      </c>
      <c r="AO2036">
        <v>0.58667604166666798</v>
      </c>
    </row>
    <row r="2037" spans="1:44" x14ac:dyDescent="0.2">
      <c r="A2037" s="1">
        <v>43147.03634259259</v>
      </c>
      <c r="B2037">
        <v>1.4743055603612401</v>
      </c>
      <c r="C2037" t="s">
        <v>441</v>
      </c>
      <c r="E2037">
        <v>2034</v>
      </c>
      <c r="F2037">
        <f t="shared" si="31"/>
        <v>33.9</v>
      </c>
      <c r="X2037">
        <v>1.427</v>
      </c>
      <c r="AO2037">
        <v>0.61909583333333196</v>
      </c>
    </row>
    <row r="2038" spans="1:44" x14ac:dyDescent="0.2">
      <c r="A2038" s="1">
        <v>43147.037037037036</v>
      </c>
      <c r="B2038">
        <v>1.4750000048079499</v>
      </c>
      <c r="C2038" t="s">
        <v>440</v>
      </c>
      <c r="E2038">
        <v>2035</v>
      </c>
      <c r="F2038">
        <f t="shared" si="31"/>
        <v>33.916666666666664</v>
      </c>
      <c r="H2038">
        <v>0.65207187500000097</v>
      </c>
      <c r="X2038">
        <v>1.387</v>
      </c>
      <c r="AO2038">
        <v>0.651962500000001</v>
      </c>
    </row>
    <row r="2039" spans="1:44" x14ac:dyDescent="0.2">
      <c r="A2039" s="1">
        <v>43147.037731481483</v>
      </c>
      <c r="B2039">
        <v>1.47569444925466</v>
      </c>
      <c r="C2039" t="s">
        <v>439</v>
      </c>
      <c r="E2039">
        <v>2036</v>
      </c>
      <c r="F2039">
        <f t="shared" si="31"/>
        <v>33.93333333333333</v>
      </c>
      <c r="L2039">
        <v>399.86700000000002</v>
      </c>
      <c r="X2039">
        <v>0</v>
      </c>
      <c r="AD2039">
        <v>-838.58900000000006</v>
      </c>
      <c r="AG2039">
        <v>38.515000000000001</v>
      </c>
      <c r="AO2039">
        <v>0.67010312499999702</v>
      </c>
    </row>
    <row r="2040" spans="1:44" x14ac:dyDescent="0.2">
      <c r="A2040" s="1">
        <v>43147.038425925923</v>
      </c>
      <c r="B2040">
        <v>1.4763888937013701</v>
      </c>
      <c r="C2040" t="s">
        <v>438</v>
      </c>
      <c r="E2040">
        <v>2037</v>
      </c>
      <c r="F2040">
        <f t="shared" si="31"/>
        <v>33.950000000000003</v>
      </c>
      <c r="L2040">
        <v>400.03300000000002</v>
      </c>
      <c r="X2040">
        <v>0</v>
      </c>
      <c r="AO2040">
        <v>0.68858124999999804</v>
      </c>
    </row>
    <row r="2041" spans="1:44" x14ac:dyDescent="0.2">
      <c r="A2041" s="1">
        <v>43147.039120370369</v>
      </c>
      <c r="B2041">
        <v>1.4770833381480799</v>
      </c>
      <c r="C2041" t="s">
        <v>437</v>
      </c>
      <c r="E2041">
        <v>2038</v>
      </c>
      <c r="F2041">
        <f t="shared" si="31"/>
        <v>33.966666666666669</v>
      </c>
      <c r="K2041">
        <v>10.815</v>
      </c>
      <c r="L2041">
        <v>399.11599999999999</v>
      </c>
      <c r="X2041">
        <v>0</v>
      </c>
      <c r="AO2041">
        <v>0.67160833333333003</v>
      </c>
    </row>
    <row r="2042" spans="1:44" x14ac:dyDescent="0.2">
      <c r="A2042" s="1">
        <v>43147.039814814816</v>
      </c>
      <c r="B2042">
        <v>1.47777778259479</v>
      </c>
      <c r="C2042" t="s">
        <v>436</v>
      </c>
      <c r="E2042">
        <v>2039</v>
      </c>
      <c r="F2042">
        <f t="shared" si="31"/>
        <v>33.983333333333334</v>
      </c>
      <c r="L2042">
        <v>399.29599999999999</v>
      </c>
      <c r="X2042">
        <v>1.2869999999999999</v>
      </c>
      <c r="AO2042">
        <v>0.623157291666665</v>
      </c>
    </row>
    <row r="2043" spans="1:44" x14ac:dyDescent="0.2">
      <c r="A2043" s="1">
        <v>43147.040509259263</v>
      </c>
      <c r="B2043">
        <v>1.4784722270414901</v>
      </c>
      <c r="C2043" t="s">
        <v>435</v>
      </c>
      <c r="E2043">
        <v>2040</v>
      </c>
      <c r="F2043">
        <f t="shared" si="31"/>
        <v>34</v>
      </c>
      <c r="L2043">
        <v>404.77100000000002</v>
      </c>
      <c r="X2043">
        <v>1.34</v>
      </c>
      <c r="AO2043">
        <v>0.634290624999998</v>
      </c>
    </row>
    <row r="2044" spans="1:44" x14ac:dyDescent="0.2">
      <c r="A2044" s="1">
        <v>43147.041203703702</v>
      </c>
      <c r="B2044">
        <v>1.4791666714881999</v>
      </c>
      <c r="C2044" t="s">
        <v>434</v>
      </c>
      <c r="E2044">
        <v>2041</v>
      </c>
      <c r="F2044">
        <f t="shared" si="31"/>
        <v>34.016666666666666</v>
      </c>
      <c r="L2044">
        <v>398.49</v>
      </c>
      <c r="X2044">
        <v>1.367</v>
      </c>
      <c r="AO2044">
        <v>0.65544999999999698</v>
      </c>
    </row>
    <row r="2045" spans="1:44" x14ac:dyDescent="0.2">
      <c r="A2045" s="1">
        <v>43147.041898148149</v>
      </c>
      <c r="B2045">
        <v>1.47986111593491</v>
      </c>
      <c r="C2045" t="s">
        <v>433</v>
      </c>
      <c r="D2045">
        <v>1068.78</v>
      </c>
      <c r="E2045">
        <v>2042</v>
      </c>
      <c r="F2045">
        <f t="shared" si="31"/>
        <v>34.033333333333331</v>
      </c>
      <c r="G2045">
        <v>5.9080000000000004</v>
      </c>
      <c r="H2045">
        <v>0.67191145833332799</v>
      </c>
      <c r="I2045">
        <v>-1</v>
      </c>
      <c r="J2045">
        <v>51.936999999999998</v>
      </c>
      <c r="K2045">
        <v>10.786</v>
      </c>
      <c r="L2045">
        <v>400.27</v>
      </c>
      <c r="M2045">
        <v>0</v>
      </c>
      <c r="N2045">
        <v>0</v>
      </c>
      <c r="O2045">
        <v>0</v>
      </c>
      <c r="P2045">
        <v>-2.1999999999999999E-2</v>
      </c>
      <c r="Q2045">
        <v>13.8</v>
      </c>
      <c r="R2045">
        <v>0.04</v>
      </c>
      <c r="S2045">
        <v>0</v>
      </c>
      <c r="T2045">
        <v>0</v>
      </c>
      <c r="U2045">
        <v>0</v>
      </c>
      <c r="V2045">
        <v>0</v>
      </c>
      <c r="W2045">
        <v>5.0000000000000001E-3</v>
      </c>
      <c r="X2045">
        <v>1.4</v>
      </c>
      <c r="Y2045">
        <v>68.775000000000006</v>
      </c>
      <c r="Z2045">
        <v>0</v>
      </c>
      <c r="AA2045">
        <v>0</v>
      </c>
      <c r="AB2045">
        <v>0</v>
      </c>
      <c r="AC2045">
        <v>0</v>
      </c>
      <c r="AD2045">
        <v>-838.85599999999999</v>
      </c>
      <c r="AE2045">
        <v>0</v>
      </c>
      <c r="AF2045">
        <v>3.0169999999999999</v>
      </c>
      <c r="AG2045">
        <v>39.179000000000002</v>
      </c>
      <c r="AH2045">
        <v>0</v>
      </c>
      <c r="AI2045">
        <v>0</v>
      </c>
      <c r="AJ2045">
        <v>0</v>
      </c>
      <c r="AK2045">
        <v>0</v>
      </c>
      <c r="AL2045">
        <v>6</v>
      </c>
      <c r="AM2045">
        <v>52</v>
      </c>
      <c r="AN2045">
        <v>3</v>
      </c>
      <c r="AO2045">
        <v>0.67181562499999503</v>
      </c>
      <c r="AP2045">
        <v>3</v>
      </c>
      <c r="AQ2045">
        <v>3</v>
      </c>
      <c r="AR2045">
        <v>0</v>
      </c>
    </row>
    <row r="2046" spans="1:44" x14ac:dyDescent="0.2">
      <c r="A2046" s="1">
        <v>43147.042592592596</v>
      </c>
      <c r="B2046">
        <v>1.4805555603816201</v>
      </c>
      <c r="C2046" t="s">
        <v>432</v>
      </c>
      <c r="E2046">
        <v>2043</v>
      </c>
      <c r="F2046">
        <f t="shared" si="31"/>
        <v>34.049999999999997</v>
      </c>
      <c r="L2046">
        <v>399.81299999999999</v>
      </c>
      <c r="X2046">
        <v>1.3</v>
      </c>
      <c r="Y2046">
        <v>68.786000000000001</v>
      </c>
      <c r="AO2046">
        <v>0.68839687499999602</v>
      </c>
    </row>
    <row r="2047" spans="1:44" x14ac:dyDescent="0.2">
      <c r="A2047" s="1">
        <v>43147.043287037035</v>
      </c>
      <c r="B2047">
        <v>1.4812500048283299</v>
      </c>
      <c r="C2047" t="s">
        <v>431</v>
      </c>
      <c r="E2047">
        <v>2044</v>
      </c>
      <c r="F2047">
        <f t="shared" si="31"/>
        <v>34.06666666666667</v>
      </c>
      <c r="X2047">
        <v>1.2999999999999999E-2</v>
      </c>
      <c r="AO2047">
        <v>0.70502604166666405</v>
      </c>
    </row>
    <row r="2048" spans="1:44" x14ac:dyDescent="0.2">
      <c r="A2048" s="1">
        <v>43147.043981481482</v>
      </c>
      <c r="B2048">
        <v>1.48194444927503</v>
      </c>
      <c r="C2048" t="s">
        <v>430</v>
      </c>
      <c r="E2048">
        <v>2045</v>
      </c>
      <c r="F2048">
        <f t="shared" si="31"/>
        <v>34.083333333333336</v>
      </c>
      <c r="X2048">
        <v>0</v>
      </c>
      <c r="AG2048">
        <v>42.35</v>
      </c>
      <c r="AO2048">
        <v>0.72184062499999502</v>
      </c>
    </row>
    <row r="2049" spans="1:41" x14ac:dyDescent="0.2">
      <c r="A2049" s="1">
        <v>43147.044675925928</v>
      </c>
      <c r="B2049">
        <v>1.4826388937217401</v>
      </c>
      <c r="C2049" t="s">
        <v>429</v>
      </c>
      <c r="E2049">
        <v>2046</v>
      </c>
      <c r="F2049">
        <f t="shared" si="31"/>
        <v>34.1</v>
      </c>
      <c r="X2049">
        <v>0</v>
      </c>
      <c r="AG2049">
        <v>38.893999999999998</v>
      </c>
      <c r="AO2049">
        <v>0.74393229166666597</v>
      </c>
    </row>
    <row r="2050" spans="1:41" x14ac:dyDescent="0.2">
      <c r="A2050" s="1">
        <v>43147.045370370368</v>
      </c>
      <c r="B2050">
        <v>1.4833333381684499</v>
      </c>
      <c r="C2050" t="s">
        <v>428</v>
      </c>
      <c r="E2050">
        <v>2047</v>
      </c>
      <c r="F2050">
        <f t="shared" si="31"/>
        <v>34.116666666666667</v>
      </c>
      <c r="H2050">
        <v>0.75615833333333504</v>
      </c>
      <c r="AO2050">
        <v>0.75605729166666902</v>
      </c>
    </row>
    <row r="2051" spans="1:41" x14ac:dyDescent="0.2">
      <c r="A2051" s="1">
        <v>43147.046064814815</v>
      </c>
      <c r="B2051">
        <v>1.48402778261516</v>
      </c>
      <c r="C2051" t="s">
        <v>427</v>
      </c>
      <c r="E2051">
        <v>2048</v>
      </c>
      <c r="F2051">
        <f t="shared" ref="F2051:F2114" si="32">E2051/60</f>
        <v>34.133333333333333</v>
      </c>
      <c r="X2051">
        <v>0</v>
      </c>
      <c r="AG2051">
        <v>39.537999999999997</v>
      </c>
      <c r="AO2051">
        <v>0.77830937500000197</v>
      </c>
    </row>
    <row r="2052" spans="1:41" x14ac:dyDescent="0.2">
      <c r="A2052" s="1">
        <v>43147.046759259261</v>
      </c>
      <c r="B2052">
        <v>1.4847222270618701</v>
      </c>
      <c r="C2052" t="s">
        <v>426</v>
      </c>
      <c r="E2052">
        <v>2049</v>
      </c>
      <c r="F2052">
        <f t="shared" si="32"/>
        <v>34.15</v>
      </c>
      <c r="X2052">
        <v>0</v>
      </c>
      <c r="AG2052">
        <v>41.984000000000002</v>
      </c>
      <c r="AO2052">
        <v>0.79588124999999899</v>
      </c>
    </row>
    <row r="2053" spans="1:41" x14ac:dyDescent="0.2">
      <c r="A2053" s="1">
        <v>43147.047453703701</v>
      </c>
      <c r="B2053">
        <v>1.4854166715085699</v>
      </c>
      <c r="C2053" t="s">
        <v>425</v>
      </c>
      <c r="E2053">
        <v>2050</v>
      </c>
      <c r="F2053">
        <f t="shared" si="32"/>
        <v>34.166666666666664</v>
      </c>
      <c r="X2053">
        <v>0.106</v>
      </c>
      <c r="AO2053">
        <v>0.80349166666666805</v>
      </c>
    </row>
    <row r="2054" spans="1:41" x14ac:dyDescent="0.2">
      <c r="A2054" s="1">
        <v>43147.048148148147</v>
      </c>
      <c r="B2054">
        <v>1.48611111595528</v>
      </c>
      <c r="C2054" t="s">
        <v>424</v>
      </c>
      <c r="E2054">
        <v>2051</v>
      </c>
      <c r="F2054">
        <f t="shared" si="32"/>
        <v>34.18333333333333</v>
      </c>
      <c r="X2054">
        <v>1.2809999999999999</v>
      </c>
      <c r="Y2054">
        <v>68.888000000000005</v>
      </c>
      <c r="AO2054">
        <v>0.80564895833333805</v>
      </c>
    </row>
    <row r="2055" spans="1:41" x14ac:dyDescent="0.2">
      <c r="A2055" s="1">
        <v>43147.048842592594</v>
      </c>
      <c r="B2055">
        <v>1.4868055604019901</v>
      </c>
      <c r="C2055" t="s">
        <v>423</v>
      </c>
      <c r="E2055">
        <v>2052</v>
      </c>
      <c r="F2055">
        <f t="shared" si="32"/>
        <v>34.200000000000003</v>
      </c>
      <c r="AO2055">
        <v>0.79747187500000205</v>
      </c>
    </row>
    <row r="2056" spans="1:41" x14ac:dyDescent="0.2">
      <c r="A2056" s="1">
        <v>43147.049537037034</v>
      </c>
      <c r="B2056">
        <v>1.4875000048486999</v>
      </c>
      <c r="C2056" t="s">
        <v>422</v>
      </c>
      <c r="E2056">
        <v>2053</v>
      </c>
      <c r="F2056">
        <f t="shared" si="32"/>
        <v>34.216666666666669</v>
      </c>
      <c r="AO2056">
        <v>0.78896875000000499</v>
      </c>
    </row>
    <row r="2057" spans="1:41" x14ac:dyDescent="0.2">
      <c r="A2057" s="1">
        <v>43147.05023148148</v>
      </c>
      <c r="B2057">
        <v>1.48819444929541</v>
      </c>
      <c r="C2057" t="s">
        <v>421</v>
      </c>
      <c r="E2057">
        <v>2054</v>
      </c>
      <c r="F2057">
        <f t="shared" si="32"/>
        <v>34.233333333333334</v>
      </c>
      <c r="AO2057">
        <v>0.79507812500000496</v>
      </c>
    </row>
    <row r="2058" spans="1:41" x14ac:dyDescent="0.2">
      <c r="A2058" s="1">
        <v>43147.050925925927</v>
      </c>
      <c r="B2058">
        <v>1.4888888937421101</v>
      </c>
      <c r="C2058" t="s">
        <v>420</v>
      </c>
      <c r="E2058">
        <v>2055</v>
      </c>
      <c r="F2058">
        <f t="shared" si="32"/>
        <v>34.25</v>
      </c>
      <c r="AO2058">
        <v>0.79073854166667101</v>
      </c>
    </row>
    <row r="2059" spans="1:41" x14ac:dyDescent="0.2">
      <c r="A2059" s="1">
        <v>43147.051620370374</v>
      </c>
      <c r="B2059">
        <v>1.4895833381888199</v>
      </c>
      <c r="C2059" t="s">
        <v>419</v>
      </c>
      <c r="E2059">
        <v>2056</v>
      </c>
      <c r="F2059">
        <f t="shared" si="32"/>
        <v>34.266666666666666</v>
      </c>
      <c r="X2059">
        <v>1.3069999999999999</v>
      </c>
      <c r="AD2059">
        <v>-839.63800000000003</v>
      </c>
      <c r="AO2059">
        <v>0.78105208333333997</v>
      </c>
    </row>
    <row r="2060" spans="1:41" x14ac:dyDescent="0.2">
      <c r="A2060" s="1">
        <v>43147.052314814813</v>
      </c>
      <c r="B2060">
        <v>1.49027778263553</v>
      </c>
      <c r="C2060" t="s">
        <v>418</v>
      </c>
      <c r="E2060">
        <v>2057</v>
      </c>
      <c r="F2060">
        <f t="shared" si="32"/>
        <v>34.283333333333331</v>
      </c>
      <c r="X2060">
        <v>1.3140000000000001</v>
      </c>
      <c r="AO2060">
        <v>0.77597916666667199</v>
      </c>
    </row>
    <row r="2061" spans="1:41" x14ac:dyDescent="0.2">
      <c r="A2061" s="1">
        <v>43147.05300925926</v>
      </c>
      <c r="B2061">
        <v>1.4909722270822401</v>
      </c>
      <c r="C2061" t="s">
        <v>417</v>
      </c>
      <c r="E2061">
        <v>2058</v>
      </c>
      <c r="F2061">
        <f t="shared" si="32"/>
        <v>34.299999999999997</v>
      </c>
      <c r="AO2061">
        <v>0.76555729166666897</v>
      </c>
    </row>
    <row r="2062" spans="1:41" x14ac:dyDescent="0.2">
      <c r="A2062" s="1">
        <v>43147.053703703707</v>
      </c>
      <c r="B2062">
        <v>1.4916666715289499</v>
      </c>
      <c r="C2062" t="s">
        <v>416</v>
      </c>
      <c r="E2062">
        <v>2059</v>
      </c>
      <c r="F2062">
        <f t="shared" si="32"/>
        <v>34.31666666666667</v>
      </c>
      <c r="K2062">
        <v>10.712</v>
      </c>
      <c r="Y2062">
        <v>68.991</v>
      </c>
      <c r="AG2062">
        <v>41.908999999999999</v>
      </c>
      <c r="AO2062">
        <v>0.76978854166667299</v>
      </c>
    </row>
    <row r="2063" spans="1:41" x14ac:dyDescent="0.2">
      <c r="A2063" s="1">
        <v>43147.054398148146</v>
      </c>
      <c r="B2063">
        <v>1.49236111597565</v>
      </c>
      <c r="C2063" t="s">
        <v>415</v>
      </c>
      <c r="E2063">
        <v>2060</v>
      </c>
      <c r="F2063">
        <f t="shared" si="32"/>
        <v>34.333333333333336</v>
      </c>
      <c r="AG2063">
        <v>39.125999999999998</v>
      </c>
      <c r="AO2063">
        <v>0.76357812500000399</v>
      </c>
    </row>
    <row r="2064" spans="1:41" x14ac:dyDescent="0.2">
      <c r="A2064" s="1">
        <v>43147.055092592593</v>
      </c>
      <c r="B2064">
        <v>1.4930555604223601</v>
      </c>
      <c r="C2064" t="s">
        <v>414</v>
      </c>
      <c r="E2064">
        <v>2061</v>
      </c>
      <c r="F2064">
        <f t="shared" si="32"/>
        <v>34.35</v>
      </c>
      <c r="L2064">
        <v>398.67599999999999</v>
      </c>
      <c r="AD2064">
        <v>-840.697</v>
      </c>
      <c r="AO2064">
        <v>0.74688437500000504</v>
      </c>
    </row>
    <row r="2065" spans="1:44" x14ac:dyDescent="0.2">
      <c r="A2065" s="1">
        <v>43147.055787037039</v>
      </c>
      <c r="B2065">
        <v>1.4937500048690699</v>
      </c>
      <c r="C2065" t="s">
        <v>413</v>
      </c>
      <c r="E2065">
        <v>2062</v>
      </c>
      <c r="F2065">
        <f t="shared" si="32"/>
        <v>34.366666666666667</v>
      </c>
      <c r="L2065">
        <v>398.798</v>
      </c>
      <c r="AO2065">
        <v>0.73976458333333805</v>
      </c>
    </row>
    <row r="2066" spans="1:44" x14ac:dyDescent="0.2">
      <c r="A2066" s="1">
        <v>43147.056481481479</v>
      </c>
      <c r="B2066">
        <v>1.49444444931578</v>
      </c>
      <c r="C2066" t="s">
        <v>412</v>
      </c>
      <c r="E2066">
        <v>2063</v>
      </c>
      <c r="F2066">
        <f t="shared" si="32"/>
        <v>34.383333333333333</v>
      </c>
      <c r="L2066">
        <v>400.80599999999998</v>
      </c>
      <c r="AO2066">
        <v>0.671952083333334</v>
      </c>
    </row>
    <row r="2067" spans="1:44" x14ac:dyDescent="0.2">
      <c r="A2067" s="1">
        <v>43147.057175925926</v>
      </c>
      <c r="B2067">
        <v>1.4951388937624901</v>
      </c>
      <c r="C2067" t="s">
        <v>411</v>
      </c>
      <c r="E2067">
        <v>2064</v>
      </c>
      <c r="F2067">
        <f t="shared" si="32"/>
        <v>34.4</v>
      </c>
      <c r="X2067">
        <v>1.3340000000000001</v>
      </c>
      <c r="AO2067">
        <v>0.68784583333333904</v>
      </c>
    </row>
    <row r="2068" spans="1:44" x14ac:dyDescent="0.2">
      <c r="A2068" s="1">
        <v>43147.057870370372</v>
      </c>
      <c r="B2068">
        <v>1.4958333382091999</v>
      </c>
      <c r="C2068" t="s">
        <v>410</v>
      </c>
      <c r="E2068">
        <v>2065</v>
      </c>
      <c r="F2068">
        <f t="shared" si="32"/>
        <v>34.416666666666664</v>
      </c>
      <c r="X2068">
        <v>0.22600000000000001</v>
      </c>
      <c r="AD2068">
        <v>-842.45699999999999</v>
      </c>
      <c r="AO2068">
        <v>0.69890312500000196</v>
      </c>
    </row>
    <row r="2069" spans="1:44" x14ac:dyDescent="0.2">
      <c r="A2069" s="1">
        <v>43147.058564814812</v>
      </c>
      <c r="B2069">
        <v>1.4965277826559</v>
      </c>
      <c r="C2069" t="s">
        <v>409</v>
      </c>
      <c r="E2069">
        <v>2066</v>
      </c>
      <c r="F2069">
        <f t="shared" si="32"/>
        <v>34.43333333333333</v>
      </c>
      <c r="X2069">
        <v>0</v>
      </c>
      <c r="AG2069">
        <v>42.585000000000001</v>
      </c>
      <c r="AO2069">
        <v>0.71026354166666905</v>
      </c>
    </row>
    <row r="2070" spans="1:44" x14ac:dyDescent="0.2">
      <c r="A2070" s="1">
        <v>43147.059259259258</v>
      </c>
      <c r="B2070">
        <v>1.4972222271026101</v>
      </c>
      <c r="C2070" t="s">
        <v>408</v>
      </c>
      <c r="E2070">
        <v>2067</v>
      </c>
      <c r="F2070">
        <f t="shared" si="32"/>
        <v>34.450000000000003</v>
      </c>
      <c r="X2070">
        <v>0</v>
      </c>
      <c r="AG2070">
        <v>43.279000000000003</v>
      </c>
      <c r="AO2070">
        <v>0.72164895833333098</v>
      </c>
    </row>
    <row r="2071" spans="1:44" x14ac:dyDescent="0.2">
      <c r="A2071" s="1">
        <v>43147.059953703705</v>
      </c>
      <c r="B2071">
        <v>1.49791667154932</v>
      </c>
      <c r="C2071" t="s">
        <v>407</v>
      </c>
      <c r="E2071">
        <v>2068</v>
      </c>
      <c r="F2071">
        <f t="shared" si="32"/>
        <v>34.466666666666669</v>
      </c>
      <c r="X2071">
        <v>0</v>
      </c>
      <c r="Y2071">
        <v>69.099000000000004</v>
      </c>
      <c r="AO2071">
        <v>0.72302187500000004</v>
      </c>
    </row>
    <row r="2072" spans="1:44" x14ac:dyDescent="0.2">
      <c r="A2072" s="1">
        <v>43147.060648148145</v>
      </c>
      <c r="B2072">
        <v>1.49861111599603</v>
      </c>
      <c r="C2072" t="s">
        <v>406</v>
      </c>
      <c r="E2072">
        <v>2069</v>
      </c>
      <c r="F2072">
        <f t="shared" si="32"/>
        <v>34.483333333333334</v>
      </c>
      <c r="AO2072">
        <v>0.70913645833333105</v>
      </c>
    </row>
    <row r="2073" spans="1:44" x14ac:dyDescent="0.2">
      <c r="A2073" s="1">
        <v>43147.061342592591</v>
      </c>
      <c r="B2073">
        <v>1.4993055604427401</v>
      </c>
      <c r="C2073" t="s">
        <v>405</v>
      </c>
      <c r="E2073">
        <v>2070</v>
      </c>
      <c r="F2073">
        <f t="shared" si="32"/>
        <v>34.5</v>
      </c>
      <c r="X2073">
        <v>0</v>
      </c>
      <c r="AO2073">
        <v>0.69989166666666502</v>
      </c>
    </row>
    <row r="2074" spans="1:44" x14ac:dyDescent="0.2">
      <c r="A2074" s="1">
        <v>43147.062037037038</v>
      </c>
      <c r="B2074">
        <v>1.50000000488944</v>
      </c>
      <c r="C2074" t="s">
        <v>404</v>
      </c>
      <c r="E2074">
        <v>2071</v>
      </c>
      <c r="F2074">
        <f t="shared" si="32"/>
        <v>34.516666666666666</v>
      </c>
      <c r="X2074">
        <v>0</v>
      </c>
      <c r="AO2074">
        <v>0.69526354166666504</v>
      </c>
    </row>
    <row r="2075" spans="1:44" x14ac:dyDescent="0.2">
      <c r="A2075" s="1">
        <v>43147.062731481485</v>
      </c>
      <c r="B2075">
        <v>1.50069444933615</v>
      </c>
      <c r="C2075" t="s">
        <v>403</v>
      </c>
      <c r="D2075">
        <v>1069.1489999999999</v>
      </c>
      <c r="E2075">
        <v>2072</v>
      </c>
      <c r="F2075">
        <f t="shared" si="32"/>
        <v>34.533333333333331</v>
      </c>
      <c r="G2075">
        <v>5.9610000000000003</v>
      </c>
      <c r="H2075">
        <v>0.68539374999999803</v>
      </c>
      <c r="I2075">
        <v>-1</v>
      </c>
      <c r="J2075">
        <v>51.944000000000003</v>
      </c>
      <c r="K2075">
        <v>10.781000000000001</v>
      </c>
      <c r="L2075">
        <v>401.12799999999999</v>
      </c>
      <c r="M2075">
        <v>0</v>
      </c>
      <c r="N2075">
        <v>0</v>
      </c>
      <c r="O2075">
        <v>0</v>
      </c>
      <c r="P2075">
        <v>-2.8000000000000001E-2</v>
      </c>
      <c r="Q2075">
        <v>13.79</v>
      </c>
      <c r="R2075">
        <v>0.04</v>
      </c>
      <c r="S2075">
        <v>0</v>
      </c>
      <c r="T2075">
        <v>0</v>
      </c>
      <c r="U2075">
        <v>0</v>
      </c>
      <c r="V2075">
        <v>0</v>
      </c>
      <c r="W2075">
        <v>5.0000000000000001E-3</v>
      </c>
      <c r="X2075">
        <v>1.3540000000000001</v>
      </c>
      <c r="Y2075">
        <v>69.144000000000005</v>
      </c>
      <c r="Z2075">
        <v>0</v>
      </c>
      <c r="AA2075">
        <v>0</v>
      </c>
      <c r="AB2075">
        <v>0</v>
      </c>
      <c r="AC2075">
        <v>0</v>
      </c>
      <c r="AD2075">
        <v>-843.58500000000004</v>
      </c>
      <c r="AE2075">
        <v>0</v>
      </c>
      <c r="AF2075">
        <v>2.8159999999999998</v>
      </c>
      <c r="AG2075">
        <v>39.808999999999997</v>
      </c>
      <c r="AH2075">
        <v>0</v>
      </c>
      <c r="AI2075">
        <v>0</v>
      </c>
      <c r="AJ2075">
        <v>0</v>
      </c>
      <c r="AK2075">
        <v>0</v>
      </c>
      <c r="AL2075">
        <v>6</v>
      </c>
      <c r="AM2075">
        <v>52</v>
      </c>
      <c r="AN2075">
        <v>3</v>
      </c>
      <c r="AO2075">
        <v>0.68535312499999801</v>
      </c>
      <c r="AP2075">
        <v>3</v>
      </c>
      <c r="AQ2075">
        <v>3</v>
      </c>
      <c r="AR2075">
        <v>0</v>
      </c>
    </row>
    <row r="2076" spans="1:44" x14ac:dyDescent="0.2">
      <c r="A2076" s="1">
        <v>43147.063425925924</v>
      </c>
      <c r="B2076">
        <v>1.5013888937828599</v>
      </c>
      <c r="C2076" t="s">
        <v>402</v>
      </c>
      <c r="E2076">
        <v>2073</v>
      </c>
      <c r="F2076">
        <f t="shared" si="32"/>
        <v>34.549999999999997</v>
      </c>
      <c r="X2076">
        <v>1.32</v>
      </c>
      <c r="AO2076">
        <v>0.67512708333333105</v>
      </c>
    </row>
    <row r="2077" spans="1:44" x14ac:dyDescent="0.2">
      <c r="A2077" s="1">
        <v>43147.064120370371</v>
      </c>
      <c r="B2077">
        <v>1.50208333822957</v>
      </c>
      <c r="C2077" t="s">
        <v>401</v>
      </c>
      <c r="E2077">
        <v>2074</v>
      </c>
      <c r="F2077">
        <f t="shared" si="32"/>
        <v>34.56666666666667</v>
      </c>
      <c r="X2077">
        <v>1.3140000000000001</v>
      </c>
      <c r="AG2077">
        <v>40.811</v>
      </c>
      <c r="AO2077">
        <v>0.67462291666666996</v>
      </c>
    </row>
    <row r="2078" spans="1:44" x14ac:dyDescent="0.2">
      <c r="A2078" s="1">
        <v>43147.064814814818</v>
      </c>
      <c r="B2078">
        <v>1.50277778267628</v>
      </c>
      <c r="C2078" t="s">
        <v>400</v>
      </c>
      <c r="E2078">
        <v>2075</v>
      </c>
      <c r="F2078">
        <f t="shared" si="32"/>
        <v>34.583333333333336</v>
      </c>
      <c r="X2078">
        <v>1.38</v>
      </c>
      <c r="AG2078">
        <v>42.363999999999997</v>
      </c>
      <c r="AO2078">
        <v>0.66375416666666898</v>
      </c>
    </row>
    <row r="2079" spans="1:44" x14ac:dyDescent="0.2">
      <c r="A2079" s="1">
        <v>43147.065509259257</v>
      </c>
      <c r="B2079">
        <v>1.5034722271229799</v>
      </c>
      <c r="C2079" t="s">
        <v>399</v>
      </c>
      <c r="E2079">
        <v>2076</v>
      </c>
      <c r="F2079">
        <f t="shared" si="32"/>
        <v>34.6</v>
      </c>
      <c r="X2079">
        <v>1.2809999999999999</v>
      </c>
      <c r="AO2079">
        <v>0.65265104166666699</v>
      </c>
    </row>
    <row r="2080" spans="1:44" x14ac:dyDescent="0.2">
      <c r="A2080" s="1">
        <v>43147.066203703704</v>
      </c>
      <c r="B2080">
        <v>1.50416667156969</v>
      </c>
      <c r="C2080" t="s">
        <v>398</v>
      </c>
      <c r="E2080">
        <v>2077</v>
      </c>
      <c r="F2080">
        <f t="shared" si="32"/>
        <v>34.616666666666667</v>
      </c>
      <c r="H2080">
        <v>0.65119687499999501</v>
      </c>
      <c r="X2080">
        <v>1.32</v>
      </c>
      <c r="Y2080">
        <v>69.203000000000003</v>
      </c>
      <c r="AO2080">
        <v>0.65116770833332904</v>
      </c>
    </row>
    <row r="2081" spans="1:41" x14ac:dyDescent="0.2">
      <c r="A2081" s="1">
        <v>43147.06689814815</v>
      </c>
      <c r="B2081">
        <v>1.5048611160164</v>
      </c>
      <c r="C2081" t="s">
        <v>397</v>
      </c>
      <c r="E2081">
        <v>2078</v>
      </c>
      <c r="F2081">
        <f t="shared" si="32"/>
        <v>34.633333333333333</v>
      </c>
      <c r="G2081">
        <v>5.976</v>
      </c>
      <c r="X2081">
        <v>1.2999999999999999E-2</v>
      </c>
      <c r="AO2081">
        <v>0.63431875000000004</v>
      </c>
    </row>
    <row r="2082" spans="1:41" x14ac:dyDescent="0.2">
      <c r="A2082" s="1">
        <v>43147.06759259259</v>
      </c>
      <c r="B2082">
        <v>1.5055555604631099</v>
      </c>
      <c r="C2082" t="s">
        <v>396</v>
      </c>
      <c r="E2082">
        <v>2079</v>
      </c>
      <c r="F2082">
        <f t="shared" si="32"/>
        <v>34.65</v>
      </c>
      <c r="X2082">
        <v>0</v>
      </c>
      <c r="AG2082">
        <v>41.984999999999999</v>
      </c>
      <c r="AO2082">
        <v>0.56173645833333796</v>
      </c>
    </row>
    <row r="2083" spans="1:41" x14ac:dyDescent="0.2">
      <c r="A2083" s="1">
        <v>43147.068287037036</v>
      </c>
      <c r="B2083">
        <v>1.50625000490982</v>
      </c>
      <c r="C2083" t="s">
        <v>395</v>
      </c>
      <c r="E2083">
        <v>2080</v>
      </c>
      <c r="F2083">
        <f t="shared" si="32"/>
        <v>34.666666666666664</v>
      </c>
      <c r="X2083">
        <v>0</v>
      </c>
      <c r="AD2083">
        <v>-844.53700000000003</v>
      </c>
      <c r="AG2083">
        <v>38.948</v>
      </c>
      <c r="AO2083">
        <v>0.57293958333333705</v>
      </c>
    </row>
    <row r="2084" spans="1:41" x14ac:dyDescent="0.2">
      <c r="A2084" s="1">
        <v>43147.068981481483</v>
      </c>
      <c r="B2084">
        <v>1.5069444493565201</v>
      </c>
      <c r="C2084" t="s">
        <v>394</v>
      </c>
      <c r="E2084">
        <v>2081</v>
      </c>
      <c r="F2084">
        <f t="shared" si="32"/>
        <v>34.68333333333333</v>
      </c>
      <c r="X2084">
        <v>0</v>
      </c>
      <c r="AO2084">
        <v>0.584492708333337</v>
      </c>
    </row>
    <row r="2085" spans="1:41" x14ac:dyDescent="0.2">
      <c r="A2085" s="1">
        <v>43147.069675925923</v>
      </c>
      <c r="B2085">
        <v>1.5076388938032299</v>
      </c>
      <c r="C2085" t="s">
        <v>393</v>
      </c>
      <c r="E2085">
        <v>2082</v>
      </c>
      <c r="F2085">
        <f t="shared" si="32"/>
        <v>34.700000000000003</v>
      </c>
      <c r="X2085">
        <v>1.2210000000000001</v>
      </c>
      <c r="AO2085">
        <v>0.54571770833333499</v>
      </c>
    </row>
    <row r="2086" spans="1:41" x14ac:dyDescent="0.2">
      <c r="A2086" s="1">
        <v>43147.070370370369</v>
      </c>
      <c r="B2086">
        <v>1.50833333824994</v>
      </c>
      <c r="C2086" t="s">
        <v>392</v>
      </c>
      <c r="E2086">
        <v>2083</v>
      </c>
      <c r="F2086">
        <f t="shared" si="32"/>
        <v>34.716666666666669</v>
      </c>
      <c r="H2086">
        <v>0.54634791666666205</v>
      </c>
      <c r="X2086">
        <v>1.3</v>
      </c>
      <c r="AO2086">
        <v>0.54634270833332899</v>
      </c>
    </row>
    <row r="2087" spans="1:41" x14ac:dyDescent="0.2">
      <c r="A2087" s="1">
        <v>43147.071064814816</v>
      </c>
      <c r="B2087">
        <v>1.5090277826966501</v>
      </c>
      <c r="C2087" t="s">
        <v>391</v>
      </c>
      <c r="E2087">
        <v>2084</v>
      </c>
      <c r="F2087">
        <f t="shared" si="32"/>
        <v>34.733333333333334</v>
      </c>
      <c r="X2087">
        <v>1.214</v>
      </c>
      <c r="AO2087">
        <v>0.56209374999999495</v>
      </c>
    </row>
    <row r="2088" spans="1:41" x14ac:dyDescent="0.2">
      <c r="A2088" s="1">
        <v>43147.071759259263</v>
      </c>
      <c r="B2088">
        <v>1.5097222271433599</v>
      </c>
      <c r="C2088" t="s">
        <v>390</v>
      </c>
      <c r="E2088">
        <v>2085</v>
      </c>
      <c r="F2088">
        <f t="shared" si="32"/>
        <v>34.75</v>
      </c>
      <c r="X2088">
        <v>0.19900000000000001</v>
      </c>
      <c r="AO2088">
        <v>0.56815312499999704</v>
      </c>
    </row>
    <row r="2089" spans="1:41" x14ac:dyDescent="0.2">
      <c r="A2089" s="1">
        <v>43147.072453703702</v>
      </c>
      <c r="B2089">
        <v>1.51041667159006</v>
      </c>
      <c r="C2089" t="s">
        <v>389</v>
      </c>
      <c r="E2089">
        <v>2086</v>
      </c>
      <c r="F2089">
        <f t="shared" si="32"/>
        <v>34.766666666666666</v>
      </c>
      <c r="X2089">
        <v>0</v>
      </c>
      <c r="AO2089">
        <v>0.56926354166666204</v>
      </c>
    </row>
    <row r="2090" spans="1:41" x14ac:dyDescent="0.2">
      <c r="A2090" s="1">
        <v>43147.073148148149</v>
      </c>
      <c r="B2090">
        <v>1.5111111160367701</v>
      </c>
      <c r="C2090" t="s">
        <v>388</v>
      </c>
      <c r="E2090">
        <v>2087</v>
      </c>
      <c r="F2090">
        <f t="shared" si="32"/>
        <v>34.783333333333331</v>
      </c>
      <c r="X2090">
        <v>0</v>
      </c>
      <c r="AO2090">
        <v>0.55028958333332501</v>
      </c>
    </row>
    <row r="2091" spans="1:41" x14ac:dyDescent="0.2">
      <c r="A2091" s="1">
        <v>43147.073842592596</v>
      </c>
      <c r="B2091">
        <v>1.5118055604834799</v>
      </c>
      <c r="C2091" t="s">
        <v>387</v>
      </c>
      <c r="E2091">
        <v>2088</v>
      </c>
      <c r="F2091">
        <f t="shared" si="32"/>
        <v>34.799999999999997</v>
      </c>
      <c r="X2091">
        <v>0</v>
      </c>
      <c r="Y2091">
        <v>69.305999999999997</v>
      </c>
      <c r="AO2091">
        <v>0.55094999999998695</v>
      </c>
    </row>
    <row r="2092" spans="1:41" x14ac:dyDescent="0.2">
      <c r="A2092" s="1">
        <v>43147.074537037035</v>
      </c>
      <c r="B2092">
        <v>1.51250000493019</v>
      </c>
      <c r="C2092" t="s">
        <v>386</v>
      </c>
      <c r="E2092">
        <v>2089</v>
      </c>
      <c r="F2092">
        <f t="shared" si="32"/>
        <v>34.81666666666667</v>
      </c>
      <c r="X2092">
        <v>1.36</v>
      </c>
      <c r="AD2092">
        <v>-845.73400000000004</v>
      </c>
      <c r="AO2092">
        <v>0.53643854166664895</v>
      </c>
    </row>
    <row r="2093" spans="1:41" x14ac:dyDescent="0.2">
      <c r="A2093" s="1">
        <v>43147.075231481482</v>
      </c>
      <c r="B2093">
        <v>1.5131944493769001</v>
      </c>
      <c r="C2093" t="s">
        <v>385</v>
      </c>
      <c r="E2093">
        <v>2090</v>
      </c>
      <c r="F2093">
        <f t="shared" si="32"/>
        <v>34.833333333333336</v>
      </c>
      <c r="H2093">
        <v>0.53159270833332095</v>
      </c>
      <c r="X2093">
        <v>1.2609999999999999</v>
      </c>
      <c r="AO2093">
        <v>0.53159166666665403</v>
      </c>
    </row>
    <row r="2094" spans="1:41" x14ac:dyDescent="0.2">
      <c r="A2094" s="1">
        <v>43147.075925925928</v>
      </c>
      <c r="B2094">
        <v>1.5138888938236099</v>
      </c>
      <c r="C2094" t="s">
        <v>384</v>
      </c>
      <c r="E2094">
        <v>2091</v>
      </c>
      <c r="F2094">
        <f t="shared" si="32"/>
        <v>34.85</v>
      </c>
      <c r="H2094">
        <v>0</v>
      </c>
      <c r="X2094">
        <v>0</v>
      </c>
      <c r="AO2094">
        <v>0</v>
      </c>
    </row>
    <row r="2095" spans="1:41" x14ac:dyDescent="0.2">
      <c r="A2095" s="1">
        <v>43147.076620370368</v>
      </c>
      <c r="B2095">
        <v>1.51458333827031</v>
      </c>
      <c r="C2095" t="s">
        <v>383</v>
      </c>
      <c r="E2095">
        <v>2092</v>
      </c>
      <c r="F2095">
        <f t="shared" si="32"/>
        <v>34.866666666666667</v>
      </c>
    </row>
    <row r="2096" spans="1:41" x14ac:dyDescent="0.2">
      <c r="A2096" s="1">
        <v>43147.077314814815</v>
      </c>
      <c r="B2096">
        <v>1.5152777827170201</v>
      </c>
      <c r="C2096" t="s">
        <v>382</v>
      </c>
      <c r="E2096">
        <v>2093</v>
      </c>
      <c r="F2096">
        <f t="shared" si="32"/>
        <v>34.883333333333333</v>
      </c>
    </row>
    <row r="2097" spans="1:44" x14ac:dyDescent="0.2">
      <c r="A2097" s="1">
        <v>43147.078009259261</v>
      </c>
      <c r="B2097">
        <v>1.5159722271637299</v>
      </c>
      <c r="C2097" t="s">
        <v>381</v>
      </c>
      <c r="E2097">
        <v>2094</v>
      </c>
      <c r="F2097">
        <f t="shared" si="32"/>
        <v>34.9</v>
      </c>
    </row>
    <row r="2098" spans="1:44" x14ac:dyDescent="0.2">
      <c r="A2098" s="1">
        <v>43147.078703703701</v>
      </c>
      <c r="B2098">
        <v>1.51666667161044</v>
      </c>
      <c r="C2098" t="s">
        <v>380</v>
      </c>
      <c r="E2098">
        <v>2095</v>
      </c>
      <c r="F2098">
        <f t="shared" si="32"/>
        <v>34.916666666666664</v>
      </c>
    </row>
    <row r="2099" spans="1:44" x14ac:dyDescent="0.2">
      <c r="A2099" s="1">
        <v>43147.079398148147</v>
      </c>
      <c r="B2099">
        <v>1.5173611160571501</v>
      </c>
      <c r="C2099" t="s">
        <v>379</v>
      </c>
      <c r="E2099">
        <v>2096</v>
      </c>
      <c r="F2099">
        <f t="shared" si="32"/>
        <v>34.93333333333333</v>
      </c>
      <c r="K2099">
        <v>10.84</v>
      </c>
    </row>
    <row r="2100" spans="1:44" x14ac:dyDescent="0.2">
      <c r="A2100" s="1">
        <v>43147.080092592594</v>
      </c>
      <c r="B2100">
        <v>1.5180555605038499</v>
      </c>
      <c r="C2100" t="s">
        <v>378</v>
      </c>
      <c r="E2100">
        <v>2097</v>
      </c>
      <c r="F2100">
        <f t="shared" si="32"/>
        <v>34.950000000000003</v>
      </c>
    </row>
    <row r="2101" spans="1:44" x14ac:dyDescent="0.2">
      <c r="A2101" s="1">
        <v>43147.080787037034</v>
      </c>
      <c r="B2101">
        <v>1.51875000495056</v>
      </c>
      <c r="C2101" t="s">
        <v>377</v>
      </c>
      <c r="E2101">
        <v>2098</v>
      </c>
      <c r="F2101">
        <f t="shared" si="32"/>
        <v>34.966666666666669</v>
      </c>
    </row>
    <row r="2102" spans="1:44" x14ac:dyDescent="0.2">
      <c r="A2102" s="1">
        <v>43147.08148148148</v>
      </c>
      <c r="B2102">
        <v>1.5194444493972701</v>
      </c>
      <c r="C2102" t="s">
        <v>376</v>
      </c>
      <c r="E2102">
        <v>2099</v>
      </c>
      <c r="F2102">
        <f t="shared" si="32"/>
        <v>34.983333333333334</v>
      </c>
      <c r="AO2102" s="2">
        <v>1.00468749999989E-2</v>
      </c>
    </row>
    <row r="2103" spans="1:44" x14ac:dyDescent="0.2">
      <c r="A2103" s="1">
        <v>43147.082175925927</v>
      </c>
      <c r="B2103">
        <v>1.5201388938439799</v>
      </c>
      <c r="C2103" t="s">
        <v>375</v>
      </c>
      <c r="E2103">
        <v>2100</v>
      </c>
      <c r="F2103">
        <f t="shared" si="32"/>
        <v>35</v>
      </c>
      <c r="AO2103" s="2">
        <v>5.18020833333505E-3</v>
      </c>
    </row>
    <row r="2104" spans="1:44" x14ac:dyDescent="0.2">
      <c r="A2104" s="1">
        <v>43147.082870370374</v>
      </c>
      <c r="B2104">
        <v>1.52083333829069</v>
      </c>
      <c r="C2104" t="s">
        <v>374</v>
      </c>
      <c r="E2104">
        <v>2101</v>
      </c>
      <c r="F2104">
        <f t="shared" si="32"/>
        <v>35.016666666666666</v>
      </c>
      <c r="AG2104">
        <v>41.198999999999998</v>
      </c>
      <c r="AO2104" s="2">
        <v>2.0490624999997799E-2</v>
      </c>
    </row>
    <row r="2105" spans="1:44" x14ac:dyDescent="0.2">
      <c r="A2105" s="1">
        <v>43147.083564814813</v>
      </c>
      <c r="B2105">
        <v>1.5215277827373901</v>
      </c>
      <c r="C2105" t="s">
        <v>373</v>
      </c>
      <c r="D2105">
        <v>1069.3340000000001</v>
      </c>
      <c r="E2105">
        <v>2102</v>
      </c>
      <c r="F2105">
        <f t="shared" si="32"/>
        <v>35.033333333333331</v>
      </c>
      <c r="G2105">
        <v>5.9950000000000001</v>
      </c>
      <c r="H2105" s="2">
        <v>2.6119791666666201E-2</v>
      </c>
      <c r="I2105">
        <v>-1</v>
      </c>
      <c r="J2105">
        <v>51.94</v>
      </c>
      <c r="K2105">
        <v>10.84</v>
      </c>
      <c r="L2105">
        <v>399.08199999999999</v>
      </c>
      <c r="M2105">
        <v>0</v>
      </c>
      <c r="N2105">
        <v>0</v>
      </c>
      <c r="O2105">
        <v>0</v>
      </c>
      <c r="P2105">
        <v>-3.7999999999999999E-2</v>
      </c>
      <c r="Q2105">
        <v>13.79</v>
      </c>
      <c r="R2105">
        <v>0.04</v>
      </c>
      <c r="S2105">
        <v>0</v>
      </c>
      <c r="T2105">
        <v>0</v>
      </c>
      <c r="U2105">
        <v>0</v>
      </c>
      <c r="V2105">
        <v>0</v>
      </c>
      <c r="W2105">
        <v>5.0000000000000001E-3</v>
      </c>
      <c r="X2105">
        <v>0</v>
      </c>
      <c r="Y2105">
        <v>69.328999999999994</v>
      </c>
      <c r="Z2105">
        <v>0</v>
      </c>
      <c r="AA2105">
        <v>0</v>
      </c>
      <c r="AB2105">
        <v>0</v>
      </c>
      <c r="AC2105">
        <v>0</v>
      </c>
      <c r="AD2105">
        <v>-846.577</v>
      </c>
      <c r="AE2105">
        <v>0</v>
      </c>
      <c r="AF2105">
        <v>3.012</v>
      </c>
      <c r="AG2105">
        <v>40.475000000000001</v>
      </c>
      <c r="AH2105">
        <v>0</v>
      </c>
      <c r="AI2105">
        <v>0</v>
      </c>
      <c r="AJ2105">
        <v>0</v>
      </c>
      <c r="AK2105">
        <v>0</v>
      </c>
      <c r="AL2105">
        <v>6</v>
      </c>
      <c r="AM2105">
        <v>52</v>
      </c>
      <c r="AN2105">
        <v>3</v>
      </c>
      <c r="AO2105" s="2">
        <v>2.6114583333332799E-2</v>
      </c>
      <c r="AP2105">
        <v>3</v>
      </c>
      <c r="AQ2105">
        <v>3</v>
      </c>
      <c r="AR2105">
        <v>0</v>
      </c>
    </row>
    <row r="2106" spans="1:44" x14ac:dyDescent="0.2">
      <c r="A2106" s="1">
        <v>43147.08425925926</v>
      </c>
      <c r="B2106">
        <v>1.5222222271840999</v>
      </c>
      <c r="C2106" t="s">
        <v>372</v>
      </c>
      <c r="E2106">
        <v>2103</v>
      </c>
      <c r="F2106">
        <f t="shared" si="32"/>
        <v>35.049999999999997</v>
      </c>
      <c r="AO2106" s="2">
        <v>3.1750000000001201E-2</v>
      </c>
    </row>
    <row r="2107" spans="1:44" x14ac:dyDescent="0.2">
      <c r="A2107" s="1">
        <v>43147.084953703707</v>
      </c>
      <c r="B2107">
        <v>1.52291667163081</v>
      </c>
      <c r="C2107" t="s">
        <v>371</v>
      </c>
      <c r="E2107">
        <v>2104</v>
      </c>
      <c r="F2107">
        <f t="shared" si="32"/>
        <v>35.06666666666667</v>
      </c>
      <c r="AO2107">
        <v>4.2696875000000002E-2</v>
      </c>
    </row>
    <row r="2108" spans="1:44" x14ac:dyDescent="0.2">
      <c r="A2108" s="1">
        <v>43147.085648148146</v>
      </c>
      <c r="B2108">
        <v>1.5236111160775201</v>
      </c>
      <c r="C2108" t="s">
        <v>370</v>
      </c>
      <c r="E2108">
        <v>2105</v>
      </c>
      <c r="F2108">
        <f t="shared" si="32"/>
        <v>35.083333333333336</v>
      </c>
      <c r="AO2108" s="2">
        <v>4.8804166666668397E-2</v>
      </c>
    </row>
    <row r="2109" spans="1:44" x14ac:dyDescent="0.2">
      <c r="A2109" s="1">
        <v>43147.086342592593</v>
      </c>
      <c r="B2109">
        <v>1.5243055605242299</v>
      </c>
      <c r="C2109" t="s">
        <v>369</v>
      </c>
      <c r="E2109">
        <v>2106</v>
      </c>
      <c r="F2109">
        <f t="shared" si="32"/>
        <v>35.1</v>
      </c>
      <c r="X2109">
        <v>0</v>
      </c>
      <c r="AO2109" s="2">
        <v>6.5023958333331203E-2</v>
      </c>
    </row>
    <row r="2110" spans="1:44" x14ac:dyDescent="0.2">
      <c r="A2110" s="1">
        <v>43147.087037037039</v>
      </c>
      <c r="B2110">
        <v>1.52500000497093</v>
      </c>
      <c r="C2110" t="s">
        <v>368</v>
      </c>
      <c r="E2110">
        <v>2107</v>
      </c>
      <c r="F2110">
        <f t="shared" si="32"/>
        <v>35.116666666666667</v>
      </c>
      <c r="X2110">
        <v>0</v>
      </c>
      <c r="AO2110" s="2">
        <v>7.1559374999999606E-2</v>
      </c>
    </row>
    <row r="2111" spans="1:44" x14ac:dyDescent="0.2">
      <c r="A2111" s="1">
        <v>43147.087731481479</v>
      </c>
      <c r="B2111">
        <v>1.5256944494176401</v>
      </c>
      <c r="C2111" t="s">
        <v>367</v>
      </c>
      <c r="E2111">
        <v>2108</v>
      </c>
      <c r="F2111">
        <f t="shared" si="32"/>
        <v>35.133333333333333</v>
      </c>
      <c r="X2111">
        <v>0</v>
      </c>
      <c r="AO2111" s="2">
        <v>7.3167708333332901E-2</v>
      </c>
    </row>
    <row r="2112" spans="1:44" x14ac:dyDescent="0.2">
      <c r="A2112" s="1">
        <v>43147.088425925926</v>
      </c>
      <c r="B2112">
        <v>1.5263888938643499</v>
      </c>
      <c r="C2112" t="s">
        <v>366</v>
      </c>
      <c r="E2112">
        <v>2109</v>
      </c>
      <c r="F2112">
        <f t="shared" si="32"/>
        <v>35.15</v>
      </c>
      <c r="X2112">
        <v>0</v>
      </c>
      <c r="AO2112" s="2">
        <v>8.4844791666665198E-2</v>
      </c>
    </row>
    <row r="2113" spans="1:41" x14ac:dyDescent="0.2">
      <c r="A2113" s="1">
        <v>43147.089120370372</v>
      </c>
      <c r="B2113">
        <v>1.52708333831106</v>
      </c>
      <c r="C2113" t="s">
        <v>365</v>
      </c>
      <c r="E2113">
        <v>2110</v>
      </c>
      <c r="F2113">
        <f t="shared" si="32"/>
        <v>35.166666666666664</v>
      </c>
      <c r="X2113">
        <v>1.393</v>
      </c>
      <c r="AO2113" s="2">
        <v>9.1818750000000199E-2</v>
      </c>
    </row>
    <row r="2114" spans="1:41" x14ac:dyDescent="0.2">
      <c r="A2114" s="1">
        <v>43147.089814814812</v>
      </c>
      <c r="B2114">
        <v>1.5277777827577701</v>
      </c>
      <c r="C2114" t="s">
        <v>364</v>
      </c>
      <c r="E2114">
        <v>2111</v>
      </c>
      <c r="F2114">
        <f t="shared" si="32"/>
        <v>35.18333333333333</v>
      </c>
      <c r="AG2114">
        <v>38.411999999999999</v>
      </c>
      <c r="AO2114" s="2">
        <v>9.3850000000000197E-2</v>
      </c>
    </row>
    <row r="2115" spans="1:41" x14ac:dyDescent="0.2">
      <c r="A2115" s="1">
        <v>43147.090509259258</v>
      </c>
      <c r="B2115">
        <v>1.52847222720447</v>
      </c>
      <c r="C2115" t="s">
        <v>363</v>
      </c>
      <c r="E2115">
        <v>2112</v>
      </c>
      <c r="F2115">
        <f t="shared" ref="F2115:F2178" si="33">E2115/60</f>
        <v>35.200000000000003</v>
      </c>
      <c r="X2115">
        <v>0</v>
      </c>
      <c r="AG2115">
        <v>42.412999999999997</v>
      </c>
      <c r="AO2115">
        <v>0.10096875000000199</v>
      </c>
    </row>
    <row r="2116" spans="1:41" x14ac:dyDescent="0.2">
      <c r="A2116" s="1">
        <v>43147.091203703705</v>
      </c>
      <c r="B2116">
        <v>1.52916667165118</v>
      </c>
      <c r="C2116" t="s">
        <v>362</v>
      </c>
      <c r="E2116">
        <v>2113</v>
      </c>
      <c r="F2116">
        <f t="shared" si="33"/>
        <v>35.216666666666669</v>
      </c>
      <c r="X2116">
        <v>0</v>
      </c>
      <c r="AG2116">
        <v>42.469000000000001</v>
      </c>
      <c r="AO2116">
        <v>0.11835104166666501</v>
      </c>
    </row>
    <row r="2117" spans="1:41" x14ac:dyDescent="0.2">
      <c r="A2117" s="1">
        <v>43147.091898148145</v>
      </c>
      <c r="B2117">
        <v>1.5298611160978901</v>
      </c>
      <c r="C2117" t="s">
        <v>361</v>
      </c>
      <c r="E2117">
        <v>2114</v>
      </c>
      <c r="F2117">
        <f t="shared" si="33"/>
        <v>35.233333333333334</v>
      </c>
      <c r="X2117">
        <v>0</v>
      </c>
      <c r="AG2117">
        <v>41.372</v>
      </c>
      <c r="AO2117">
        <v>0.100459375000001</v>
      </c>
    </row>
    <row r="2118" spans="1:41" x14ac:dyDescent="0.2">
      <c r="A2118" s="1">
        <v>43147.092592592591</v>
      </c>
      <c r="B2118">
        <v>1.5305555605446</v>
      </c>
      <c r="C2118" t="s">
        <v>360</v>
      </c>
      <c r="E2118">
        <v>2115</v>
      </c>
      <c r="F2118">
        <f t="shared" si="33"/>
        <v>35.25</v>
      </c>
      <c r="AO2118">
        <v>0.102544791666667</v>
      </c>
    </row>
    <row r="2119" spans="1:41" x14ac:dyDescent="0.2">
      <c r="A2119" s="1">
        <v>43147.093287037038</v>
      </c>
      <c r="B2119">
        <v>1.53125000499131</v>
      </c>
      <c r="C2119" t="s">
        <v>359</v>
      </c>
      <c r="E2119">
        <v>2116</v>
      </c>
      <c r="F2119">
        <f t="shared" si="33"/>
        <v>35.266666666666666</v>
      </c>
      <c r="AO2119">
        <v>0.104609375000001</v>
      </c>
    </row>
    <row r="2120" spans="1:41" x14ac:dyDescent="0.2">
      <c r="A2120" s="1">
        <v>43147.093981481485</v>
      </c>
      <c r="B2120">
        <v>1.5319444494380201</v>
      </c>
      <c r="C2120" t="s">
        <v>358</v>
      </c>
      <c r="E2120">
        <v>2117</v>
      </c>
      <c r="F2120">
        <f t="shared" si="33"/>
        <v>35.283333333333331</v>
      </c>
      <c r="X2120">
        <v>0</v>
      </c>
      <c r="AO2120">
        <v>0.106617708333334</v>
      </c>
    </row>
    <row r="2121" spans="1:41" x14ac:dyDescent="0.2">
      <c r="A2121" s="1">
        <v>43147.094675925924</v>
      </c>
      <c r="B2121">
        <v>1.53263889388472</v>
      </c>
      <c r="C2121" t="s">
        <v>357</v>
      </c>
      <c r="E2121">
        <v>2118</v>
      </c>
      <c r="F2121">
        <f t="shared" si="33"/>
        <v>35.299999999999997</v>
      </c>
      <c r="X2121">
        <v>0</v>
      </c>
      <c r="AD2121">
        <v>-846.58600000000001</v>
      </c>
      <c r="AO2121">
        <v>0.108625000000001</v>
      </c>
    </row>
    <row r="2122" spans="1:41" x14ac:dyDescent="0.2">
      <c r="A2122" s="1">
        <v>43147.095370370371</v>
      </c>
      <c r="B2122">
        <v>1.53333333833143</v>
      </c>
      <c r="C2122" t="s">
        <v>356</v>
      </c>
      <c r="E2122">
        <v>2119</v>
      </c>
      <c r="F2122">
        <f t="shared" si="33"/>
        <v>35.31666666666667</v>
      </c>
      <c r="X2122">
        <v>0</v>
      </c>
      <c r="AO2122">
        <v>0.10048125000000201</v>
      </c>
    </row>
    <row r="2123" spans="1:41" x14ac:dyDescent="0.2">
      <c r="A2123" s="1">
        <v>43147.096064814818</v>
      </c>
      <c r="B2123">
        <v>1.5340277827781399</v>
      </c>
      <c r="C2123" t="s">
        <v>355</v>
      </c>
      <c r="E2123">
        <v>2120</v>
      </c>
      <c r="F2123">
        <f t="shared" si="33"/>
        <v>35.333333333333336</v>
      </c>
      <c r="X2123">
        <v>0</v>
      </c>
      <c r="AO2123" s="2">
        <v>6.2154166666668897E-2</v>
      </c>
    </row>
    <row r="2124" spans="1:41" x14ac:dyDescent="0.2">
      <c r="A2124" s="1">
        <v>43147.096759259257</v>
      </c>
      <c r="B2124">
        <v>1.53472222722485</v>
      </c>
      <c r="C2124" t="s">
        <v>354</v>
      </c>
      <c r="E2124">
        <v>2121</v>
      </c>
      <c r="F2124">
        <f t="shared" si="33"/>
        <v>35.35</v>
      </c>
      <c r="K2124">
        <v>10.688000000000001</v>
      </c>
      <c r="X2124">
        <v>0</v>
      </c>
      <c r="AO2124" s="2">
        <v>4.7353125000001703E-2</v>
      </c>
    </row>
    <row r="2125" spans="1:41" x14ac:dyDescent="0.2">
      <c r="A2125" s="1">
        <v>43147.097453703704</v>
      </c>
      <c r="B2125">
        <v>1.53541667167156</v>
      </c>
      <c r="C2125" t="s">
        <v>353</v>
      </c>
      <c r="E2125">
        <v>2122</v>
      </c>
      <c r="F2125">
        <f t="shared" si="33"/>
        <v>35.366666666666667</v>
      </c>
      <c r="X2125">
        <v>0</v>
      </c>
      <c r="AO2125" s="2">
        <v>5.7916666666667199E-2</v>
      </c>
    </row>
    <row r="2126" spans="1:41" x14ac:dyDescent="0.2">
      <c r="A2126" s="1">
        <v>43147.09814814815</v>
      </c>
      <c r="B2126">
        <v>1.5361111161182599</v>
      </c>
      <c r="C2126" t="s">
        <v>352</v>
      </c>
      <c r="E2126">
        <v>2123</v>
      </c>
      <c r="F2126">
        <f t="shared" si="33"/>
        <v>35.383333333333333</v>
      </c>
      <c r="AO2126" s="2">
        <v>5.8541666666667103E-2</v>
      </c>
    </row>
    <row r="2127" spans="1:41" x14ac:dyDescent="0.2">
      <c r="A2127" s="1">
        <v>43147.09884259259</v>
      </c>
      <c r="B2127">
        <v>1.53680556056497</v>
      </c>
      <c r="C2127" t="s">
        <v>351</v>
      </c>
      <c r="E2127">
        <v>2124</v>
      </c>
      <c r="F2127">
        <f t="shared" si="33"/>
        <v>35.4</v>
      </c>
      <c r="X2127">
        <v>0</v>
      </c>
      <c r="AO2127" s="2">
        <v>7.4282291666667596E-2</v>
      </c>
    </row>
    <row r="2128" spans="1:41" x14ac:dyDescent="0.2">
      <c r="A2128" s="1">
        <v>43147.099537037036</v>
      </c>
      <c r="B2128">
        <v>1.53750000501168</v>
      </c>
      <c r="C2128" t="s">
        <v>350</v>
      </c>
      <c r="E2128">
        <v>2125</v>
      </c>
      <c r="F2128">
        <f t="shared" si="33"/>
        <v>35.416666666666664</v>
      </c>
      <c r="X2128">
        <v>1.32</v>
      </c>
      <c r="AG2128">
        <v>40.927</v>
      </c>
      <c r="AO2128" s="2">
        <v>8.03614583333358E-2</v>
      </c>
    </row>
    <row r="2129" spans="1:44" x14ac:dyDescent="0.2">
      <c r="A2129" s="1">
        <v>43147.100231481483</v>
      </c>
      <c r="B2129">
        <v>1.5381944494583899</v>
      </c>
      <c r="C2129" t="s">
        <v>349</v>
      </c>
      <c r="E2129">
        <v>2126</v>
      </c>
      <c r="F2129">
        <f t="shared" si="33"/>
        <v>35.43333333333333</v>
      </c>
      <c r="X2129">
        <v>0</v>
      </c>
      <c r="AG2129">
        <v>40.625</v>
      </c>
      <c r="AO2129" s="2">
        <v>8.1486458333335704E-2</v>
      </c>
    </row>
    <row r="2130" spans="1:44" x14ac:dyDescent="0.2">
      <c r="A2130" s="1">
        <v>43147.100925925923</v>
      </c>
      <c r="B2130">
        <v>1.5388888939051</v>
      </c>
      <c r="C2130" t="s">
        <v>348</v>
      </c>
      <c r="E2130">
        <v>2127</v>
      </c>
      <c r="F2130">
        <f t="shared" si="33"/>
        <v>35.450000000000003</v>
      </c>
      <c r="X2130">
        <v>0</v>
      </c>
      <c r="AO2130">
        <v>0.102844791666667</v>
      </c>
    </row>
    <row r="2131" spans="1:44" x14ac:dyDescent="0.2">
      <c r="A2131" s="1">
        <v>43147.101620370369</v>
      </c>
      <c r="B2131">
        <v>1.5395833383518001</v>
      </c>
      <c r="C2131" t="s">
        <v>347</v>
      </c>
      <c r="E2131">
        <v>2128</v>
      </c>
      <c r="F2131">
        <f t="shared" si="33"/>
        <v>35.466666666666669</v>
      </c>
      <c r="X2131">
        <v>0</v>
      </c>
      <c r="AO2131">
        <v>0.104454166666667</v>
      </c>
    </row>
    <row r="2132" spans="1:44" x14ac:dyDescent="0.2">
      <c r="A2132" s="1">
        <v>43147.102314814816</v>
      </c>
      <c r="B2132">
        <v>1.5402777827985099</v>
      </c>
      <c r="C2132" t="s">
        <v>346</v>
      </c>
      <c r="E2132">
        <v>2129</v>
      </c>
      <c r="F2132">
        <f t="shared" si="33"/>
        <v>35.483333333333334</v>
      </c>
      <c r="X2132">
        <v>0</v>
      </c>
      <c r="AO2132">
        <v>0.106077083333333</v>
      </c>
    </row>
    <row r="2133" spans="1:44" x14ac:dyDescent="0.2">
      <c r="A2133" s="1">
        <v>43147.103009259263</v>
      </c>
      <c r="B2133">
        <v>1.54097222724522</v>
      </c>
      <c r="C2133" t="s">
        <v>345</v>
      </c>
      <c r="E2133">
        <v>2130</v>
      </c>
      <c r="F2133">
        <f t="shared" si="33"/>
        <v>35.5</v>
      </c>
      <c r="H2133">
        <v>0.12298229166666701</v>
      </c>
      <c r="AG2133">
        <v>42.189</v>
      </c>
      <c r="AO2133">
        <v>0.122965625</v>
      </c>
    </row>
    <row r="2134" spans="1:44" x14ac:dyDescent="0.2">
      <c r="A2134" s="1">
        <v>43147.103703703702</v>
      </c>
      <c r="B2134">
        <v>1.5416666716919301</v>
      </c>
      <c r="C2134" t="s">
        <v>344</v>
      </c>
      <c r="E2134">
        <v>2131</v>
      </c>
      <c r="F2134">
        <f t="shared" si="33"/>
        <v>35.516666666666666</v>
      </c>
      <c r="AO2134">
        <v>0.124965625</v>
      </c>
    </row>
    <row r="2135" spans="1:44" x14ac:dyDescent="0.2">
      <c r="A2135" s="1">
        <v>43147.104398148149</v>
      </c>
      <c r="B2135">
        <v>1.5423611161386399</v>
      </c>
      <c r="C2135" t="s">
        <v>343</v>
      </c>
      <c r="D2135">
        <v>1069.374</v>
      </c>
      <c r="E2135">
        <v>2132</v>
      </c>
      <c r="F2135">
        <f t="shared" si="33"/>
        <v>35.533333333333331</v>
      </c>
      <c r="G2135">
        <v>5.9820000000000002</v>
      </c>
      <c r="H2135">
        <v>0.137069791666665</v>
      </c>
      <c r="I2135">
        <v>-1</v>
      </c>
      <c r="J2135">
        <v>51.962000000000003</v>
      </c>
      <c r="K2135">
        <v>10.743</v>
      </c>
      <c r="L2135">
        <v>400.45100000000002</v>
      </c>
      <c r="M2135">
        <v>0</v>
      </c>
      <c r="N2135">
        <v>0</v>
      </c>
      <c r="O2135">
        <v>0</v>
      </c>
      <c r="P2135">
        <v>-0.03</v>
      </c>
      <c r="Q2135">
        <v>13.78</v>
      </c>
      <c r="R2135">
        <v>0.04</v>
      </c>
      <c r="S2135">
        <v>0</v>
      </c>
      <c r="T2135">
        <v>0</v>
      </c>
      <c r="U2135">
        <v>0</v>
      </c>
      <c r="V2135">
        <v>0</v>
      </c>
      <c r="W2135">
        <v>5.0000000000000001E-3</v>
      </c>
      <c r="X2135">
        <v>0</v>
      </c>
      <c r="Y2135">
        <v>69.369</v>
      </c>
      <c r="Z2135">
        <v>0</v>
      </c>
      <c r="AA2135">
        <v>0</v>
      </c>
      <c r="AB2135">
        <v>0</v>
      </c>
      <c r="AC2135">
        <v>0</v>
      </c>
      <c r="AD2135">
        <v>-847.23</v>
      </c>
      <c r="AE2135">
        <v>0</v>
      </c>
      <c r="AF2135">
        <v>2.6749999999999998</v>
      </c>
      <c r="AG2135">
        <v>39.292000000000002</v>
      </c>
      <c r="AH2135">
        <v>0</v>
      </c>
      <c r="AI2135">
        <v>0</v>
      </c>
      <c r="AJ2135">
        <v>0</v>
      </c>
      <c r="AK2135">
        <v>0</v>
      </c>
      <c r="AL2135">
        <v>6</v>
      </c>
      <c r="AM2135">
        <v>52</v>
      </c>
      <c r="AN2135">
        <v>3</v>
      </c>
      <c r="AO2135">
        <v>0.13705104166666501</v>
      </c>
      <c r="AP2135">
        <v>3</v>
      </c>
      <c r="AQ2135">
        <v>3</v>
      </c>
      <c r="AR2135">
        <v>0</v>
      </c>
    </row>
    <row r="2136" spans="1:44" x14ac:dyDescent="0.2">
      <c r="A2136" s="1">
        <v>43147.105092592596</v>
      </c>
      <c r="B2136">
        <v>1.54305556058534</v>
      </c>
      <c r="C2136" t="s">
        <v>342</v>
      </c>
      <c r="E2136">
        <v>2133</v>
      </c>
      <c r="F2136">
        <f t="shared" si="33"/>
        <v>35.549999999999997</v>
      </c>
      <c r="AO2136">
        <v>0.14942604166666401</v>
      </c>
    </row>
    <row r="2137" spans="1:44" x14ac:dyDescent="0.2">
      <c r="A2137" s="1">
        <v>43147.105787037035</v>
      </c>
      <c r="B2137">
        <v>1.5437500050320501</v>
      </c>
      <c r="C2137" t="s">
        <v>341</v>
      </c>
      <c r="E2137">
        <v>2134</v>
      </c>
      <c r="F2137">
        <f t="shared" si="33"/>
        <v>35.56666666666667</v>
      </c>
      <c r="AO2137">
        <v>0.15692083333333201</v>
      </c>
    </row>
    <row r="2138" spans="1:44" x14ac:dyDescent="0.2">
      <c r="A2138" s="1">
        <v>43147.106481481482</v>
      </c>
      <c r="B2138">
        <v>1.5444444494787599</v>
      </c>
      <c r="C2138" t="s">
        <v>340</v>
      </c>
      <c r="E2138">
        <v>2135</v>
      </c>
      <c r="F2138">
        <f t="shared" si="33"/>
        <v>35.583333333333336</v>
      </c>
      <c r="X2138">
        <v>0</v>
      </c>
      <c r="AO2138">
        <v>0.15948124999999799</v>
      </c>
    </row>
    <row r="2139" spans="1:44" x14ac:dyDescent="0.2">
      <c r="A2139" s="1">
        <v>43147.107175925928</v>
      </c>
      <c r="B2139">
        <v>1.54513889392547</v>
      </c>
      <c r="C2139" t="s">
        <v>339</v>
      </c>
      <c r="E2139">
        <v>2136</v>
      </c>
      <c r="F2139">
        <f t="shared" si="33"/>
        <v>35.6</v>
      </c>
      <c r="X2139">
        <v>1.274</v>
      </c>
      <c r="AO2139">
        <v>0.17729583333333199</v>
      </c>
    </row>
    <row r="2140" spans="1:44" x14ac:dyDescent="0.2">
      <c r="A2140" s="1">
        <v>43147.107870370368</v>
      </c>
      <c r="B2140">
        <v>1.5458333383721801</v>
      </c>
      <c r="C2140" t="s">
        <v>338</v>
      </c>
      <c r="E2140">
        <v>2137</v>
      </c>
      <c r="F2140">
        <f t="shared" si="33"/>
        <v>35.616666666666667</v>
      </c>
      <c r="X2140">
        <v>0</v>
      </c>
      <c r="AO2140">
        <v>0.18529479166666599</v>
      </c>
    </row>
    <row r="2141" spans="1:44" x14ac:dyDescent="0.2">
      <c r="A2141" s="1">
        <v>43147.108564814815</v>
      </c>
      <c r="B2141">
        <v>1.5465277828188799</v>
      </c>
      <c r="C2141" t="s">
        <v>337</v>
      </c>
      <c r="E2141">
        <v>2138</v>
      </c>
      <c r="F2141">
        <f t="shared" si="33"/>
        <v>35.633333333333333</v>
      </c>
      <c r="K2141">
        <v>10.786</v>
      </c>
      <c r="X2141">
        <v>0</v>
      </c>
      <c r="AO2141">
        <v>0.183296874999998</v>
      </c>
    </row>
    <row r="2142" spans="1:44" x14ac:dyDescent="0.2">
      <c r="A2142" s="1">
        <v>43147.109259259261</v>
      </c>
      <c r="B2142">
        <v>1.54722222726559</v>
      </c>
      <c r="C2142" t="s">
        <v>336</v>
      </c>
      <c r="E2142">
        <v>2139</v>
      </c>
      <c r="F2142">
        <f t="shared" si="33"/>
        <v>35.65</v>
      </c>
      <c r="X2142">
        <v>1.2609999999999999</v>
      </c>
      <c r="AO2142">
        <v>0.20160208333333199</v>
      </c>
    </row>
    <row r="2143" spans="1:44" x14ac:dyDescent="0.2">
      <c r="A2143" s="1">
        <v>43147.109953703701</v>
      </c>
      <c r="B2143">
        <v>1.5479166717123001</v>
      </c>
      <c r="C2143" t="s">
        <v>335</v>
      </c>
      <c r="E2143">
        <v>2140</v>
      </c>
      <c r="F2143">
        <f t="shared" si="33"/>
        <v>35.666666666666664</v>
      </c>
      <c r="X2143">
        <v>0</v>
      </c>
      <c r="AO2143">
        <v>0.21008854166666199</v>
      </c>
    </row>
    <row r="2144" spans="1:44" x14ac:dyDescent="0.2">
      <c r="A2144" s="1">
        <v>43147.110648148147</v>
      </c>
      <c r="B2144">
        <v>1.5486111161590099</v>
      </c>
      <c r="C2144" t="s">
        <v>334</v>
      </c>
      <c r="E2144">
        <v>2141</v>
      </c>
      <c r="F2144">
        <f t="shared" si="33"/>
        <v>35.68333333333333</v>
      </c>
      <c r="X2144">
        <v>0</v>
      </c>
      <c r="AO2144">
        <v>0.21362083333332799</v>
      </c>
    </row>
    <row r="2145" spans="1:41" x14ac:dyDescent="0.2">
      <c r="A2145" s="1">
        <v>43147.111342592594</v>
      </c>
      <c r="B2145">
        <v>1.54930556060572</v>
      </c>
      <c r="C2145" t="s">
        <v>333</v>
      </c>
      <c r="E2145">
        <v>2142</v>
      </c>
      <c r="F2145">
        <f t="shared" si="33"/>
        <v>35.700000000000003</v>
      </c>
      <c r="H2145">
        <v>0.23746458333333001</v>
      </c>
      <c r="X2145">
        <v>1.36</v>
      </c>
      <c r="AO2145">
        <v>0.23743124999999701</v>
      </c>
    </row>
    <row r="2146" spans="1:41" x14ac:dyDescent="0.2">
      <c r="A2146" s="1">
        <v>43147.112037037034</v>
      </c>
      <c r="B2146">
        <v>1.5500000050524201</v>
      </c>
      <c r="C2146" t="s">
        <v>332</v>
      </c>
      <c r="E2146">
        <v>2143</v>
      </c>
      <c r="F2146">
        <f t="shared" si="33"/>
        <v>35.716666666666669</v>
      </c>
      <c r="X2146">
        <v>0</v>
      </c>
      <c r="AG2146">
        <v>38.478000000000002</v>
      </c>
      <c r="AO2146">
        <v>0.24143124999999699</v>
      </c>
    </row>
    <row r="2147" spans="1:41" x14ac:dyDescent="0.2">
      <c r="A2147" s="1">
        <v>43147.11273148148</v>
      </c>
      <c r="B2147">
        <v>1.5506944494991299</v>
      </c>
      <c r="C2147" t="s">
        <v>331</v>
      </c>
      <c r="E2147">
        <v>2144</v>
      </c>
      <c r="F2147">
        <f t="shared" si="33"/>
        <v>35.733333333333334</v>
      </c>
      <c r="X2147">
        <v>0</v>
      </c>
      <c r="Y2147">
        <v>69.408000000000001</v>
      </c>
      <c r="AG2147">
        <v>39.326999999999998</v>
      </c>
      <c r="AO2147">
        <v>0.25051458333333199</v>
      </c>
    </row>
    <row r="2148" spans="1:41" x14ac:dyDescent="0.2">
      <c r="A2148" s="1">
        <v>43147.113425925927</v>
      </c>
      <c r="B2148">
        <v>1.55138889394584</v>
      </c>
      <c r="C2148" t="s">
        <v>330</v>
      </c>
      <c r="E2148">
        <v>2145</v>
      </c>
      <c r="F2148">
        <f t="shared" si="33"/>
        <v>35.75</v>
      </c>
      <c r="X2148">
        <v>0</v>
      </c>
      <c r="AG2148">
        <v>40.831000000000003</v>
      </c>
      <c r="AO2148">
        <v>0.27481458333332998</v>
      </c>
    </row>
    <row r="2149" spans="1:41" x14ac:dyDescent="0.2">
      <c r="A2149" s="1">
        <v>43147.114120370374</v>
      </c>
      <c r="B2149">
        <v>1.5520833383925501</v>
      </c>
      <c r="C2149" t="s">
        <v>329</v>
      </c>
      <c r="E2149">
        <v>2146</v>
      </c>
      <c r="F2149">
        <f t="shared" si="33"/>
        <v>35.766666666666666</v>
      </c>
      <c r="X2149">
        <v>0</v>
      </c>
      <c r="AO2149">
        <v>0.27431458333332798</v>
      </c>
    </row>
    <row r="2150" spans="1:41" x14ac:dyDescent="0.2">
      <c r="A2150" s="1">
        <v>43147.114814814813</v>
      </c>
      <c r="B2150">
        <v>1.5527777828392599</v>
      </c>
      <c r="C2150" t="s">
        <v>328</v>
      </c>
      <c r="E2150">
        <v>2147</v>
      </c>
      <c r="F2150">
        <f t="shared" si="33"/>
        <v>35.783333333333331</v>
      </c>
      <c r="L2150">
        <v>399.363</v>
      </c>
      <c r="X2150">
        <v>0</v>
      </c>
      <c r="AO2150">
        <v>0.278821874999994</v>
      </c>
    </row>
    <row r="2151" spans="1:41" x14ac:dyDescent="0.2">
      <c r="A2151" s="1">
        <v>43147.11550925926</v>
      </c>
      <c r="B2151">
        <v>1.55347222728597</v>
      </c>
      <c r="C2151" t="s">
        <v>327</v>
      </c>
      <c r="E2151">
        <v>2148</v>
      </c>
      <c r="F2151">
        <f t="shared" si="33"/>
        <v>35.799999999999997</v>
      </c>
      <c r="L2151">
        <v>399.22399999999999</v>
      </c>
      <c r="X2151">
        <v>1.2470000000000001</v>
      </c>
      <c r="AO2151">
        <v>0.28332187499999301</v>
      </c>
    </row>
    <row r="2152" spans="1:41" x14ac:dyDescent="0.2">
      <c r="A2152" s="1">
        <v>43147.116203703707</v>
      </c>
      <c r="B2152">
        <v>1.5541666717326701</v>
      </c>
      <c r="C2152" t="s">
        <v>326</v>
      </c>
      <c r="E2152">
        <v>2149</v>
      </c>
      <c r="F2152">
        <f t="shared" si="33"/>
        <v>35.81666666666667</v>
      </c>
      <c r="X2152">
        <v>1.38</v>
      </c>
      <c r="AG2152">
        <v>41.756999999999998</v>
      </c>
      <c r="AO2152">
        <v>0.28267812499999601</v>
      </c>
    </row>
    <row r="2153" spans="1:41" x14ac:dyDescent="0.2">
      <c r="A2153" s="1">
        <v>43147.116898148146</v>
      </c>
      <c r="B2153">
        <v>1.5548611161793799</v>
      </c>
      <c r="C2153" t="s">
        <v>325</v>
      </c>
      <c r="E2153">
        <v>2150</v>
      </c>
      <c r="F2153">
        <f t="shared" si="33"/>
        <v>35.833333333333336</v>
      </c>
      <c r="AG2153">
        <v>39.179000000000002</v>
      </c>
      <c r="AO2153">
        <v>0.27175416666666202</v>
      </c>
    </row>
    <row r="2154" spans="1:41" x14ac:dyDescent="0.2">
      <c r="A2154" s="1">
        <v>43147.117592592593</v>
      </c>
      <c r="B2154">
        <v>1.55555556062609</v>
      </c>
      <c r="C2154" t="s">
        <v>324</v>
      </c>
      <c r="E2154">
        <v>2151</v>
      </c>
      <c r="F2154">
        <f t="shared" si="33"/>
        <v>35.85</v>
      </c>
      <c r="L2154">
        <v>399.48099999999999</v>
      </c>
      <c r="X2154">
        <v>0</v>
      </c>
      <c r="AO2154">
        <v>0.21479895833332599</v>
      </c>
    </row>
    <row r="2155" spans="1:41" x14ac:dyDescent="0.2">
      <c r="A2155" s="1">
        <v>43147.118287037039</v>
      </c>
      <c r="B2155">
        <v>1.5562500050728001</v>
      </c>
      <c r="C2155" t="s">
        <v>323</v>
      </c>
      <c r="E2155">
        <v>2152</v>
      </c>
      <c r="F2155">
        <f t="shared" si="33"/>
        <v>35.866666666666667</v>
      </c>
      <c r="L2155">
        <v>401.142</v>
      </c>
      <c r="X2155">
        <v>0</v>
      </c>
      <c r="AO2155">
        <v>0.21729895833332599</v>
      </c>
    </row>
    <row r="2156" spans="1:41" x14ac:dyDescent="0.2">
      <c r="A2156" s="1">
        <v>43147.118981481479</v>
      </c>
      <c r="B2156">
        <v>1.5569444495195099</v>
      </c>
      <c r="C2156" t="s">
        <v>322</v>
      </c>
      <c r="E2156">
        <v>2153</v>
      </c>
      <c r="F2156">
        <f t="shared" si="33"/>
        <v>35.883333333333333</v>
      </c>
      <c r="L2156">
        <v>395.59399999999999</v>
      </c>
      <c r="X2156">
        <v>0</v>
      </c>
      <c r="AO2156">
        <v>0.219798958333325</v>
      </c>
    </row>
    <row r="2157" spans="1:41" x14ac:dyDescent="0.2">
      <c r="A2157" s="1">
        <v>43147.119675925926</v>
      </c>
      <c r="B2157">
        <v>1.55763889396621</v>
      </c>
      <c r="C2157" t="s">
        <v>321</v>
      </c>
      <c r="E2157">
        <v>2154</v>
      </c>
      <c r="F2157">
        <f t="shared" si="33"/>
        <v>35.9</v>
      </c>
      <c r="L2157">
        <v>399.952</v>
      </c>
      <c r="X2157">
        <v>0</v>
      </c>
      <c r="AO2157">
        <v>0.22232812499999199</v>
      </c>
    </row>
    <row r="2158" spans="1:41" x14ac:dyDescent="0.2">
      <c r="A2158" s="1">
        <v>43147.120370370372</v>
      </c>
      <c r="B2158">
        <v>1.5583333384129201</v>
      </c>
      <c r="C2158" t="s">
        <v>320</v>
      </c>
      <c r="E2158">
        <v>2155</v>
      </c>
      <c r="F2158">
        <f t="shared" si="33"/>
        <v>35.916666666666664</v>
      </c>
      <c r="X2158">
        <v>0</v>
      </c>
      <c r="AO2158">
        <v>0.24005312499999301</v>
      </c>
    </row>
    <row r="2159" spans="1:41" x14ac:dyDescent="0.2">
      <c r="A2159" s="1">
        <v>43147.121064814812</v>
      </c>
      <c r="B2159">
        <v>1.55902778285963</v>
      </c>
      <c r="C2159" t="s">
        <v>319</v>
      </c>
      <c r="E2159">
        <v>2156</v>
      </c>
      <c r="F2159">
        <f t="shared" si="33"/>
        <v>35.93333333333333</v>
      </c>
      <c r="X2159">
        <v>0</v>
      </c>
      <c r="AO2159">
        <v>0.248062499999994</v>
      </c>
    </row>
    <row r="2160" spans="1:41" x14ac:dyDescent="0.2">
      <c r="A2160" s="1">
        <v>43147.121759259258</v>
      </c>
      <c r="B2160">
        <v>1.55972222730634</v>
      </c>
      <c r="C2160" t="s">
        <v>318</v>
      </c>
      <c r="E2160">
        <v>2157</v>
      </c>
      <c r="F2160">
        <f t="shared" si="33"/>
        <v>35.950000000000003</v>
      </c>
      <c r="X2160">
        <v>1.294</v>
      </c>
      <c r="AO2160">
        <v>0.25611874999999601</v>
      </c>
    </row>
    <row r="2161" spans="1:44" x14ac:dyDescent="0.2">
      <c r="A2161" s="1">
        <v>43147.122453703705</v>
      </c>
      <c r="B2161">
        <v>1.5604166717530501</v>
      </c>
      <c r="C2161" t="s">
        <v>317</v>
      </c>
      <c r="E2161">
        <v>2158</v>
      </c>
      <c r="F2161">
        <f t="shared" si="33"/>
        <v>35.966666666666669</v>
      </c>
      <c r="X2161">
        <v>0</v>
      </c>
      <c r="AO2161">
        <v>0.27450937499999201</v>
      </c>
    </row>
    <row r="2162" spans="1:44" x14ac:dyDescent="0.2">
      <c r="A2162" s="1">
        <v>43147.123148148145</v>
      </c>
      <c r="B2162">
        <v>1.56111111619975</v>
      </c>
      <c r="C2162" t="s">
        <v>316</v>
      </c>
      <c r="E2162">
        <v>2159</v>
      </c>
      <c r="F2162">
        <f t="shared" si="33"/>
        <v>35.983333333333334</v>
      </c>
      <c r="AO2162">
        <v>0.27799479166665803</v>
      </c>
    </row>
    <row r="2163" spans="1:44" x14ac:dyDescent="0.2">
      <c r="A2163" s="1">
        <v>43147.123842592591</v>
      </c>
      <c r="B2163">
        <v>1.56180556064646</v>
      </c>
      <c r="C2163" t="s">
        <v>315</v>
      </c>
      <c r="E2163">
        <v>2160</v>
      </c>
      <c r="F2163">
        <f t="shared" si="33"/>
        <v>36</v>
      </c>
      <c r="X2163">
        <v>0</v>
      </c>
      <c r="AO2163">
        <v>0.28152187499999098</v>
      </c>
    </row>
    <row r="2164" spans="1:44" x14ac:dyDescent="0.2">
      <c r="A2164" s="1">
        <v>43147.124537037038</v>
      </c>
      <c r="B2164">
        <v>1.5625000050931701</v>
      </c>
      <c r="C2164" t="s">
        <v>314</v>
      </c>
      <c r="E2164">
        <v>2161</v>
      </c>
      <c r="F2164">
        <f t="shared" si="33"/>
        <v>36.016666666666666</v>
      </c>
      <c r="X2164">
        <v>0</v>
      </c>
      <c r="AO2164">
        <v>0.305334374999993</v>
      </c>
    </row>
    <row r="2165" spans="1:44" x14ac:dyDescent="0.2">
      <c r="A2165" s="1">
        <v>43147.125231481485</v>
      </c>
      <c r="B2165">
        <v>1.56319444953988</v>
      </c>
      <c r="C2165" t="s">
        <v>313</v>
      </c>
      <c r="D2165">
        <v>1069.492</v>
      </c>
      <c r="E2165">
        <v>2162</v>
      </c>
      <c r="F2165">
        <f t="shared" si="33"/>
        <v>36.033333333333331</v>
      </c>
      <c r="G2165">
        <v>5.968</v>
      </c>
      <c r="H2165">
        <v>0.309367708333326</v>
      </c>
      <c r="I2165">
        <v>-1</v>
      </c>
      <c r="J2165">
        <v>51.960999999999999</v>
      </c>
      <c r="K2165">
        <v>10.773</v>
      </c>
      <c r="L2165">
        <v>399.75200000000001</v>
      </c>
      <c r="M2165">
        <v>0</v>
      </c>
      <c r="N2165">
        <v>0</v>
      </c>
      <c r="O2165">
        <v>0</v>
      </c>
      <c r="P2165">
        <v>-5.0999999999999997E-2</v>
      </c>
      <c r="Q2165">
        <v>13.78</v>
      </c>
      <c r="R2165">
        <v>0.04</v>
      </c>
      <c r="S2165">
        <v>0</v>
      </c>
      <c r="T2165">
        <v>0</v>
      </c>
      <c r="U2165">
        <v>0</v>
      </c>
      <c r="V2165">
        <v>0</v>
      </c>
      <c r="W2165">
        <v>5.0000000000000001E-3</v>
      </c>
      <c r="X2165">
        <v>0</v>
      </c>
      <c r="Y2165">
        <v>69.486999999999995</v>
      </c>
      <c r="Z2165">
        <v>0</v>
      </c>
      <c r="AA2165">
        <v>0</v>
      </c>
      <c r="AB2165">
        <v>0</v>
      </c>
      <c r="AC2165">
        <v>0</v>
      </c>
      <c r="AD2165">
        <v>-847.55700000000002</v>
      </c>
      <c r="AE2165">
        <v>0</v>
      </c>
      <c r="AF2165">
        <v>3.056</v>
      </c>
      <c r="AG2165">
        <v>40.756</v>
      </c>
      <c r="AH2165">
        <v>0</v>
      </c>
      <c r="AI2165">
        <v>0</v>
      </c>
      <c r="AJ2165">
        <v>0</v>
      </c>
      <c r="AK2165">
        <v>0</v>
      </c>
      <c r="AL2165">
        <v>6</v>
      </c>
      <c r="AM2165">
        <v>52</v>
      </c>
      <c r="AN2165">
        <v>3</v>
      </c>
      <c r="AO2165">
        <v>0.309334374999992</v>
      </c>
      <c r="AP2165">
        <v>3</v>
      </c>
      <c r="AQ2165">
        <v>3</v>
      </c>
      <c r="AR2165">
        <v>0</v>
      </c>
    </row>
    <row r="2166" spans="1:44" x14ac:dyDescent="0.2">
      <c r="A2166" s="1">
        <v>43147.125925925924</v>
      </c>
      <c r="B2166">
        <v>1.56388889398659</v>
      </c>
      <c r="C2166" t="s">
        <v>312</v>
      </c>
      <c r="E2166">
        <v>2163</v>
      </c>
      <c r="F2166">
        <f t="shared" si="33"/>
        <v>36.049999999999997</v>
      </c>
      <c r="X2166">
        <v>0</v>
      </c>
      <c r="AO2166">
        <v>0.31836145833332702</v>
      </c>
    </row>
    <row r="2167" spans="1:44" x14ac:dyDescent="0.2">
      <c r="A2167" s="1">
        <v>43147.126620370371</v>
      </c>
      <c r="B2167">
        <v>1.5645833384332899</v>
      </c>
      <c r="C2167" t="s">
        <v>311</v>
      </c>
      <c r="E2167">
        <v>2164</v>
      </c>
      <c r="F2167">
        <f t="shared" si="33"/>
        <v>36.06666666666667</v>
      </c>
      <c r="H2167">
        <v>0.33777187499998901</v>
      </c>
      <c r="X2167">
        <v>0</v>
      </c>
      <c r="AO2167">
        <v>0.33773437499998898</v>
      </c>
    </row>
    <row r="2168" spans="1:44" x14ac:dyDescent="0.2">
      <c r="A2168" s="1">
        <v>43147.127314814818</v>
      </c>
      <c r="B2168">
        <v>1.56527778288</v>
      </c>
      <c r="C2168" t="s">
        <v>310</v>
      </c>
      <c r="E2168">
        <v>2165</v>
      </c>
      <c r="F2168">
        <f t="shared" si="33"/>
        <v>36.083333333333336</v>
      </c>
      <c r="AO2168">
        <v>0.34221145833332201</v>
      </c>
    </row>
    <row r="2169" spans="1:44" x14ac:dyDescent="0.2">
      <c r="A2169" s="1">
        <v>43147.128009259257</v>
      </c>
      <c r="B2169">
        <v>1.56597222732671</v>
      </c>
      <c r="C2169" t="s">
        <v>309</v>
      </c>
      <c r="E2169">
        <v>2166</v>
      </c>
      <c r="F2169">
        <f t="shared" si="33"/>
        <v>36.1</v>
      </c>
      <c r="Y2169">
        <v>69.510000000000005</v>
      </c>
      <c r="AO2169">
        <v>0.35172499999999002</v>
      </c>
    </row>
    <row r="2170" spans="1:44" x14ac:dyDescent="0.2">
      <c r="A2170" s="1">
        <v>43147.128703703704</v>
      </c>
      <c r="B2170">
        <v>1.5666666717734199</v>
      </c>
      <c r="C2170" t="s">
        <v>308</v>
      </c>
      <c r="E2170">
        <v>2167</v>
      </c>
      <c r="F2170">
        <f t="shared" si="33"/>
        <v>36.116666666666667</v>
      </c>
      <c r="AO2170">
        <v>0.36640208333332203</v>
      </c>
    </row>
    <row r="2171" spans="1:44" x14ac:dyDescent="0.2">
      <c r="A2171" s="1">
        <v>43147.12939814815</v>
      </c>
      <c r="B2171">
        <v>1.56736111622013</v>
      </c>
      <c r="C2171" t="s">
        <v>307</v>
      </c>
      <c r="E2171">
        <v>2168</v>
      </c>
      <c r="F2171">
        <f t="shared" si="33"/>
        <v>36.133333333333333</v>
      </c>
      <c r="AO2171">
        <v>0.37127708333332099</v>
      </c>
    </row>
    <row r="2172" spans="1:44" x14ac:dyDescent="0.2">
      <c r="A2172" s="1">
        <v>43147.13009259259</v>
      </c>
      <c r="B2172">
        <v>1.5680555606668301</v>
      </c>
      <c r="C2172" t="s">
        <v>306</v>
      </c>
      <c r="E2172">
        <v>2169</v>
      </c>
      <c r="F2172">
        <f t="shared" si="33"/>
        <v>36.15</v>
      </c>
      <c r="AO2172">
        <v>0.37621562499998701</v>
      </c>
    </row>
    <row r="2173" spans="1:44" x14ac:dyDescent="0.2">
      <c r="A2173" s="1">
        <v>43147.130787037036</v>
      </c>
      <c r="B2173">
        <v>1.5687500051135399</v>
      </c>
      <c r="C2173" t="s">
        <v>305</v>
      </c>
      <c r="E2173">
        <v>2170</v>
      </c>
      <c r="F2173">
        <f t="shared" si="33"/>
        <v>36.166666666666664</v>
      </c>
      <c r="X2173">
        <v>0</v>
      </c>
      <c r="AO2173">
        <v>0.40141458333332197</v>
      </c>
    </row>
    <row r="2174" spans="1:44" x14ac:dyDescent="0.2">
      <c r="A2174" s="1">
        <v>43147.131481481483</v>
      </c>
      <c r="B2174">
        <v>1.56944444956025</v>
      </c>
      <c r="C2174" t="s">
        <v>304</v>
      </c>
      <c r="E2174">
        <v>2171</v>
      </c>
      <c r="F2174">
        <f t="shared" si="33"/>
        <v>36.18333333333333</v>
      </c>
      <c r="X2174">
        <v>0</v>
      </c>
      <c r="AO2174">
        <v>0.40678020833332101</v>
      </c>
    </row>
    <row r="2175" spans="1:44" x14ac:dyDescent="0.2">
      <c r="A2175" s="1">
        <v>43147.132175925923</v>
      </c>
      <c r="B2175">
        <v>1.5701388940069601</v>
      </c>
      <c r="C2175" t="s">
        <v>303</v>
      </c>
      <c r="E2175">
        <v>2172</v>
      </c>
      <c r="F2175">
        <f t="shared" si="33"/>
        <v>36.200000000000003</v>
      </c>
      <c r="X2175">
        <v>0</v>
      </c>
      <c r="AO2175">
        <v>0.41217291666665301</v>
      </c>
    </row>
    <row r="2176" spans="1:44" x14ac:dyDescent="0.2">
      <c r="A2176" s="1">
        <v>43147.132870370369</v>
      </c>
      <c r="B2176">
        <v>1.5708333384536699</v>
      </c>
      <c r="C2176" t="s">
        <v>302</v>
      </c>
      <c r="E2176">
        <v>2173</v>
      </c>
      <c r="F2176">
        <f t="shared" si="33"/>
        <v>36.216666666666669</v>
      </c>
      <c r="X2176">
        <v>0</v>
      </c>
      <c r="AO2176">
        <v>0.43279166666665297</v>
      </c>
    </row>
    <row r="2177" spans="1:41" x14ac:dyDescent="0.2">
      <c r="A2177" s="1">
        <v>43147.133564814816</v>
      </c>
      <c r="B2177">
        <v>1.57152778290038</v>
      </c>
      <c r="C2177" t="s">
        <v>301</v>
      </c>
      <c r="E2177">
        <v>2174</v>
      </c>
      <c r="F2177">
        <f t="shared" si="33"/>
        <v>36.233333333333334</v>
      </c>
      <c r="H2177">
        <v>0.44367083333331597</v>
      </c>
      <c r="X2177">
        <v>0</v>
      </c>
      <c r="AO2177">
        <v>0.44362187499998301</v>
      </c>
    </row>
    <row r="2178" spans="1:41" x14ac:dyDescent="0.2">
      <c r="A2178" s="1">
        <v>43147.134259259263</v>
      </c>
      <c r="B2178">
        <v>1.5722222273470801</v>
      </c>
      <c r="C2178" t="s">
        <v>300</v>
      </c>
      <c r="E2178">
        <v>2175</v>
      </c>
      <c r="F2178">
        <f t="shared" si="33"/>
        <v>36.25</v>
      </c>
      <c r="X2178">
        <v>1.38</v>
      </c>
      <c r="AO2178">
        <v>0.449512499999981</v>
      </c>
    </row>
    <row r="2179" spans="1:41" x14ac:dyDescent="0.2">
      <c r="A2179" s="1">
        <v>43147.134953703702</v>
      </c>
      <c r="B2179">
        <v>1.5729166717937899</v>
      </c>
      <c r="C2179" t="s">
        <v>299</v>
      </c>
      <c r="E2179">
        <v>2176</v>
      </c>
      <c r="F2179">
        <f t="shared" ref="F2179:F2242" si="34">E2179/60</f>
        <v>36.266666666666666</v>
      </c>
      <c r="X2179">
        <v>1.36</v>
      </c>
      <c r="AO2179">
        <v>0.455473958333314</v>
      </c>
    </row>
    <row r="2180" spans="1:41" x14ac:dyDescent="0.2">
      <c r="A2180" s="1">
        <v>43147.135648148149</v>
      </c>
      <c r="B2180">
        <v>1.5736111162405</v>
      </c>
      <c r="C2180" t="s">
        <v>298</v>
      </c>
      <c r="E2180">
        <v>2177</v>
      </c>
      <c r="F2180">
        <f t="shared" si="34"/>
        <v>36.283333333333331</v>
      </c>
      <c r="X2180">
        <v>1.2609999999999999</v>
      </c>
      <c r="AO2180">
        <v>0.46138645833331299</v>
      </c>
    </row>
    <row r="2181" spans="1:41" x14ac:dyDescent="0.2">
      <c r="A2181" s="1">
        <v>43147.136342592596</v>
      </c>
      <c r="B2181">
        <v>1.5743055606872101</v>
      </c>
      <c r="C2181" t="s">
        <v>297</v>
      </c>
      <c r="E2181">
        <v>2178</v>
      </c>
      <c r="F2181">
        <f t="shared" si="34"/>
        <v>36.299999999999997</v>
      </c>
      <c r="X2181">
        <v>1.2999999999999999E-2</v>
      </c>
      <c r="AO2181">
        <v>0.45716666666664701</v>
      </c>
    </row>
    <row r="2182" spans="1:41" x14ac:dyDescent="0.2">
      <c r="A2182" s="1">
        <v>43147.137037037035</v>
      </c>
      <c r="B2182">
        <v>1.5750000051339199</v>
      </c>
      <c r="C2182" t="s">
        <v>296</v>
      </c>
      <c r="E2182">
        <v>2179</v>
      </c>
      <c r="F2182">
        <f t="shared" si="34"/>
        <v>36.31666666666667</v>
      </c>
      <c r="X2182">
        <v>0</v>
      </c>
      <c r="AO2182">
        <v>0.45257395833331299</v>
      </c>
    </row>
    <row r="2183" spans="1:41" x14ac:dyDescent="0.2">
      <c r="A2183" s="1">
        <v>43147.137731481482</v>
      </c>
      <c r="B2183">
        <v>1.57569444958062</v>
      </c>
      <c r="C2183" t="s">
        <v>295</v>
      </c>
      <c r="E2183">
        <v>2180</v>
      </c>
      <c r="F2183">
        <f t="shared" si="34"/>
        <v>36.333333333333336</v>
      </c>
      <c r="X2183">
        <v>0</v>
      </c>
      <c r="AO2183">
        <v>0.45293958333331003</v>
      </c>
    </row>
    <row r="2184" spans="1:41" x14ac:dyDescent="0.2">
      <c r="A2184" s="1">
        <v>43147.138425925928</v>
      </c>
      <c r="B2184">
        <v>1.5763888940273301</v>
      </c>
      <c r="C2184" t="s">
        <v>294</v>
      </c>
      <c r="E2184">
        <v>2181</v>
      </c>
      <c r="F2184">
        <f t="shared" si="34"/>
        <v>36.35</v>
      </c>
      <c r="X2184">
        <v>0</v>
      </c>
      <c r="Y2184">
        <v>69.613</v>
      </c>
      <c r="AO2184">
        <v>0.448017708333311</v>
      </c>
    </row>
    <row r="2185" spans="1:41" x14ac:dyDescent="0.2">
      <c r="A2185" s="1">
        <v>43147.139120370368</v>
      </c>
      <c r="B2185">
        <v>1.5770833384740399</v>
      </c>
      <c r="C2185" t="s">
        <v>293</v>
      </c>
      <c r="E2185">
        <v>2182</v>
      </c>
      <c r="F2185">
        <f t="shared" si="34"/>
        <v>36.366666666666667</v>
      </c>
      <c r="X2185">
        <v>0</v>
      </c>
      <c r="AO2185">
        <v>0.44289062499998</v>
      </c>
    </row>
    <row r="2186" spans="1:41" x14ac:dyDescent="0.2">
      <c r="A2186" s="1">
        <v>43147.139814814815</v>
      </c>
      <c r="B2186">
        <v>1.57777778292075</v>
      </c>
      <c r="C2186" t="s">
        <v>292</v>
      </c>
      <c r="E2186">
        <v>2183</v>
      </c>
      <c r="F2186">
        <f t="shared" si="34"/>
        <v>36.383333333333333</v>
      </c>
      <c r="X2186">
        <v>0</v>
      </c>
      <c r="AO2186">
        <v>0.43748958333331101</v>
      </c>
    </row>
    <row r="2187" spans="1:41" x14ac:dyDescent="0.2">
      <c r="A2187" s="1">
        <v>43147.140509259261</v>
      </c>
      <c r="B2187">
        <v>1.5784722273674601</v>
      </c>
      <c r="C2187" t="s">
        <v>291</v>
      </c>
      <c r="E2187">
        <v>2184</v>
      </c>
      <c r="F2187">
        <f t="shared" si="34"/>
        <v>36.4</v>
      </c>
      <c r="X2187">
        <v>1.36</v>
      </c>
      <c r="AO2187">
        <v>0.42174479166664702</v>
      </c>
    </row>
    <row r="2188" spans="1:41" x14ac:dyDescent="0.2">
      <c r="A2188" s="1">
        <v>43147.141203703701</v>
      </c>
      <c r="B2188">
        <v>1.5791666718141599</v>
      </c>
      <c r="C2188" t="s">
        <v>290</v>
      </c>
      <c r="E2188">
        <v>2185</v>
      </c>
      <c r="F2188">
        <f t="shared" si="34"/>
        <v>36.416666666666664</v>
      </c>
      <c r="K2188">
        <v>10.898</v>
      </c>
      <c r="X2188">
        <v>1.3</v>
      </c>
      <c r="AD2188">
        <v>-847.98199999999997</v>
      </c>
      <c r="AO2188">
        <v>0.364417708333313</v>
      </c>
    </row>
    <row r="2189" spans="1:41" x14ac:dyDescent="0.2">
      <c r="A2189" s="1">
        <v>43147.141898148147</v>
      </c>
      <c r="B2189">
        <v>1.57986111626087</v>
      </c>
      <c r="C2189" t="s">
        <v>289</v>
      </c>
      <c r="D2189">
        <v>1069.652</v>
      </c>
      <c r="E2189">
        <v>2186</v>
      </c>
      <c r="F2189">
        <f t="shared" si="34"/>
        <v>36.43333333333333</v>
      </c>
      <c r="K2189">
        <v>10.762</v>
      </c>
      <c r="X2189">
        <v>1.34</v>
      </c>
      <c r="AO2189">
        <v>0.37704166666665101</v>
      </c>
    </row>
    <row r="2190" spans="1:41" x14ac:dyDescent="0.2">
      <c r="A2190" s="1">
        <v>43147.142592592594</v>
      </c>
      <c r="B2190">
        <v>1.5805555607075801</v>
      </c>
      <c r="C2190" t="s">
        <v>288</v>
      </c>
      <c r="E2190">
        <v>2187</v>
      </c>
      <c r="F2190">
        <f t="shared" si="34"/>
        <v>36.450000000000003</v>
      </c>
      <c r="X2190">
        <v>1.3140000000000001</v>
      </c>
      <c r="AO2190">
        <v>0.32950833333331397</v>
      </c>
    </row>
    <row r="2191" spans="1:41" x14ac:dyDescent="0.2">
      <c r="A2191" s="1">
        <v>43147.143287037034</v>
      </c>
      <c r="B2191">
        <v>1.5812500051542899</v>
      </c>
      <c r="C2191" t="s">
        <v>287</v>
      </c>
      <c r="E2191">
        <v>2188</v>
      </c>
      <c r="F2191">
        <f t="shared" si="34"/>
        <v>36.466666666666669</v>
      </c>
      <c r="H2191">
        <v>0.33108229166664899</v>
      </c>
      <c r="X2191">
        <v>1.4330000000000001</v>
      </c>
      <c r="AO2191">
        <v>0.33106979166664902</v>
      </c>
    </row>
    <row r="2192" spans="1:41" x14ac:dyDescent="0.2">
      <c r="A2192" s="1">
        <v>43147.14398148148</v>
      </c>
      <c r="B2192">
        <v>1.581944449601</v>
      </c>
      <c r="C2192" t="s">
        <v>286</v>
      </c>
      <c r="E2192">
        <v>2189</v>
      </c>
      <c r="F2192">
        <f t="shared" si="34"/>
        <v>36.483333333333334</v>
      </c>
      <c r="X2192">
        <v>1.2809999999999999</v>
      </c>
      <c r="AO2192">
        <v>0.33265520833331702</v>
      </c>
    </row>
    <row r="2193" spans="1:44" x14ac:dyDescent="0.2">
      <c r="A2193" s="1">
        <v>43147.144675925927</v>
      </c>
      <c r="B2193">
        <v>1.5826388940477001</v>
      </c>
      <c r="C2193" t="s">
        <v>285</v>
      </c>
      <c r="E2193">
        <v>2190</v>
      </c>
      <c r="F2193">
        <f t="shared" si="34"/>
        <v>36.5</v>
      </c>
      <c r="X2193">
        <v>1.294</v>
      </c>
      <c r="AO2193">
        <v>0.35436041666665302</v>
      </c>
    </row>
    <row r="2194" spans="1:44" x14ac:dyDescent="0.2">
      <c r="A2194" s="1">
        <v>43147.145370370374</v>
      </c>
      <c r="B2194">
        <v>1.5833333384944099</v>
      </c>
      <c r="C2194" t="s">
        <v>284</v>
      </c>
      <c r="E2194">
        <v>2191</v>
      </c>
      <c r="F2194">
        <f t="shared" si="34"/>
        <v>36.516666666666666</v>
      </c>
      <c r="X2194">
        <v>1.32</v>
      </c>
      <c r="AO2194">
        <v>0.35631458333332</v>
      </c>
    </row>
    <row r="2195" spans="1:44" x14ac:dyDescent="0.2">
      <c r="A2195" s="1">
        <v>43147.146064814813</v>
      </c>
      <c r="B2195">
        <v>1.58402778294112</v>
      </c>
      <c r="C2195" t="s">
        <v>283</v>
      </c>
      <c r="D2195">
        <v>1069.6869999999999</v>
      </c>
      <c r="E2195">
        <v>2192</v>
      </c>
      <c r="F2195">
        <f t="shared" si="34"/>
        <v>36.533333333333331</v>
      </c>
      <c r="G2195">
        <v>5.984</v>
      </c>
      <c r="H2195">
        <v>0.358378124999986</v>
      </c>
      <c r="I2195">
        <v>-1</v>
      </c>
      <c r="J2195">
        <v>51.960999999999999</v>
      </c>
      <c r="K2195">
        <v>10.78</v>
      </c>
      <c r="L2195">
        <v>399.92500000000001</v>
      </c>
      <c r="M2195">
        <v>0</v>
      </c>
      <c r="N2195">
        <v>0</v>
      </c>
      <c r="O2195">
        <v>0</v>
      </c>
      <c r="P2195">
        <v>-3.4000000000000002E-2</v>
      </c>
      <c r="Q2195">
        <v>13.77</v>
      </c>
      <c r="R2195">
        <v>0.04</v>
      </c>
      <c r="S2195">
        <v>0</v>
      </c>
      <c r="T2195">
        <v>0</v>
      </c>
      <c r="U2195">
        <v>0</v>
      </c>
      <c r="V2195">
        <v>0</v>
      </c>
      <c r="W2195">
        <v>5.0000000000000001E-3</v>
      </c>
      <c r="X2195">
        <v>1.32</v>
      </c>
      <c r="Y2195">
        <v>69.682000000000002</v>
      </c>
      <c r="Z2195">
        <v>0</v>
      </c>
      <c r="AA2195">
        <v>0</v>
      </c>
      <c r="AB2195">
        <v>0</v>
      </c>
      <c r="AC2195">
        <v>0</v>
      </c>
      <c r="AD2195">
        <v>-848.63300000000004</v>
      </c>
      <c r="AE2195">
        <v>0</v>
      </c>
      <c r="AF2195">
        <v>3.1890000000000001</v>
      </c>
      <c r="AG2195">
        <v>41.015999999999998</v>
      </c>
      <c r="AH2195">
        <v>0</v>
      </c>
      <c r="AI2195">
        <v>0</v>
      </c>
      <c r="AJ2195">
        <v>0</v>
      </c>
      <c r="AK2195">
        <v>0</v>
      </c>
      <c r="AL2195">
        <v>6</v>
      </c>
      <c r="AM2195">
        <v>52</v>
      </c>
      <c r="AN2195">
        <v>3</v>
      </c>
      <c r="AO2195">
        <v>0.35836145833331901</v>
      </c>
      <c r="AP2195">
        <v>3</v>
      </c>
      <c r="AQ2195">
        <v>3</v>
      </c>
      <c r="AR2195">
        <v>0</v>
      </c>
    </row>
    <row r="2196" spans="1:44" x14ac:dyDescent="0.2">
      <c r="A2196" s="1">
        <v>43147.14675925926</v>
      </c>
      <c r="B2196">
        <v>1.5847222273878301</v>
      </c>
      <c r="C2196" t="s">
        <v>282</v>
      </c>
      <c r="E2196">
        <v>2193</v>
      </c>
      <c r="F2196">
        <f t="shared" si="34"/>
        <v>36.549999999999997</v>
      </c>
      <c r="AO2196">
        <v>0.37554999999998501</v>
      </c>
    </row>
    <row r="2197" spans="1:44" x14ac:dyDescent="0.2">
      <c r="A2197" s="1">
        <v>43147.147453703707</v>
      </c>
      <c r="B2197">
        <v>1.5854166718345399</v>
      </c>
      <c r="C2197" t="s">
        <v>281</v>
      </c>
      <c r="E2197">
        <v>2194</v>
      </c>
      <c r="F2197">
        <f t="shared" si="34"/>
        <v>36.56666666666667</v>
      </c>
      <c r="X2197">
        <v>1.3340000000000001</v>
      </c>
      <c r="AO2197">
        <v>0.38304062499998498</v>
      </c>
    </row>
    <row r="2198" spans="1:44" x14ac:dyDescent="0.2">
      <c r="A2198" s="1">
        <v>43147.148148148146</v>
      </c>
      <c r="B2198">
        <v>1.58611111628124</v>
      </c>
      <c r="C2198" t="s">
        <v>280</v>
      </c>
      <c r="E2198">
        <v>2195</v>
      </c>
      <c r="F2198">
        <f t="shared" si="34"/>
        <v>36.583333333333336</v>
      </c>
      <c r="K2198">
        <v>10.866</v>
      </c>
      <c r="X2198">
        <v>1.347</v>
      </c>
      <c r="AO2198">
        <v>0.39557812499999101</v>
      </c>
    </row>
    <row r="2199" spans="1:44" x14ac:dyDescent="0.2">
      <c r="A2199" s="1">
        <v>43147.148842592593</v>
      </c>
      <c r="B2199">
        <v>1.5868055607279501</v>
      </c>
      <c r="C2199" t="s">
        <v>279</v>
      </c>
      <c r="E2199">
        <v>2196</v>
      </c>
      <c r="F2199">
        <f t="shared" si="34"/>
        <v>36.6</v>
      </c>
      <c r="X2199">
        <v>1.387</v>
      </c>
      <c r="AO2199">
        <v>0.39825729166665702</v>
      </c>
    </row>
    <row r="2200" spans="1:44" x14ac:dyDescent="0.2">
      <c r="A2200" s="1">
        <v>43147.149537037039</v>
      </c>
      <c r="B2200">
        <v>1.5875000051746599</v>
      </c>
      <c r="C2200" t="s">
        <v>278</v>
      </c>
      <c r="E2200">
        <v>2197</v>
      </c>
      <c r="F2200">
        <f t="shared" si="34"/>
        <v>36.616666666666667</v>
      </c>
      <c r="X2200">
        <v>1.32</v>
      </c>
      <c r="Y2200">
        <v>69.716999999999999</v>
      </c>
      <c r="AO2200">
        <v>0.41123333333332301</v>
      </c>
    </row>
    <row r="2201" spans="1:44" x14ac:dyDescent="0.2">
      <c r="A2201" s="1">
        <v>43147.150231481479</v>
      </c>
      <c r="B2201">
        <v>1.58819444962137</v>
      </c>
      <c r="C2201" t="s">
        <v>277</v>
      </c>
      <c r="E2201">
        <v>2198</v>
      </c>
      <c r="F2201">
        <f t="shared" si="34"/>
        <v>36.633333333333333</v>
      </c>
      <c r="X2201">
        <v>1.2999999999999999E-2</v>
      </c>
      <c r="AO2201">
        <v>0.41424062499998898</v>
      </c>
    </row>
    <row r="2202" spans="1:44" x14ac:dyDescent="0.2">
      <c r="A2202" s="1">
        <v>43147.150925925926</v>
      </c>
      <c r="B2202">
        <v>1.5888888940680801</v>
      </c>
      <c r="C2202" t="s">
        <v>276</v>
      </c>
      <c r="E2202">
        <v>2199</v>
      </c>
      <c r="F2202">
        <f t="shared" si="34"/>
        <v>36.65</v>
      </c>
      <c r="X2202">
        <v>0</v>
      </c>
      <c r="AO2202">
        <v>0.43247499999998901</v>
      </c>
    </row>
    <row r="2203" spans="1:44" x14ac:dyDescent="0.2">
      <c r="A2203" s="1">
        <v>43147.151620370372</v>
      </c>
      <c r="B2203">
        <v>1.5895833385147899</v>
      </c>
      <c r="C2203" t="s">
        <v>275</v>
      </c>
      <c r="E2203">
        <v>2200</v>
      </c>
      <c r="F2203">
        <f t="shared" si="34"/>
        <v>36.666666666666664</v>
      </c>
      <c r="H2203">
        <v>0.44096979166665401</v>
      </c>
      <c r="X2203">
        <v>0</v>
      </c>
      <c r="AO2203">
        <v>0.44094062499998798</v>
      </c>
    </row>
    <row r="2204" spans="1:44" x14ac:dyDescent="0.2">
      <c r="A2204" s="1">
        <v>43147.152314814812</v>
      </c>
      <c r="B2204">
        <v>1.59027778296149</v>
      </c>
      <c r="C2204" t="s">
        <v>274</v>
      </c>
      <c r="E2204">
        <v>2201</v>
      </c>
      <c r="F2204">
        <f t="shared" si="34"/>
        <v>36.68333333333333</v>
      </c>
      <c r="X2204">
        <v>0</v>
      </c>
      <c r="AO2204">
        <v>0.44446354166665702</v>
      </c>
    </row>
    <row r="2205" spans="1:44" x14ac:dyDescent="0.2">
      <c r="A2205" s="1">
        <v>43147.153009259258</v>
      </c>
      <c r="B2205">
        <v>1.5909722274082001</v>
      </c>
      <c r="C2205" t="s">
        <v>273</v>
      </c>
      <c r="E2205">
        <v>2202</v>
      </c>
      <c r="F2205">
        <f t="shared" si="34"/>
        <v>36.700000000000003</v>
      </c>
      <c r="X2205">
        <v>0</v>
      </c>
      <c r="AO2205">
        <v>0.46319062499999197</v>
      </c>
    </row>
    <row r="2206" spans="1:44" x14ac:dyDescent="0.2">
      <c r="A2206" s="1">
        <v>43147.153703703705</v>
      </c>
      <c r="B2206">
        <v>1.59166667185491</v>
      </c>
      <c r="C2206" t="s">
        <v>272</v>
      </c>
      <c r="E2206">
        <v>2203</v>
      </c>
      <c r="F2206">
        <f t="shared" si="34"/>
        <v>36.716666666666669</v>
      </c>
      <c r="X2206">
        <v>0</v>
      </c>
      <c r="AG2206">
        <v>37.905999999999999</v>
      </c>
      <c r="AO2206">
        <v>0.47214062499999299</v>
      </c>
    </row>
    <row r="2207" spans="1:44" x14ac:dyDescent="0.2">
      <c r="A2207" s="1">
        <v>43147.154398148145</v>
      </c>
      <c r="B2207">
        <v>1.59236111630162</v>
      </c>
      <c r="C2207" t="s">
        <v>271</v>
      </c>
      <c r="E2207">
        <v>2204</v>
      </c>
      <c r="F2207">
        <f t="shared" si="34"/>
        <v>36.733333333333334</v>
      </c>
      <c r="X2207">
        <v>1.294</v>
      </c>
      <c r="AG2207">
        <v>40.982999999999997</v>
      </c>
      <c r="AO2207">
        <v>0.47614062499999299</v>
      </c>
    </row>
    <row r="2208" spans="1:44" x14ac:dyDescent="0.2">
      <c r="A2208" s="1">
        <v>43147.155092592591</v>
      </c>
      <c r="B2208">
        <v>1.5930555607483301</v>
      </c>
      <c r="C2208" t="s">
        <v>270</v>
      </c>
      <c r="E2208">
        <v>2205</v>
      </c>
      <c r="F2208">
        <f t="shared" si="34"/>
        <v>36.75</v>
      </c>
      <c r="X2208">
        <v>1.34</v>
      </c>
      <c r="AG2208">
        <v>38.411999999999999</v>
      </c>
      <c r="AO2208">
        <v>0.48025520833332502</v>
      </c>
    </row>
    <row r="2209" spans="1:41" x14ac:dyDescent="0.2">
      <c r="A2209" s="1">
        <v>43147.155787037038</v>
      </c>
      <c r="B2209">
        <v>1.59375000519503</v>
      </c>
      <c r="C2209" t="s">
        <v>269</v>
      </c>
      <c r="E2209">
        <v>2206</v>
      </c>
      <c r="F2209">
        <f t="shared" si="34"/>
        <v>36.766666666666666</v>
      </c>
      <c r="X2209">
        <v>1.2869999999999999</v>
      </c>
      <c r="AO2209">
        <v>0.484272916666658</v>
      </c>
    </row>
    <row r="2210" spans="1:41" x14ac:dyDescent="0.2">
      <c r="A2210" s="1">
        <v>43147.156481481485</v>
      </c>
      <c r="B2210">
        <v>1.59444444964174</v>
      </c>
      <c r="C2210" t="s">
        <v>268</v>
      </c>
      <c r="E2210">
        <v>2207</v>
      </c>
      <c r="F2210">
        <f t="shared" si="34"/>
        <v>36.783333333333331</v>
      </c>
      <c r="X2210">
        <v>0</v>
      </c>
      <c r="AO2210">
        <v>0.46791666666665699</v>
      </c>
    </row>
    <row r="2211" spans="1:41" x14ac:dyDescent="0.2">
      <c r="A2211" s="1">
        <v>43147.157175925924</v>
      </c>
      <c r="B2211">
        <v>1.5951388940884501</v>
      </c>
      <c r="C2211" t="s">
        <v>267</v>
      </c>
      <c r="E2211">
        <v>2208</v>
      </c>
      <c r="F2211">
        <f t="shared" si="34"/>
        <v>36.799999999999997</v>
      </c>
      <c r="X2211">
        <v>0</v>
      </c>
      <c r="AO2211">
        <v>0.47140208333332601</v>
      </c>
    </row>
    <row r="2212" spans="1:41" x14ac:dyDescent="0.2">
      <c r="A2212" s="1">
        <v>43147.157870370371</v>
      </c>
      <c r="B2212">
        <v>1.59583333853516</v>
      </c>
      <c r="C2212" t="s">
        <v>266</v>
      </c>
      <c r="E2212">
        <v>2209</v>
      </c>
      <c r="F2212">
        <f t="shared" si="34"/>
        <v>36.81666666666667</v>
      </c>
      <c r="X2212">
        <v>0</v>
      </c>
      <c r="AO2212">
        <v>0.45461666666666201</v>
      </c>
    </row>
    <row r="2213" spans="1:41" x14ac:dyDescent="0.2">
      <c r="A2213" s="1">
        <v>43147.158564814818</v>
      </c>
      <c r="B2213">
        <v>1.59652778298187</v>
      </c>
      <c r="C2213" t="s">
        <v>265</v>
      </c>
      <c r="E2213">
        <v>2210</v>
      </c>
      <c r="F2213">
        <f t="shared" si="34"/>
        <v>36.833333333333336</v>
      </c>
      <c r="AO2213">
        <v>0.45763333333332801</v>
      </c>
    </row>
    <row r="2214" spans="1:41" x14ac:dyDescent="0.2">
      <c r="A2214" s="1">
        <v>43147.159259259257</v>
      </c>
      <c r="B2214">
        <v>1.5972222274285699</v>
      </c>
      <c r="C2214" t="s">
        <v>264</v>
      </c>
      <c r="E2214">
        <v>2211</v>
      </c>
      <c r="F2214">
        <f t="shared" si="34"/>
        <v>36.85</v>
      </c>
      <c r="X2214">
        <v>0</v>
      </c>
      <c r="Y2214">
        <v>69.819999999999993</v>
      </c>
      <c r="AD2214">
        <v>-849.221</v>
      </c>
      <c r="AO2214">
        <v>0.38470833333332899</v>
      </c>
    </row>
    <row r="2215" spans="1:41" x14ac:dyDescent="0.2">
      <c r="A2215" s="1">
        <v>43147.159953703704</v>
      </c>
      <c r="B2215">
        <v>1.59791667187528</v>
      </c>
      <c r="C2215" t="s">
        <v>263</v>
      </c>
      <c r="E2215">
        <v>2212</v>
      </c>
      <c r="F2215">
        <f t="shared" si="34"/>
        <v>36.866666666666667</v>
      </c>
      <c r="X2215">
        <v>1.2210000000000001</v>
      </c>
      <c r="AO2215">
        <v>0.40602291666666002</v>
      </c>
    </row>
    <row r="2216" spans="1:41" x14ac:dyDescent="0.2">
      <c r="A2216" s="1">
        <v>43147.16064814815</v>
      </c>
      <c r="B2216">
        <v>1.59861111632199</v>
      </c>
      <c r="C2216" t="s">
        <v>262</v>
      </c>
      <c r="E2216">
        <v>2213</v>
      </c>
      <c r="F2216">
        <f t="shared" si="34"/>
        <v>36.883333333333333</v>
      </c>
      <c r="X2216">
        <v>1.274</v>
      </c>
      <c r="AO2216">
        <v>0.40255833333332702</v>
      </c>
    </row>
    <row r="2217" spans="1:41" x14ac:dyDescent="0.2">
      <c r="A2217" s="1">
        <v>43147.16134259259</v>
      </c>
      <c r="B2217">
        <v>1.5993055607686999</v>
      </c>
      <c r="C2217" t="s">
        <v>261</v>
      </c>
      <c r="E2217">
        <v>2214</v>
      </c>
      <c r="F2217">
        <f t="shared" si="34"/>
        <v>36.9</v>
      </c>
      <c r="X2217">
        <v>1.274</v>
      </c>
      <c r="AO2217">
        <v>0.40916041666666297</v>
      </c>
    </row>
    <row r="2218" spans="1:41" x14ac:dyDescent="0.2">
      <c r="A2218" s="1">
        <v>43147.162037037036</v>
      </c>
      <c r="B2218">
        <v>1.60000000521541</v>
      </c>
      <c r="C2218" t="s">
        <v>260</v>
      </c>
      <c r="E2218">
        <v>2215</v>
      </c>
      <c r="F2218">
        <f t="shared" si="34"/>
        <v>36.916666666666664</v>
      </c>
      <c r="X2218">
        <v>1.3</v>
      </c>
      <c r="AO2218">
        <v>0.42081354166666202</v>
      </c>
    </row>
    <row r="2219" spans="1:41" x14ac:dyDescent="0.2">
      <c r="A2219" s="1">
        <v>43147.162731481483</v>
      </c>
      <c r="B2219">
        <v>1.6006944496621101</v>
      </c>
      <c r="C2219" t="s">
        <v>259</v>
      </c>
      <c r="E2219">
        <v>2216</v>
      </c>
      <c r="F2219">
        <f t="shared" si="34"/>
        <v>36.93333333333333</v>
      </c>
      <c r="X2219">
        <v>1.2809999999999999</v>
      </c>
      <c r="AO2219">
        <v>0.42271874999999598</v>
      </c>
    </row>
    <row r="2220" spans="1:41" x14ac:dyDescent="0.2">
      <c r="A2220" s="1">
        <v>43147.163425925923</v>
      </c>
      <c r="B2220">
        <v>1.6013888941088199</v>
      </c>
      <c r="C2220" t="s">
        <v>258</v>
      </c>
      <c r="E2220">
        <v>2217</v>
      </c>
      <c r="F2220">
        <f t="shared" si="34"/>
        <v>36.950000000000003</v>
      </c>
      <c r="X2220">
        <v>0</v>
      </c>
      <c r="AO2220">
        <v>0.414452083333331</v>
      </c>
    </row>
    <row r="2221" spans="1:41" x14ac:dyDescent="0.2">
      <c r="A2221" s="1">
        <v>43147.164120370369</v>
      </c>
      <c r="B2221">
        <v>1.60208333855553</v>
      </c>
      <c r="C2221" t="s">
        <v>257</v>
      </c>
      <c r="E2221">
        <v>2218</v>
      </c>
      <c r="F2221">
        <f t="shared" si="34"/>
        <v>36.966666666666669</v>
      </c>
      <c r="X2221">
        <v>0</v>
      </c>
      <c r="AO2221">
        <v>0.40598854166666698</v>
      </c>
    </row>
    <row r="2222" spans="1:41" x14ac:dyDescent="0.2">
      <c r="A2222" s="1">
        <v>43147.164814814816</v>
      </c>
      <c r="B2222">
        <v>1.6027777830022401</v>
      </c>
      <c r="C2222" t="s">
        <v>256</v>
      </c>
      <c r="E2222">
        <v>2219</v>
      </c>
      <c r="F2222">
        <f t="shared" si="34"/>
        <v>36.983333333333334</v>
      </c>
      <c r="X2222">
        <v>0</v>
      </c>
      <c r="AO2222">
        <v>0.39715208333333302</v>
      </c>
    </row>
    <row r="2223" spans="1:41" x14ac:dyDescent="0.2">
      <c r="A2223" s="1">
        <v>43147.165509259263</v>
      </c>
      <c r="B2223">
        <v>1.6034722274489499</v>
      </c>
      <c r="C2223" t="s">
        <v>255</v>
      </c>
      <c r="E2223">
        <v>2220</v>
      </c>
      <c r="F2223">
        <f t="shared" si="34"/>
        <v>37</v>
      </c>
      <c r="AO2223">
        <v>0.39826979166666399</v>
      </c>
    </row>
    <row r="2224" spans="1:41" x14ac:dyDescent="0.2">
      <c r="A2224" s="1">
        <v>43147.166203703702</v>
      </c>
      <c r="B2224">
        <v>1.60416667189565</v>
      </c>
      <c r="C2224" t="s">
        <v>254</v>
      </c>
      <c r="E2224">
        <v>2221</v>
      </c>
      <c r="F2224">
        <f t="shared" si="34"/>
        <v>37.016666666666666</v>
      </c>
      <c r="H2224">
        <v>0.38929999999999298</v>
      </c>
      <c r="X2224">
        <v>0</v>
      </c>
      <c r="AO2224">
        <v>0.38929270833332602</v>
      </c>
    </row>
    <row r="2225" spans="1:44" x14ac:dyDescent="0.2">
      <c r="A2225" s="1">
        <v>43147.166898148149</v>
      </c>
      <c r="B2225">
        <v>1.6048611163423601</v>
      </c>
      <c r="C2225" t="s">
        <v>253</v>
      </c>
      <c r="D2225">
        <v>1069.9000000000001</v>
      </c>
      <c r="E2225">
        <v>2222</v>
      </c>
      <c r="F2225">
        <f t="shared" si="34"/>
        <v>37.033333333333331</v>
      </c>
      <c r="G2225">
        <v>6.0069999999999997</v>
      </c>
      <c r="H2225">
        <v>0</v>
      </c>
      <c r="I2225">
        <v>-1</v>
      </c>
      <c r="J2225">
        <v>51.957999999999998</v>
      </c>
      <c r="K2225">
        <v>10.823</v>
      </c>
      <c r="L2225">
        <v>399.36700000000002</v>
      </c>
      <c r="M2225">
        <v>0</v>
      </c>
      <c r="N2225">
        <v>0</v>
      </c>
      <c r="O2225">
        <v>0</v>
      </c>
      <c r="P2225">
        <v>-5.1999999999999998E-2</v>
      </c>
      <c r="Q2225">
        <v>13.77</v>
      </c>
      <c r="R2225">
        <v>0.04</v>
      </c>
      <c r="S2225">
        <v>0</v>
      </c>
      <c r="T2225">
        <v>0</v>
      </c>
      <c r="U2225">
        <v>0</v>
      </c>
      <c r="V2225">
        <v>0</v>
      </c>
      <c r="W2225">
        <v>5.0000000000000001E-3</v>
      </c>
      <c r="X2225">
        <v>0</v>
      </c>
      <c r="Y2225">
        <v>69.894999999999996</v>
      </c>
      <c r="Z2225">
        <v>0</v>
      </c>
      <c r="AA2225">
        <v>0</v>
      </c>
      <c r="AB2225">
        <v>0</v>
      </c>
      <c r="AC2225">
        <v>0</v>
      </c>
      <c r="AD2225">
        <v>-850.49300000000005</v>
      </c>
      <c r="AE2225">
        <v>0</v>
      </c>
      <c r="AF2225">
        <v>3.1360000000000001</v>
      </c>
      <c r="AG2225">
        <v>38.61</v>
      </c>
      <c r="AH2225">
        <v>0</v>
      </c>
      <c r="AI2225">
        <v>0</v>
      </c>
      <c r="AJ2225">
        <v>0</v>
      </c>
      <c r="AK2225">
        <v>0</v>
      </c>
      <c r="AL2225">
        <v>6</v>
      </c>
      <c r="AM2225">
        <v>52</v>
      </c>
      <c r="AN2225">
        <v>3</v>
      </c>
      <c r="AO2225">
        <v>0</v>
      </c>
      <c r="AP2225">
        <v>3</v>
      </c>
      <c r="AQ2225">
        <v>3</v>
      </c>
      <c r="AR2225">
        <v>0</v>
      </c>
    </row>
    <row r="2226" spans="1:44" x14ac:dyDescent="0.2">
      <c r="A2226" s="1">
        <v>43147.167592592596</v>
      </c>
      <c r="B2226">
        <v>1.6055555607890699</v>
      </c>
      <c r="C2226" t="s">
        <v>252</v>
      </c>
      <c r="E2226">
        <v>2223</v>
      </c>
      <c r="F2226">
        <f t="shared" si="34"/>
        <v>37.049999999999997</v>
      </c>
      <c r="L2226">
        <v>396.49599999999998</v>
      </c>
      <c r="X2226">
        <v>0</v>
      </c>
      <c r="AG2226">
        <v>39.795000000000002</v>
      </c>
    </row>
    <row r="2227" spans="1:44" x14ac:dyDescent="0.2">
      <c r="A2227" s="1">
        <v>43147.168287037035</v>
      </c>
      <c r="B2227">
        <v>1.60625000523578</v>
      </c>
      <c r="C2227" t="s">
        <v>251</v>
      </c>
      <c r="E2227">
        <v>2224</v>
      </c>
      <c r="F2227">
        <f t="shared" si="34"/>
        <v>37.06666666666667</v>
      </c>
      <c r="L2227">
        <v>400.44799999999998</v>
      </c>
    </row>
    <row r="2228" spans="1:44" x14ac:dyDescent="0.2">
      <c r="A2228" s="1">
        <v>43147.168981481482</v>
      </c>
      <c r="B2228">
        <v>1.6069444496824901</v>
      </c>
      <c r="C2228" t="s">
        <v>250</v>
      </c>
      <c r="E2228">
        <v>2225</v>
      </c>
      <c r="F2228">
        <f t="shared" si="34"/>
        <v>37.083333333333336</v>
      </c>
    </row>
    <row r="2229" spans="1:44" x14ac:dyDescent="0.2">
      <c r="A2229" s="1">
        <v>43147.169675925928</v>
      </c>
      <c r="B2229">
        <v>1.6076388941291999</v>
      </c>
      <c r="C2229" t="s">
        <v>249</v>
      </c>
      <c r="E2229">
        <v>2226</v>
      </c>
      <c r="F2229">
        <f t="shared" si="34"/>
        <v>37.1</v>
      </c>
    </row>
    <row r="2230" spans="1:44" x14ac:dyDescent="0.2">
      <c r="A2230" s="1">
        <v>43147.170370370368</v>
      </c>
      <c r="B2230">
        <v>1.6083333385759</v>
      </c>
      <c r="C2230" t="s">
        <v>248</v>
      </c>
      <c r="E2230">
        <v>2227</v>
      </c>
      <c r="F2230">
        <f t="shared" si="34"/>
        <v>37.116666666666667</v>
      </c>
      <c r="AO2230" s="2">
        <v>5.0593750000016901E-3</v>
      </c>
    </row>
    <row r="2231" spans="1:44" x14ac:dyDescent="0.2">
      <c r="A2231" s="1">
        <v>43147.171064814815</v>
      </c>
      <c r="B2231">
        <v>1.6090277830226101</v>
      </c>
      <c r="C2231" t="s">
        <v>247</v>
      </c>
      <c r="E2231">
        <v>2228</v>
      </c>
      <c r="F2231">
        <f t="shared" si="34"/>
        <v>37.133333333333333</v>
      </c>
      <c r="AO2231" s="2">
        <v>5.1145833333350304E-3</v>
      </c>
    </row>
    <row r="2232" spans="1:44" x14ac:dyDescent="0.2">
      <c r="A2232" s="1">
        <v>43147.171759259261</v>
      </c>
      <c r="B2232">
        <v>1.6097222274693199</v>
      </c>
      <c r="C2232" t="s">
        <v>246</v>
      </c>
      <c r="E2232">
        <v>2229</v>
      </c>
      <c r="F2232">
        <f t="shared" si="34"/>
        <v>37.15</v>
      </c>
      <c r="AO2232" s="2">
        <v>5.27083333333506E-3</v>
      </c>
    </row>
    <row r="2233" spans="1:44" x14ac:dyDescent="0.2">
      <c r="A2233" s="1">
        <v>43147.172453703701</v>
      </c>
      <c r="B2233">
        <v>1.61041667191603</v>
      </c>
      <c r="C2233" t="s">
        <v>245</v>
      </c>
      <c r="E2233">
        <v>2230</v>
      </c>
      <c r="F2233">
        <f t="shared" si="34"/>
        <v>37.166666666666664</v>
      </c>
      <c r="AO2233" s="2">
        <v>2.5736458333332799E-2</v>
      </c>
    </row>
    <row r="2234" spans="1:44" x14ac:dyDescent="0.2">
      <c r="A2234" s="1">
        <v>43147.173148148147</v>
      </c>
      <c r="B2234">
        <v>1.6111111163627401</v>
      </c>
      <c r="C2234" t="s">
        <v>244</v>
      </c>
      <c r="E2234">
        <v>2231</v>
      </c>
      <c r="F2234">
        <f t="shared" si="34"/>
        <v>37.18333333333333</v>
      </c>
      <c r="AO2234" s="2">
        <v>2.63302083333328E-2</v>
      </c>
    </row>
    <row r="2235" spans="1:44" x14ac:dyDescent="0.2">
      <c r="A2235" s="1">
        <v>43147.173842592594</v>
      </c>
      <c r="B2235">
        <v>1.6118055608094399</v>
      </c>
      <c r="C2235" t="s">
        <v>243</v>
      </c>
      <c r="E2235">
        <v>2232</v>
      </c>
      <c r="F2235">
        <f t="shared" si="34"/>
        <v>37.200000000000003</v>
      </c>
      <c r="AO2235" s="2">
        <v>2.6964583333332799E-2</v>
      </c>
    </row>
    <row r="2236" spans="1:44" x14ac:dyDescent="0.2">
      <c r="A2236" s="1">
        <v>43147.174537037034</v>
      </c>
      <c r="B2236">
        <v>1.61250000525615</v>
      </c>
      <c r="C2236" t="s">
        <v>242</v>
      </c>
      <c r="E2236">
        <v>2233</v>
      </c>
      <c r="F2236">
        <f t="shared" si="34"/>
        <v>37.216666666666669</v>
      </c>
      <c r="AO2236" s="2">
        <v>4.2779166666666701E-2</v>
      </c>
    </row>
    <row r="2237" spans="1:44" x14ac:dyDescent="0.2">
      <c r="A2237" s="1">
        <v>43147.17523148148</v>
      </c>
      <c r="B2237">
        <v>1.6131944497028601</v>
      </c>
      <c r="C2237" t="s">
        <v>241</v>
      </c>
      <c r="E2237">
        <v>2234</v>
      </c>
      <c r="F2237">
        <f t="shared" si="34"/>
        <v>37.233333333333334</v>
      </c>
      <c r="AO2237">
        <v>4.8873958333335001E-2</v>
      </c>
    </row>
    <row r="2238" spans="1:44" x14ac:dyDescent="0.2">
      <c r="A2238" s="1">
        <v>43147.175925925927</v>
      </c>
      <c r="B2238">
        <v>1.6138888941495699</v>
      </c>
      <c r="C2238" t="s">
        <v>240</v>
      </c>
      <c r="E2238">
        <v>2235</v>
      </c>
      <c r="F2238">
        <f t="shared" si="34"/>
        <v>37.25</v>
      </c>
      <c r="AO2238" s="2">
        <v>4.9998958333335099E-2</v>
      </c>
    </row>
    <row r="2239" spans="1:44" x14ac:dyDescent="0.2">
      <c r="A2239" s="1">
        <v>43147.176620370374</v>
      </c>
      <c r="B2239">
        <v>1.61458333859628</v>
      </c>
      <c r="C2239" t="s">
        <v>239</v>
      </c>
      <c r="E2239">
        <v>2236</v>
      </c>
      <c r="F2239">
        <f t="shared" si="34"/>
        <v>37.266666666666666</v>
      </c>
      <c r="AG2239">
        <v>37.621000000000002</v>
      </c>
      <c r="AO2239" s="2">
        <v>5.1170833333335199E-2</v>
      </c>
    </row>
    <row r="2240" spans="1:44" x14ac:dyDescent="0.2">
      <c r="A2240" s="1">
        <v>43147.177314814813</v>
      </c>
      <c r="B2240">
        <v>1.6152777830429801</v>
      </c>
      <c r="C2240" t="s">
        <v>238</v>
      </c>
      <c r="E2240">
        <v>2237</v>
      </c>
      <c r="F2240">
        <f t="shared" si="34"/>
        <v>37.283333333333331</v>
      </c>
      <c r="AG2240">
        <v>41.448</v>
      </c>
      <c r="AO2240" s="2">
        <v>7.2672916666666296E-2</v>
      </c>
    </row>
    <row r="2241" spans="1:44" x14ac:dyDescent="0.2">
      <c r="A2241" s="1">
        <v>43147.17800925926</v>
      </c>
      <c r="B2241">
        <v>1.6159722274896899</v>
      </c>
      <c r="C2241" t="s">
        <v>237</v>
      </c>
      <c r="E2241">
        <v>2238</v>
      </c>
      <c r="F2241">
        <f t="shared" si="34"/>
        <v>37.299999999999997</v>
      </c>
      <c r="X2241">
        <v>0</v>
      </c>
      <c r="AO2241" s="2">
        <v>7.4297916666666297E-2</v>
      </c>
    </row>
    <row r="2242" spans="1:44" x14ac:dyDescent="0.2">
      <c r="A2242" s="1">
        <v>43147.178703703707</v>
      </c>
      <c r="B2242">
        <v>1.6166666719364</v>
      </c>
      <c r="C2242" t="s">
        <v>236</v>
      </c>
      <c r="E2242">
        <v>2239</v>
      </c>
      <c r="F2242">
        <f t="shared" si="34"/>
        <v>37.31666666666667</v>
      </c>
      <c r="X2242">
        <v>0</v>
      </c>
      <c r="AO2242">
        <v>8.0969791666667998E-2</v>
      </c>
    </row>
    <row r="2243" spans="1:44" x14ac:dyDescent="0.2">
      <c r="A2243" s="1">
        <v>43147.179398148146</v>
      </c>
      <c r="B2243">
        <v>1.6173611163831101</v>
      </c>
      <c r="C2243" t="s">
        <v>235</v>
      </c>
      <c r="E2243">
        <v>2240</v>
      </c>
      <c r="F2243">
        <f t="shared" ref="F2243:F2306" si="35">E2243/60</f>
        <v>37.333333333333336</v>
      </c>
      <c r="X2243">
        <v>0</v>
      </c>
      <c r="AO2243" s="2">
        <v>9.2950000000000296E-2</v>
      </c>
    </row>
    <row r="2244" spans="1:44" x14ac:dyDescent="0.2">
      <c r="A2244" s="1">
        <v>43147.180092592593</v>
      </c>
      <c r="B2244">
        <v>1.6180555608298199</v>
      </c>
      <c r="C2244" t="s">
        <v>234</v>
      </c>
      <c r="E2244">
        <v>2241</v>
      </c>
      <c r="F2244">
        <f t="shared" si="35"/>
        <v>37.35</v>
      </c>
      <c r="X2244">
        <v>0</v>
      </c>
      <c r="AG2244">
        <v>39.264000000000003</v>
      </c>
      <c r="AO2244" s="2">
        <v>9.4950000000000201E-2</v>
      </c>
    </row>
    <row r="2245" spans="1:44" x14ac:dyDescent="0.2">
      <c r="A2245" s="1">
        <v>43147.180787037039</v>
      </c>
      <c r="B2245">
        <v>1.61875000527652</v>
      </c>
      <c r="C2245" t="s">
        <v>233</v>
      </c>
      <c r="E2245">
        <v>2242</v>
      </c>
      <c r="F2245">
        <f t="shared" si="35"/>
        <v>37.366666666666667</v>
      </c>
      <c r="X2245">
        <v>0</v>
      </c>
      <c r="AO2245">
        <v>0.10710104166666599</v>
      </c>
    </row>
    <row r="2246" spans="1:44" x14ac:dyDescent="0.2">
      <c r="A2246" s="1">
        <v>43147.181481481479</v>
      </c>
      <c r="B2246">
        <v>1.6194444497232301</v>
      </c>
      <c r="C2246" t="s">
        <v>232</v>
      </c>
      <c r="E2246">
        <v>2243</v>
      </c>
      <c r="F2246">
        <f t="shared" si="35"/>
        <v>37.383333333333333</v>
      </c>
      <c r="X2246">
        <v>0</v>
      </c>
      <c r="AO2246">
        <v>0.119517708333332</v>
      </c>
    </row>
    <row r="2247" spans="1:44" x14ac:dyDescent="0.2">
      <c r="A2247" s="1">
        <v>43147.182175925926</v>
      </c>
      <c r="B2247">
        <v>1.6201388941699399</v>
      </c>
      <c r="C2247" t="s">
        <v>231</v>
      </c>
      <c r="E2247">
        <v>2244</v>
      </c>
      <c r="F2247">
        <f t="shared" si="35"/>
        <v>37.4</v>
      </c>
      <c r="X2247">
        <v>1.234</v>
      </c>
      <c r="AO2247">
        <v>0.122026041666665</v>
      </c>
    </row>
    <row r="2248" spans="1:44" x14ac:dyDescent="0.2">
      <c r="A2248" s="1">
        <v>43147.182870370372</v>
      </c>
      <c r="B2248">
        <v>1.62083333861665</v>
      </c>
      <c r="C2248" t="s">
        <v>230</v>
      </c>
      <c r="E2248">
        <v>2245</v>
      </c>
      <c r="F2248">
        <f t="shared" si="35"/>
        <v>37.416666666666664</v>
      </c>
      <c r="X2248">
        <v>0</v>
      </c>
      <c r="AO2248">
        <v>0.124534374999999</v>
      </c>
    </row>
    <row r="2249" spans="1:44" x14ac:dyDescent="0.2">
      <c r="A2249" s="1">
        <v>43147.183564814812</v>
      </c>
      <c r="B2249">
        <v>1.6215277830633601</v>
      </c>
      <c r="C2249" t="s">
        <v>229</v>
      </c>
      <c r="E2249">
        <v>2246</v>
      </c>
      <c r="F2249">
        <f t="shared" si="35"/>
        <v>37.43333333333333</v>
      </c>
      <c r="X2249">
        <v>1.3</v>
      </c>
      <c r="AO2249">
        <v>0.13203854166666701</v>
      </c>
    </row>
    <row r="2250" spans="1:44" x14ac:dyDescent="0.2">
      <c r="A2250" s="1">
        <v>43147.184259259258</v>
      </c>
      <c r="B2250">
        <v>1.62222222751006</v>
      </c>
      <c r="C2250" t="s">
        <v>228</v>
      </c>
      <c r="E2250">
        <v>2247</v>
      </c>
      <c r="F2250">
        <f t="shared" si="35"/>
        <v>37.450000000000003</v>
      </c>
      <c r="X2250">
        <v>0</v>
      </c>
      <c r="AO2250">
        <v>0.1194875</v>
      </c>
    </row>
    <row r="2251" spans="1:44" x14ac:dyDescent="0.2">
      <c r="A2251" s="1">
        <v>43147.184953703705</v>
      </c>
      <c r="B2251">
        <v>1.62291667195677</v>
      </c>
      <c r="C2251" t="s">
        <v>227</v>
      </c>
      <c r="E2251">
        <v>2248</v>
      </c>
      <c r="F2251">
        <f t="shared" si="35"/>
        <v>37.466666666666669</v>
      </c>
      <c r="AO2251">
        <v>0.12679375000000201</v>
      </c>
    </row>
    <row r="2252" spans="1:44" x14ac:dyDescent="0.2">
      <c r="A2252" s="1">
        <v>43147.185648148145</v>
      </c>
      <c r="B2252">
        <v>1.6236111164034801</v>
      </c>
      <c r="C2252" t="s">
        <v>226</v>
      </c>
      <c r="E2252">
        <v>2249</v>
      </c>
      <c r="F2252">
        <f t="shared" si="35"/>
        <v>37.483333333333334</v>
      </c>
      <c r="Y2252">
        <v>69.921000000000006</v>
      </c>
      <c r="AO2252">
        <v>0.113922916666668</v>
      </c>
    </row>
    <row r="2253" spans="1:44" x14ac:dyDescent="0.2">
      <c r="A2253" s="1">
        <v>43147.186342592591</v>
      </c>
      <c r="B2253">
        <v>1.62430556085019</v>
      </c>
      <c r="C2253" t="s">
        <v>225</v>
      </c>
      <c r="E2253">
        <v>2250</v>
      </c>
      <c r="F2253">
        <f t="shared" si="35"/>
        <v>37.5</v>
      </c>
      <c r="X2253">
        <v>0</v>
      </c>
      <c r="AO2253">
        <v>0.11593645833333401</v>
      </c>
    </row>
    <row r="2254" spans="1:44" x14ac:dyDescent="0.2">
      <c r="A2254" s="1">
        <v>43147.187037037038</v>
      </c>
      <c r="B2254">
        <v>1.6250000052969</v>
      </c>
      <c r="C2254" t="s">
        <v>224</v>
      </c>
      <c r="E2254">
        <v>2251</v>
      </c>
      <c r="F2254">
        <f t="shared" si="35"/>
        <v>37.516666666666666</v>
      </c>
      <c r="X2254">
        <v>0</v>
      </c>
      <c r="AO2254" s="2">
        <v>6.2408333333333302E-2</v>
      </c>
    </row>
    <row r="2255" spans="1:44" x14ac:dyDescent="0.2">
      <c r="A2255" s="1">
        <v>43147.187731481485</v>
      </c>
      <c r="B2255">
        <v>1.6256944497436101</v>
      </c>
      <c r="C2255" t="s">
        <v>223</v>
      </c>
      <c r="D2255">
        <v>1069.931</v>
      </c>
      <c r="E2255">
        <v>2252</v>
      </c>
      <c r="F2255">
        <f t="shared" si="35"/>
        <v>37.533333333333331</v>
      </c>
      <c r="G2255">
        <v>5.9950000000000001</v>
      </c>
      <c r="H2255" s="2">
        <v>6.3038541666666503E-2</v>
      </c>
      <c r="I2255">
        <v>-1</v>
      </c>
      <c r="J2255">
        <v>51.945999999999998</v>
      </c>
      <c r="K2255">
        <v>10.914</v>
      </c>
      <c r="L2255">
        <v>400.38799999999998</v>
      </c>
      <c r="M2255">
        <v>0</v>
      </c>
      <c r="N2255">
        <v>0</v>
      </c>
      <c r="O2255">
        <v>0</v>
      </c>
      <c r="P2255">
        <v>-3.3000000000000002E-2</v>
      </c>
      <c r="Q2255">
        <v>13.76</v>
      </c>
      <c r="R2255">
        <v>0.04</v>
      </c>
      <c r="S2255">
        <v>0</v>
      </c>
      <c r="T2255">
        <v>0</v>
      </c>
      <c r="U2255">
        <v>0</v>
      </c>
      <c r="V2255">
        <v>0</v>
      </c>
      <c r="W2255">
        <v>5.0000000000000001E-3</v>
      </c>
      <c r="X2255">
        <v>0</v>
      </c>
      <c r="Y2255">
        <v>69.926000000000002</v>
      </c>
      <c r="Z2255">
        <v>0</v>
      </c>
      <c r="AA2255">
        <v>0</v>
      </c>
      <c r="AB2255">
        <v>0</v>
      </c>
      <c r="AC2255">
        <v>0</v>
      </c>
      <c r="AD2255">
        <v>-850.79100000000005</v>
      </c>
      <c r="AE2255">
        <v>0</v>
      </c>
      <c r="AF2255">
        <v>2.6309999999999998</v>
      </c>
      <c r="AG2255">
        <v>41.807000000000002</v>
      </c>
      <c r="AH2255">
        <v>0</v>
      </c>
      <c r="AI2255">
        <v>0</v>
      </c>
      <c r="AJ2255">
        <v>0</v>
      </c>
      <c r="AK2255">
        <v>0</v>
      </c>
      <c r="AL2255">
        <v>6</v>
      </c>
      <c r="AM2255">
        <v>52</v>
      </c>
      <c r="AN2255">
        <v>3</v>
      </c>
      <c r="AO2255" s="2">
        <v>6.3033333333333205E-2</v>
      </c>
      <c r="AP2255">
        <v>3</v>
      </c>
      <c r="AQ2255">
        <v>3</v>
      </c>
      <c r="AR2255">
        <v>0</v>
      </c>
    </row>
    <row r="2256" spans="1:44" x14ac:dyDescent="0.2">
      <c r="A2256" s="1">
        <v>43147.188425925924</v>
      </c>
      <c r="B2256">
        <v>1.62638889419031</v>
      </c>
      <c r="C2256" t="s">
        <v>222</v>
      </c>
      <c r="E2256">
        <v>2253</v>
      </c>
      <c r="F2256">
        <f t="shared" si="35"/>
        <v>37.549999999999997</v>
      </c>
      <c r="AO2256" s="2">
        <v>6.3689583333333105E-2</v>
      </c>
    </row>
    <row r="2257" spans="1:41" x14ac:dyDescent="0.2">
      <c r="A2257" s="1">
        <v>43147.189120370371</v>
      </c>
      <c r="B2257">
        <v>1.62708333863702</v>
      </c>
      <c r="C2257" t="s">
        <v>221</v>
      </c>
      <c r="E2257">
        <v>2254</v>
      </c>
      <c r="F2257">
        <f t="shared" si="35"/>
        <v>37.56666666666667</v>
      </c>
      <c r="AO2257" s="2">
        <v>8.4551041666668603E-2</v>
      </c>
    </row>
    <row r="2258" spans="1:41" x14ac:dyDescent="0.2">
      <c r="A2258" s="1">
        <v>43147.189814814818</v>
      </c>
      <c r="B2258">
        <v>1.6277777830837299</v>
      </c>
      <c r="C2258" t="s">
        <v>220</v>
      </c>
      <c r="E2258">
        <v>2255</v>
      </c>
      <c r="F2258">
        <f t="shared" si="35"/>
        <v>37.583333333333336</v>
      </c>
      <c r="AO2258" s="2">
        <v>8.0651041666666798E-2</v>
      </c>
    </row>
    <row r="2259" spans="1:41" x14ac:dyDescent="0.2">
      <c r="A2259" s="1">
        <v>43147.190509259257</v>
      </c>
      <c r="B2259">
        <v>1.62847222753044</v>
      </c>
      <c r="C2259" t="s">
        <v>219</v>
      </c>
      <c r="E2259">
        <v>2256</v>
      </c>
      <c r="F2259">
        <f t="shared" si="35"/>
        <v>37.6</v>
      </c>
      <c r="AO2259" s="2">
        <v>8.6768750000001699E-2</v>
      </c>
    </row>
    <row r="2260" spans="1:41" x14ac:dyDescent="0.2">
      <c r="A2260" s="1">
        <v>43147.191203703704</v>
      </c>
      <c r="B2260">
        <v>1.62916667197715</v>
      </c>
      <c r="C2260" t="s">
        <v>218</v>
      </c>
      <c r="E2260">
        <v>2257</v>
      </c>
      <c r="F2260">
        <f t="shared" si="35"/>
        <v>37.616666666666667</v>
      </c>
      <c r="AG2260">
        <v>40.643000000000001</v>
      </c>
      <c r="AO2260">
        <v>0.103135416666664</v>
      </c>
    </row>
    <row r="2261" spans="1:41" x14ac:dyDescent="0.2">
      <c r="A2261" s="1">
        <v>43147.19189814815</v>
      </c>
      <c r="B2261">
        <v>1.6298611164238499</v>
      </c>
      <c r="C2261" t="s">
        <v>217</v>
      </c>
      <c r="E2261">
        <v>2258</v>
      </c>
      <c r="F2261">
        <f t="shared" si="35"/>
        <v>37.633333333333333</v>
      </c>
      <c r="AG2261">
        <v>38.052</v>
      </c>
      <c r="AO2261">
        <v>0.10970624999999901</v>
      </c>
    </row>
    <row r="2262" spans="1:41" x14ac:dyDescent="0.2">
      <c r="A2262" s="1">
        <v>43147.19259259259</v>
      </c>
      <c r="B2262">
        <v>1.63055556087056</v>
      </c>
      <c r="C2262" t="s">
        <v>216</v>
      </c>
      <c r="E2262">
        <v>2259</v>
      </c>
      <c r="F2262">
        <f t="shared" si="35"/>
        <v>37.65</v>
      </c>
      <c r="X2262">
        <v>0</v>
      </c>
      <c r="AO2262">
        <v>0.11133124999999899</v>
      </c>
    </row>
    <row r="2263" spans="1:41" x14ac:dyDescent="0.2">
      <c r="A2263" s="1">
        <v>43147.193287037036</v>
      </c>
      <c r="B2263">
        <v>1.63125000531727</v>
      </c>
      <c r="C2263" t="s">
        <v>215</v>
      </c>
      <c r="E2263">
        <v>2260</v>
      </c>
      <c r="F2263">
        <f t="shared" si="35"/>
        <v>37.666666666666664</v>
      </c>
      <c r="X2263">
        <v>0</v>
      </c>
      <c r="AO2263">
        <v>0.12810208333333301</v>
      </c>
    </row>
    <row r="2264" spans="1:41" x14ac:dyDescent="0.2">
      <c r="A2264" s="1">
        <v>43147.193981481483</v>
      </c>
      <c r="B2264">
        <v>1.6319444497639799</v>
      </c>
      <c r="C2264" t="s">
        <v>214</v>
      </c>
      <c r="E2264">
        <v>2261</v>
      </c>
      <c r="F2264">
        <f t="shared" si="35"/>
        <v>37.68333333333333</v>
      </c>
      <c r="X2264">
        <v>0</v>
      </c>
      <c r="AO2264">
        <v>0.13011041666666601</v>
      </c>
    </row>
    <row r="2265" spans="1:41" x14ac:dyDescent="0.2">
      <c r="A2265" s="1">
        <v>43147.194675925923</v>
      </c>
      <c r="B2265">
        <v>1.63263889421069</v>
      </c>
      <c r="C2265" t="s">
        <v>213</v>
      </c>
      <c r="E2265">
        <v>2262</v>
      </c>
      <c r="F2265">
        <f t="shared" si="35"/>
        <v>37.700000000000003</v>
      </c>
      <c r="X2265">
        <v>0</v>
      </c>
      <c r="AG2265">
        <v>41.274000000000001</v>
      </c>
      <c r="AO2265">
        <v>0.13214895833333201</v>
      </c>
    </row>
    <row r="2266" spans="1:41" x14ac:dyDescent="0.2">
      <c r="A2266" s="1">
        <v>43147.195370370369</v>
      </c>
      <c r="B2266">
        <v>1.6333333386573901</v>
      </c>
      <c r="C2266" t="s">
        <v>212</v>
      </c>
      <c r="E2266">
        <v>2263</v>
      </c>
      <c r="F2266">
        <f t="shared" si="35"/>
        <v>37.716666666666669</v>
      </c>
      <c r="X2266">
        <v>0</v>
      </c>
      <c r="AG2266">
        <v>40.343000000000004</v>
      </c>
      <c r="AO2266">
        <v>0.149382291666666</v>
      </c>
    </row>
    <row r="2267" spans="1:41" x14ac:dyDescent="0.2">
      <c r="A2267" s="1">
        <v>43147.196064814816</v>
      </c>
      <c r="B2267">
        <v>1.6340277831040999</v>
      </c>
      <c r="C2267" t="s">
        <v>211</v>
      </c>
      <c r="E2267">
        <v>2264</v>
      </c>
      <c r="F2267">
        <f t="shared" si="35"/>
        <v>37.733333333333334</v>
      </c>
      <c r="X2267">
        <v>0</v>
      </c>
      <c r="AO2267">
        <v>0.156871874999996</v>
      </c>
    </row>
    <row r="2268" spans="1:41" x14ac:dyDescent="0.2">
      <c r="A2268" s="1">
        <v>43147.196759259263</v>
      </c>
      <c r="B2268">
        <v>1.63472222755081</v>
      </c>
      <c r="C2268" t="s">
        <v>210</v>
      </c>
      <c r="E2268">
        <v>2265</v>
      </c>
      <c r="F2268">
        <f t="shared" si="35"/>
        <v>37.75</v>
      </c>
      <c r="X2268">
        <v>0</v>
      </c>
      <c r="AO2268">
        <v>0.15937916666666299</v>
      </c>
    </row>
    <row r="2269" spans="1:41" x14ac:dyDescent="0.2">
      <c r="A2269" s="1">
        <v>43147.197453703702</v>
      </c>
      <c r="B2269">
        <v>1.6354166719975201</v>
      </c>
      <c r="C2269" t="s">
        <v>209</v>
      </c>
      <c r="E2269">
        <v>2266</v>
      </c>
      <c r="F2269">
        <f t="shared" si="35"/>
        <v>37.766666666666666</v>
      </c>
      <c r="X2269">
        <v>0</v>
      </c>
      <c r="AO2269">
        <v>0.17699895833332999</v>
      </c>
    </row>
    <row r="2270" spans="1:41" x14ac:dyDescent="0.2">
      <c r="A2270" s="1">
        <v>43147.198148148149</v>
      </c>
      <c r="B2270">
        <v>1.6361111164442299</v>
      </c>
      <c r="C2270" t="s">
        <v>208</v>
      </c>
      <c r="E2270">
        <v>2267</v>
      </c>
      <c r="F2270">
        <f t="shared" si="35"/>
        <v>37.783333333333331</v>
      </c>
      <c r="H2270">
        <v>0.184928124999998</v>
      </c>
      <c r="X2270">
        <v>1.3540000000000001</v>
      </c>
      <c r="AG2270">
        <v>38.893999999999998</v>
      </c>
      <c r="AO2270">
        <v>0.184903124999998</v>
      </c>
    </row>
    <row r="2271" spans="1:41" x14ac:dyDescent="0.2">
      <c r="A2271" s="1">
        <v>43147.198842592596</v>
      </c>
      <c r="B2271">
        <v>1.63680556089093</v>
      </c>
      <c r="C2271" t="s">
        <v>207</v>
      </c>
      <c r="E2271">
        <v>2268</v>
      </c>
      <c r="F2271">
        <f t="shared" si="35"/>
        <v>37.799999999999997</v>
      </c>
      <c r="L2271">
        <v>396.43299999999999</v>
      </c>
      <c r="X2271">
        <v>0</v>
      </c>
      <c r="AO2271">
        <v>0.187910416666664</v>
      </c>
    </row>
    <row r="2272" spans="1:41" x14ac:dyDescent="0.2">
      <c r="A2272" s="1">
        <v>43147.199537037035</v>
      </c>
      <c r="B2272">
        <v>1.6375000053376401</v>
      </c>
      <c r="C2272" t="s">
        <v>206</v>
      </c>
      <c r="E2272">
        <v>2269</v>
      </c>
      <c r="F2272">
        <f t="shared" si="35"/>
        <v>37.81666666666667</v>
      </c>
      <c r="L2272">
        <v>399.96100000000001</v>
      </c>
      <c r="X2272">
        <v>0</v>
      </c>
      <c r="AO2272">
        <v>0.19092499999999701</v>
      </c>
    </row>
    <row r="2273" spans="1:44" x14ac:dyDescent="0.2">
      <c r="A2273" s="1">
        <v>43147.200231481482</v>
      </c>
      <c r="B2273">
        <v>1.6381944497843499</v>
      </c>
      <c r="C2273" t="s">
        <v>205</v>
      </c>
      <c r="E2273">
        <v>2270</v>
      </c>
      <c r="F2273">
        <f t="shared" si="35"/>
        <v>37.833333333333336</v>
      </c>
      <c r="L2273">
        <v>400.45299999999997</v>
      </c>
      <c r="X2273">
        <v>1.3</v>
      </c>
      <c r="AO2273">
        <v>0.209285416666665</v>
      </c>
    </row>
    <row r="2274" spans="1:44" x14ac:dyDescent="0.2">
      <c r="A2274" s="1">
        <v>43147.200925925928</v>
      </c>
      <c r="B2274">
        <v>1.63888889423106</v>
      </c>
      <c r="C2274" t="s">
        <v>204</v>
      </c>
      <c r="E2274">
        <v>2271</v>
      </c>
      <c r="F2274">
        <f t="shared" si="35"/>
        <v>37.85</v>
      </c>
      <c r="X2274">
        <v>0</v>
      </c>
      <c r="AO2274">
        <v>0.21778854166666201</v>
      </c>
    </row>
    <row r="2275" spans="1:44" x14ac:dyDescent="0.2">
      <c r="A2275" s="1">
        <v>43147.201620370368</v>
      </c>
      <c r="B2275">
        <v>1.6395833386777701</v>
      </c>
      <c r="C2275" t="s">
        <v>203</v>
      </c>
      <c r="E2275">
        <v>2272</v>
      </c>
      <c r="F2275">
        <f t="shared" si="35"/>
        <v>37.866666666666667</v>
      </c>
      <c r="X2275">
        <v>0</v>
      </c>
      <c r="AO2275">
        <v>0.22632395833332999</v>
      </c>
    </row>
    <row r="2276" spans="1:44" x14ac:dyDescent="0.2">
      <c r="A2276" s="1">
        <v>43147.202314814815</v>
      </c>
      <c r="B2276">
        <v>1.6402777831244699</v>
      </c>
      <c r="C2276" t="s">
        <v>202</v>
      </c>
      <c r="E2276">
        <v>2273</v>
      </c>
      <c r="F2276">
        <f t="shared" si="35"/>
        <v>37.883333333333333</v>
      </c>
      <c r="X2276">
        <v>0</v>
      </c>
      <c r="AG2276">
        <v>40.161000000000001</v>
      </c>
      <c r="AO2276">
        <v>0.235035416666665</v>
      </c>
    </row>
    <row r="2277" spans="1:44" x14ac:dyDescent="0.2">
      <c r="A2277" s="1">
        <v>43147.203009259261</v>
      </c>
      <c r="B2277">
        <v>1.64097222757118</v>
      </c>
      <c r="C2277" t="s">
        <v>201</v>
      </c>
      <c r="E2277">
        <v>2274</v>
      </c>
      <c r="F2277">
        <f t="shared" si="35"/>
        <v>37.9</v>
      </c>
      <c r="X2277">
        <v>1.2869999999999999</v>
      </c>
      <c r="AO2277">
        <v>0.24900833333333</v>
      </c>
    </row>
    <row r="2278" spans="1:44" x14ac:dyDescent="0.2">
      <c r="A2278" s="1">
        <v>43147.203703703701</v>
      </c>
      <c r="B2278">
        <v>1.6416666720178901</v>
      </c>
      <c r="C2278" t="s">
        <v>200</v>
      </c>
      <c r="E2278">
        <v>2275</v>
      </c>
      <c r="F2278">
        <f t="shared" si="35"/>
        <v>37.916666666666664</v>
      </c>
      <c r="X2278">
        <v>0</v>
      </c>
      <c r="AO2278">
        <v>0.25300833333332901</v>
      </c>
    </row>
    <row r="2279" spans="1:44" x14ac:dyDescent="0.2">
      <c r="A2279" s="1">
        <v>43147.204398148147</v>
      </c>
      <c r="B2279">
        <v>1.6423611164645999</v>
      </c>
      <c r="C2279" t="s">
        <v>199</v>
      </c>
      <c r="E2279">
        <v>2276</v>
      </c>
      <c r="F2279">
        <f t="shared" si="35"/>
        <v>37.93333333333333</v>
      </c>
      <c r="X2279">
        <v>0</v>
      </c>
      <c r="AO2279">
        <v>0.26712499999999501</v>
      </c>
    </row>
    <row r="2280" spans="1:44" x14ac:dyDescent="0.2">
      <c r="A2280" s="1">
        <v>43147.205092592594</v>
      </c>
      <c r="B2280">
        <v>1.64305556091131</v>
      </c>
      <c r="C2280" t="s">
        <v>198</v>
      </c>
      <c r="E2280">
        <v>2277</v>
      </c>
      <c r="F2280">
        <f t="shared" si="35"/>
        <v>37.950000000000003</v>
      </c>
      <c r="X2280">
        <v>0</v>
      </c>
      <c r="AO2280">
        <v>0.28152812499999402</v>
      </c>
    </row>
    <row r="2281" spans="1:44" x14ac:dyDescent="0.2">
      <c r="A2281" s="1">
        <v>43147.205787037034</v>
      </c>
      <c r="B2281">
        <v>1.6437500053580201</v>
      </c>
      <c r="C2281" t="s">
        <v>197</v>
      </c>
      <c r="E2281">
        <v>2278</v>
      </c>
      <c r="F2281">
        <f t="shared" si="35"/>
        <v>37.966666666666669</v>
      </c>
      <c r="H2281">
        <v>0.28604999999999298</v>
      </c>
      <c r="X2281">
        <v>0</v>
      </c>
      <c r="AO2281">
        <v>0.28601249999999301</v>
      </c>
    </row>
    <row r="2282" spans="1:44" x14ac:dyDescent="0.2">
      <c r="A2282" s="1">
        <v>43147.20648148148</v>
      </c>
      <c r="B2282">
        <v>1.6444444498047199</v>
      </c>
      <c r="C2282" t="s">
        <v>196</v>
      </c>
      <c r="E2282">
        <v>2279</v>
      </c>
      <c r="F2282">
        <f t="shared" si="35"/>
        <v>37.983333333333334</v>
      </c>
      <c r="X2282">
        <v>0</v>
      </c>
      <c r="AO2282">
        <v>0.30058645833332998</v>
      </c>
    </row>
    <row r="2283" spans="1:44" x14ac:dyDescent="0.2">
      <c r="A2283" s="1">
        <v>43147.207175925927</v>
      </c>
      <c r="B2283">
        <v>1.64513889425143</v>
      </c>
      <c r="C2283" t="s">
        <v>195</v>
      </c>
      <c r="E2283">
        <v>2280</v>
      </c>
      <c r="F2283">
        <f t="shared" si="35"/>
        <v>38</v>
      </c>
      <c r="X2283">
        <v>0.1</v>
      </c>
      <c r="AO2283">
        <v>0.31044166666666001</v>
      </c>
    </row>
    <row r="2284" spans="1:44" x14ac:dyDescent="0.2">
      <c r="A2284" s="1">
        <v>43147.207870370374</v>
      </c>
      <c r="B2284">
        <v>1.6458333386981401</v>
      </c>
      <c r="C2284" t="s">
        <v>194</v>
      </c>
      <c r="E2284">
        <v>2281</v>
      </c>
      <c r="F2284">
        <f t="shared" si="35"/>
        <v>38.016666666666666</v>
      </c>
      <c r="AG2284">
        <v>41.296999999999997</v>
      </c>
      <c r="AO2284">
        <v>0.31531666666666103</v>
      </c>
    </row>
    <row r="2285" spans="1:44" x14ac:dyDescent="0.2">
      <c r="A2285" s="1">
        <v>43147.208564814813</v>
      </c>
      <c r="B2285">
        <v>1.6465277831448499</v>
      </c>
      <c r="C2285" t="s">
        <v>193</v>
      </c>
      <c r="D2285">
        <v>1070.0229999999999</v>
      </c>
      <c r="E2285">
        <v>2282</v>
      </c>
      <c r="F2285">
        <f t="shared" si="35"/>
        <v>38.033333333333331</v>
      </c>
      <c r="G2285">
        <v>5.96</v>
      </c>
      <c r="H2285">
        <v>0.32530833333332898</v>
      </c>
      <c r="I2285">
        <v>-1</v>
      </c>
      <c r="J2285">
        <v>51.947000000000003</v>
      </c>
      <c r="K2285">
        <v>10.929</v>
      </c>
      <c r="L2285">
        <v>398.92599999999999</v>
      </c>
      <c r="M2285">
        <v>0</v>
      </c>
      <c r="N2285">
        <v>0</v>
      </c>
      <c r="O2285">
        <v>0</v>
      </c>
      <c r="P2285">
        <v>-4.2000000000000003E-2</v>
      </c>
      <c r="Q2285">
        <v>13.75</v>
      </c>
      <c r="R2285">
        <v>0.04</v>
      </c>
      <c r="S2285">
        <v>0</v>
      </c>
      <c r="T2285">
        <v>0</v>
      </c>
      <c r="U2285">
        <v>0</v>
      </c>
      <c r="V2285">
        <v>0</v>
      </c>
      <c r="W2285">
        <v>5.0000000000000001E-3</v>
      </c>
      <c r="X2285">
        <v>1.347</v>
      </c>
      <c r="Y2285">
        <v>70.018000000000001</v>
      </c>
      <c r="Z2285">
        <v>0</v>
      </c>
      <c r="AA2285">
        <v>0</v>
      </c>
      <c r="AB2285">
        <v>0</v>
      </c>
      <c r="AC2285">
        <v>0</v>
      </c>
      <c r="AD2285">
        <v>-849.58799999999997</v>
      </c>
      <c r="AE2285">
        <v>0</v>
      </c>
      <c r="AF2285">
        <v>2.4</v>
      </c>
      <c r="AG2285">
        <v>38.411999999999999</v>
      </c>
      <c r="AH2285">
        <v>0</v>
      </c>
      <c r="AI2285">
        <v>0</v>
      </c>
      <c r="AJ2285">
        <v>0</v>
      </c>
      <c r="AK2285">
        <v>0</v>
      </c>
      <c r="AL2285">
        <v>6</v>
      </c>
      <c r="AM2285">
        <v>52</v>
      </c>
      <c r="AN2285">
        <v>3</v>
      </c>
      <c r="AO2285">
        <v>0.32526666666666199</v>
      </c>
      <c r="AP2285">
        <v>3</v>
      </c>
      <c r="AQ2285">
        <v>3</v>
      </c>
      <c r="AR2285">
        <v>0</v>
      </c>
    </row>
    <row r="2286" spans="1:44" x14ac:dyDescent="0.2">
      <c r="A2286" s="1">
        <v>43147.20925925926</v>
      </c>
      <c r="B2286">
        <v>1.64722222759156</v>
      </c>
      <c r="C2286" t="s">
        <v>192</v>
      </c>
      <c r="E2286">
        <v>2283</v>
      </c>
      <c r="F2286">
        <f t="shared" si="35"/>
        <v>38.049999999999997</v>
      </c>
      <c r="X2286">
        <v>1.3540000000000001</v>
      </c>
      <c r="Y2286">
        <v>70.022999999999996</v>
      </c>
      <c r="AO2286">
        <v>0.335429166666664</v>
      </c>
    </row>
    <row r="2287" spans="1:44" x14ac:dyDescent="0.2">
      <c r="A2287" s="1">
        <v>43147.209953703707</v>
      </c>
      <c r="B2287">
        <v>1.6479166720382601</v>
      </c>
      <c r="C2287" t="s">
        <v>191</v>
      </c>
      <c r="E2287">
        <v>2284</v>
      </c>
      <c r="F2287">
        <f t="shared" si="35"/>
        <v>38.06666666666667</v>
      </c>
      <c r="X2287">
        <v>1.327</v>
      </c>
      <c r="AO2287">
        <v>0.33048958333332701</v>
      </c>
    </row>
    <row r="2288" spans="1:44" x14ac:dyDescent="0.2">
      <c r="A2288" s="1">
        <v>43147.210648148146</v>
      </c>
      <c r="B2288">
        <v>1.6486111164849699</v>
      </c>
      <c r="C2288" t="s">
        <v>190</v>
      </c>
      <c r="E2288">
        <v>2285</v>
      </c>
      <c r="F2288">
        <f t="shared" si="35"/>
        <v>38.083333333333336</v>
      </c>
      <c r="X2288">
        <v>1.413</v>
      </c>
      <c r="AG2288">
        <v>39.853999999999999</v>
      </c>
      <c r="AO2288">
        <v>0.335402083333326</v>
      </c>
    </row>
    <row r="2289" spans="1:41" x14ac:dyDescent="0.2">
      <c r="A2289" s="1">
        <v>43147.211342592593</v>
      </c>
      <c r="B2289">
        <v>1.64930556093168</v>
      </c>
      <c r="C2289" t="s">
        <v>189</v>
      </c>
      <c r="E2289">
        <v>2286</v>
      </c>
      <c r="F2289">
        <f t="shared" si="35"/>
        <v>38.1</v>
      </c>
      <c r="AG2289">
        <v>38.536999999999999</v>
      </c>
      <c r="AO2289">
        <v>0.32509791666665799</v>
      </c>
    </row>
    <row r="2290" spans="1:41" x14ac:dyDescent="0.2">
      <c r="A2290" s="1">
        <v>43147.212037037039</v>
      </c>
      <c r="B2290">
        <v>1.6500000053783901</v>
      </c>
      <c r="C2290" t="s">
        <v>188</v>
      </c>
      <c r="E2290">
        <v>2287</v>
      </c>
      <c r="F2290">
        <f t="shared" si="35"/>
        <v>38.116666666666667</v>
      </c>
      <c r="AO2290">
        <v>0.27362083333332798</v>
      </c>
    </row>
    <row r="2291" spans="1:41" x14ac:dyDescent="0.2">
      <c r="A2291" s="1">
        <v>43147.212731481479</v>
      </c>
      <c r="B2291">
        <v>1.6506944498250999</v>
      </c>
      <c r="C2291" t="s">
        <v>187</v>
      </c>
      <c r="E2291">
        <v>2288</v>
      </c>
      <c r="F2291">
        <f t="shared" si="35"/>
        <v>38.133333333333333</v>
      </c>
      <c r="X2291">
        <v>0</v>
      </c>
      <c r="AO2291">
        <v>0.29209999999999098</v>
      </c>
    </row>
    <row r="2292" spans="1:41" x14ac:dyDescent="0.2">
      <c r="A2292" s="1">
        <v>43147.213425925926</v>
      </c>
      <c r="B2292">
        <v>1.6513888942718</v>
      </c>
      <c r="C2292" t="s">
        <v>186</v>
      </c>
      <c r="E2292">
        <v>2289</v>
      </c>
      <c r="F2292">
        <f t="shared" si="35"/>
        <v>38.15</v>
      </c>
      <c r="X2292">
        <v>0</v>
      </c>
      <c r="AO2292">
        <v>0.265531249999994</v>
      </c>
    </row>
    <row r="2293" spans="1:41" x14ac:dyDescent="0.2">
      <c r="A2293" s="1">
        <v>43147.214120370372</v>
      </c>
      <c r="B2293">
        <v>1.6520833387185101</v>
      </c>
      <c r="C2293" t="s">
        <v>185</v>
      </c>
      <c r="E2293">
        <v>2290</v>
      </c>
      <c r="F2293">
        <f t="shared" si="35"/>
        <v>38.166666666666664</v>
      </c>
      <c r="X2293">
        <v>0</v>
      </c>
      <c r="AG2293">
        <v>38.625999999999998</v>
      </c>
      <c r="AO2293">
        <v>0.27339166666665798</v>
      </c>
    </row>
    <row r="2294" spans="1:41" x14ac:dyDescent="0.2">
      <c r="A2294" s="1">
        <v>43147.214814814812</v>
      </c>
      <c r="B2294">
        <v>1.6527777831652199</v>
      </c>
      <c r="C2294" t="s">
        <v>184</v>
      </c>
      <c r="E2294">
        <v>2291</v>
      </c>
      <c r="F2294">
        <f t="shared" si="35"/>
        <v>38.18333333333333</v>
      </c>
      <c r="X2294">
        <v>0</v>
      </c>
      <c r="AG2294">
        <v>41.198999999999998</v>
      </c>
      <c r="AO2294">
        <v>0.28138437499999203</v>
      </c>
    </row>
    <row r="2295" spans="1:41" x14ac:dyDescent="0.2">
      <c r="A2295" s="1">
        <v>43147.215509259258</v>
      </c>
      <c r="B2295">
        <v>1.65347222761193</v>
      </c>
      <c r="C2295" t="s">
        <v>183</v>
      </c>
      <c r="E2295">
        <v>2292</v>
      </c>
      <c r="F2295">
        <f t="shared" si="35"/>
        <v>38.200000000000003</v>
      </c>
      <c r="X2295">
        <v>1.4530000000000001</v>
      </c>
      <c r="AO2295">
        <v>0.28439999999999199</v>
      </c>
    </row>
    <row r="2296" spans="1:41" x14ac:dyDescent="0.2">
      <c r="A2296" s="1">
        <v>43147.216203703705</v>
      </c>
      <c r="B2296">
        <v>1.6541666720586401</v>
      </c>
      <c r="C2296" t="s">
        <v>182</v>
      </c>
      <c r="E2296">
        <v>2293</v>
      </c>
      <c r="F2296">
        <f t="shared" si="35"/>
        <v>38.216666666666669</v>
      </c>
      <c r="X2296">
        <v>1.44</v>
      </c>
      <c r="AG2296">
        <v>37.978999999999999</v>
      </c>
      <c r="AO2296">
        <v>0.30256145833332598</v>
      </c>
    </row>
    <row r="2297" spans="1:41" x14ac:dyDescent="0.2">
      <c r="A2297" s="1">
        <v>43147.216898148145</v>
      </c>
      <c r="B2297">
        <v>1.65486111650534</v>
      </c>
      <c r="C2297" t="s">
        <v>181</v>
      </c>
      <c r="E2297">
        <v>2294</v>
      </c>
      <c r="F2297">
        <f t="shared" si="35"/>
        <v>38.233333333333334</v>
      </c>
      <c r="X2297">
        <v>0</v>
      </c>
      <c r="AO2297">
        <v>0.23558645833332501</v>
      </c>
    </row>
    <row r="2298" spans="1:41" x14ac:dyDescent="0.2">
      <c r="A2298" s="1">
        <v>43147.217592592591</v>
      </c>
      <c r="B2298">
        <v>1.65555556095205</v>
      </c>
      <c r="C2298" t="s">
        <v>180</v>
      </c>
      <c r="E2298">
        <v>2295</v>
      </c>
      <c r="F2298">
        <f t="shared" si="35"/>
        <v>38.25</v>
      </c>
      <c r="X2298">
        <v>0</v>
      </c>
      <c r="AD2298">
        <v>-851.58299999999997</v>
      </c>
      <c r="AO2298">
        <v>0.25240208333332598</v>
      </c>
    </row>
    <row r="2299" spans="1:41" x14ac:dyDescent="0.2">
      <c r="A2299" s="1">
        <v>43147.218287037038</v>
      </c>
      <c r="B2299">
        <v>1.6562500053987601</v>
      </c>
      <c r="C2299" t="s">
        <v>179</v>
      </c>
      <c r="E2299">
        <v>2296</v>
      </c>
      <c r="F2299">
        <f t="shared" si="35"/>
        <v>38.266666666666666</v>
      </c>
      <c r="X2299">
        <v>0</v>
      </c>
      <c r="AG2299">
        <v>40.045999999999999</v>
      </c>
      <c r="AO2299">
        <v>0.25438645833332502</v>
      </c>
    </row>
    <row r="2300" spans="1:41" x14ac:dyDescent="0.2">
      <c r="A2300" s="1">
        <v>43147.218981481485</v>
      </c>
      <c r="B2300">
        <v>1.65694444984547</v>
      </c>
      <c r="C2300" t="s">
        <v>178</v>
      </c>
      <c r="E2300">
        <v>2297</v>
      </c>
      <c r="F2300">
        <f t="shared" si="35"/>
        <v>38.283333333333331</v>
      </c>
      <c r="X2300">
        <v>0</v>
      </c>
      <c r="AO2300">
        <v>0.25639374999999198</v>
      </c>
    </row>
    <row r="2301" spans="1:41" x14ac:dyDescent="0.2">
      <c r="A2301" s="1">
        <v>43147.219675925924</v>
      </c>
      <c r="B2301">
        <v>1.65763889429218</v>
      </c>
      <c r="C2301" t="s">
        <v>177</v>
      </c>
      <c r="E2301">
        <v>2298</v>
      </c>
      <c r="F2301">
        <f t="shared" si="35"/>
        <v>38.299999999999997</v>
      </c>
      <c r="X2301">
        <v>0</v>
      </c>
      <c r="AO2301">
        <v>0.26857187499999102</v>
      </c>
    </row>
    <row r="2302" spans="1:41" x14ac:dyDescent="0.2">
      <c r="A2302" s="1">
        <v>43147.220370370371</v>
      </c>
      <c r="B2302">
        <v>1.6583333387388799</v>
      </c>
      <c r="C2302" t="s">
        <v>176</v>
      </c>
      <c r="E2302">
        <v>2299</v>
      </c>
      <c r="F2302">
        <f t="shared" si="35"/>
        <v>38.31666666666667</v>
      </c>
      <c r="X2302">
        <v>1.36</v>
      </c>
      <c r="AO2302">
        <v>0.28103541666665599</v>
      </c>
    </row>
    <row r="2303" spans="1:41" x14ac:dyDescent="0.2">
      <c r="A2303" s="1">
        <v>43147.221064814818</v>
      </c>
      <c r="B2303">
        <v>1.65902778318559</v>
      </c>
      <c r="C2303" t="s">
        <v>175</v>
      </c>
      <c r="E2303">
        <v>2300</v>
      </c>
      <c r="F2303">
        <f t="shared" si="35"/>
        <v>38.333333333333336</v>
      </c>
      <c r="X2303">
        <v>1.3140000000000001</v>
      </c>
      <c r="AO2303">
        <v>0.28353541666665599</v>
      </c>
    </row>
    <row r="2304" spans="1:41" x14ac:dyDescent="0.2">
      <c r="A2304" s="1">
        <v>43147.221759259257</v>
      </c>
      <c r="B2304">
        <v>1.6597222276323</v>
      </c>
      <c r="C2304" t="s">
        <v>174</v>
      </c>
      <c r="E2304">
        <v>2301</v>
      </c>
      <c r="F2304">
        <f t="shared" si="35"/>
        <v>38.35</v>
      </c>
      <c r="X2304">
        <v>0</v>
      </c>
      <c r="AO2304">
        <v>0.30111562499999001</v>
      </c>
    </row>
    <row r="2305" spans="1:44" x14ac:dyDescent="0.2">
      <c r="A2305" s="1">
        <v>43147.222453703704</v>
      </c>
      <c r="B2305">
        <v>1.6604166720790099</v>
      </c>
      <c r="C2305" t="s">
        <v>173</v>
      </c>
      <c r="E2305">
        <v>2302</v>
      </c>
      <c r="F2305">
        <f t="shared" si="35"/>
        <v>38.366666666666667</v>
      </c>
      <c r="L2305">
        <v>400.11099999999999</v>
      </c>
      <c r="AO2305">
        <v>0.304030208333323</v>
      </c>
    </row>
    <row r="2306" spans="1:44" x14ac:dyDescent="0.2">
      <c r="A2306" s="1">
        <v>43147.22314814815</v>
      </c>
      <c r="B2306">
        <v>1.66111111652572</v>
      </c>
      <c r="C2306" t="s">
        <v>172</v>
      </c>
      <c r="E2306">
        <v>2303</v>
      </c>
      <c r="F2306">
        <f t="shared" si="35"/>
        <v>38.383333333333333</v>
      </c>
      <c r="X2306">
        <v>0</v>
      </c>
      <c r="AO2306">
        <v>0.30701458333332199</v>
      </c>
    </row>
    <row r="2307" spans="1:44" x14ac:dyDescent="0.2">
      <c r="A2307" s="1">
        <v>43147.22384259259</v>
      </c>
      <c r="B2307">
        <v>1.66180556097243</v>
      </c>
      <c r="C2307" t="s">
        <v>171</v>
      </c>
      <c r="E2307">
        <v>2304</v>
      </c>
      <c r="F2307">
        <f t="shared" ref="F2307:F2370" si="36">E2307/60</f>
        <v>38.4</v>
      </c>
      <c r="X2307">
        <v>0</v>
      </c>
      <c r="Y2307">
        <v>70.125</v>
      </c>
      <c r="AO2307">
        <v>0.31503749999998998</v>
      </c>
    </row>
    <row r="2308" spans="1:44" x14ac:dyDescent="0.2">
      <c r="A2308" s="1">
        <v>43147.224537037036</v>
      </c>
      <c r="B2308">
        <v>1.6625000054191299</v>
      </c>
      <c r="C2308" t="s">
        <v>170</v>
      </c>
      <c r="E2308">
        <v>2305</v>
      </c>
      <c r="F2308">
        <f t="shared" si="36"/>
        <v>38.416666666666664</v>
      </c>
      <c r="L2308">
        <v>399.13200000000001</v>
      </c>
      <c r="AO2308">
        <v>0.33328645833332499</v>
      </c>
    </row>
    <row r="2309" spans="1:44" x14ac:dyDescent="0.2">
      <c r="A2309" s="1">
        <v>43147.225231481483</v>
      </c>
      <c r="B2309">
        <v>1.66319444986584</v>
      </c>
      <c r="C2309" t="s">
        <v>169</v>
      </c>
      <c r="E2309">
        <v>2306</v>
      </c>
      <c r="F2309">
        <f t="shared" si="36"/>
        <v>38.43333333333333</v>
      </c>
      <c r="AO2309">
        <v>0.341769791666655</v>
      </c>
    </row>
    <row r="2310" spans="1:44" x14ac:dyDescent="0.2">
      <c r="A2310" s="1">
        <v>43147.225925925923</v>
      </c>
      <c r="B2310">
        <v>1.66388889431255</v>
      </c>
      <c r="C2310" t="s">
        <v>168</v>
      </c>
      <c r="E2310">
        <v>2307</v>
      </c>
      <c r="F2310">
        <f t="shared" si="36"/>
        <v>38.450000000000003</v>
      </c>
      <c r="AO2310">
        <v>0.34528541666665402</v>
      </c>
    </row>
    <row r="2311" spans="1:44" x14ac:dyDescent="0.2">
      <c r="A2311" s="1">
        <v>43147.226620370369</v>
      </c>
      <c r="B2311">
        <v>1.6645833387592599</v>
      </c>
      <c r="C2311" t="s">
        <v>167</v>
      </c>
      <c r="E2311">
        <v>2308</v>
      </c>
      <c r="F2311">
        <f t="shared" si="36"/>
        <v>38.466666666666669</v>
      </c>
      <c r="AG2311">
        <v>39.241</v>
      </c>
      <c r="AO2311">
        <v>0.35888229166665803</v>
      </c>
    </row>
    <row r="2312" spans="1:44" x14ac:dyDescent="0.2">
      <c r="A2312" s="1">
        <v>43147.227314814816</v>
      </c>
      <c r="B2312">
        <v>1.66527778320597</v>
      </c>
      <c r="C2312" t="s">
        <v>166</v>
      </c>
      <c r="E2312">
        <v>2309</v>
      </c>
      <c r="F2312">
        <f t="shared" si="36"/>
        <v>38.483333333333334</v>
      </c>
      <c r="AG2312">
        <v>40.792000000000002</v>
      </c>
      <c r="AO2312">
        <v>0.37281354166665598</v>
      </c>
    </row>
    <row r="2313" spans="1:44" x14ac:dyDescent="0.2">
      <c r="A2313" s="1">
        <v>43147.228009259263</v>
      </c>
      <c r="B2313">
        <v>1.6659722276526701</v>
      </c>
      <c r="C2313" t="s">
        <v>165</v>
      </c>
      <c r="E2313">
        <v>2310</v>
      </c>
      <c r="F2313">
        <f t="shared" si="36"/>
        <v>38.5</v>
      </c>
      <c r="AG2313">
        <v>40.737000000000002</v>
      </c>
      <c r="AO2313">
        <v>0.37680520833332298</v>
      </c>
    </row>
    <row r="2314" spans="1:44" x14ac:dyDescent="0.2">
      <c r="A2314" s="1">
        <v>43147.228703703702</v>
      </c>
      <c r="B2314">
        <v>1.6666666720993799</v>
      </c>
      <c r="C2314" t="s">
        <v>164</v>
      </c>
      <c r="E2314">
        <v>2311</v>
      </c>
      <c r="F2314">
        <f t="shared" si="36"/>
        <v>38.516666666666666</v>
      </c>
      <c r="AG2314">
        <v>37.692999999999998</v>
      </c>
      <c r="AO2314">
        <v>0.38082812499998903</v>
      </c>
    </row>
    <row r="2315" spans="1:44" x14ac:dyDescent="0.2">
      <c r="A2315" s="1">
        <v>43147.229398148149</v>
      </c>
      <c r="B2315">
        <v>1.66736111654609</v>
      </c>
      <c r="C2315" t="s">
        <v>163</v>
      </c>
      <c r="D2315">
        <v>1070.1759999999999</v>
      </c>
      <c r="E2315">
        <v>2312</v>
      </c>
      <c r="F2315">
        <f t="shared" si="36"/>
        <v>38.533333333333331</v>
      </c>
      <c r="G2315">
        <v>5.9649999999999999</v>
      </c>
      <c r="H2315">
        <v>0.40016666666665601</v>
      </c>
      <c r="I2315">
        <v>-1</v>
      </c>
      <c r="J2315">
        <v>51.963000000000001</v>
      </c>
      <c r="K2315">
        <v>10.843</v>
      </c>
      <c r="L2315">
        <v>401.13</v>
      </c>
      <c r="M2315">
        <v>0</v>
      </c>
      <c r="N2315">
        <v>0</v>
      </c>
      <c r="O2315">
        <v>0</v>
      </c>
      <c r="P2315">
        <v>-2.8000000000000001E-2</v>
      </c>
      <c r="Q2315">
        <v>13.75</v>
      </c>
      <c r="R2315">
        <v>0.04</v>
      </c>
      <c r="S2315">
        <v>0</v>
      </c>
      <c r="T2315">
        <v>0</v>
      </c>
      <c r="U2315">
        <v>0</v>
      </c>
      <c r="V2315">
        <v>0</v>
      </c>
      <c r="W2315">
        <v>5.0000000000000001E-3</v>
      </c>
      <c r="X2315">
        <v>0</v>
      </c>
      <c r="Y2315">
        <v>70.171000000000006</v>
      </c>
      <c r="Z2315">
        <v>0</v>
      </c>
      <c r="AA2315">
        <v>0</v>
      </c>
      <c r="AB2315">
        <v>0</v>
      </c>
      <c r="AC2315">
        <v>0</v>
      </c>
      <c r="AD2315">
        <v>-850.38199999999995</v>
      </c>
      <c r="AE2315">
        <v>0</v>
      </c>
      <c r="AF2315">
        <v>2.5099999999999998</v>
      </c>
      <c r="AG2315">
        <v>40.421999999999997</v>
      </c>
      <c r="AH2315">
        <v>0</v>
      </c>
      <c r="AI2315">
        <v>0</v>
      </c>
      <c r="AJ2315">
        <v>0</v>
      </c>
      <c r="AK2315">
        <v>0</v>
      </c>
      <c r="AL2315">
        <v>6</v>
      </c>
      <c r="AM2315">
        <v>52</v>
      </c>
      <c r="AN2315">
        <v>3</v>
      </c>
      <c r="AO2315">
        <v>0.40013020833332202</v>
      </c>
      <c r="AP2315">
        <v>3</v>
      </c>
      <c r="AQ2315">
        <v>3</v>
      </c>
      <c r="AR2315">
        <v>0</v>
      </c>
    </row>
    <row r="2316" spans="1:44" x14ac:dyDescent="0.2">
      <c r="A2316" s="1">
        <v>43147.230092592596</v>
      </c>
      <c r="B2316">
        <v>1.6680555609928001</v>
      </c>
      <c r="C2316" t="s">
        <v>162</v>
      </c>
      <c r="E2316">
        <v>2313</v>
      </c>
      <c r="F2316">
        <f t="shared" si="36"/>
        <v>38.549999999999997</v>
      </c>
      <c r="X2316">
        <v>0</v>
      </c>
      <c r="AO2316">
        <v>0.40960520833331898</v>
      </c>
    </row>
    <row r="2317" spans="1:44" x14ac:dyDescent="0.2">
      <c r="A2317" s="1">
        <v>43147.230787037035</v>
      </c>
      <c r="B2317">
        <v>1.6687500054395099</v>
      </c>
      <c r="C2317" t="s">
        <v>161</v>
      </c>
      <c r="E2317">
        <v>2314</v>
      </c>
      <c r="F2317">
        <f t="shared" si="36"/>
        <v>38.56666666666667</v>
      </c>
      <c r="X2317">
        <v>1.274</v>
      </c>
      <c r="AO2317">
        <v>0.41911979166665297</v>
      </c>
    </row>
    <row r="2318" spans="1:44" x14ac:dyDescent="0.2">
      <c r="A2318" s="1">
        <v>43147.231481481482</v>
      </c>
      <c r="B2318">
        <v>1.66944444988621</v>
      </c>
      <c r="C2318" t="s">
        <v>160</v>
      </c>
      <c r="E2318">
        <v>2315</v>
      </c>
      <c r="F2318">
        <f t="shared" si="36"/>
        <v>38.583333333333336</v>
      </c>
      <c r="X2318">
        <v>1.3140000000000001</v>
      </c>
      <c r="AO2318">
        <v>0.43379791666665202</v>
      </c>
    </row>
    <row r="2319" spans="1:44" x14ac:dyDescent="0.2">
      <c r="A2319" s="1">
        <v>43147.232175925928</v>
      </c>
      <c r="B2319">
        <v>1.6701388943329201</v>
      </c>
      <c r="C2319" t="s">
        <v>159</v>
      </c>
      <c r="E2319">
        <v>2316</v>
      </c>
      <c r="F2319">
        <f t="shared" si="36"/>
        <v>38.6</v>
      </c>
      <c r="X2319">
        <v>1.274</v>
      </c>
      <c r="AO2319">
        <v>0.42865520833331899</v>
      </c>
    </row>
    <row r="2320" spans="1:44" x14ac:dyDescent="0.2">
      <c r="A2320" s="1">
        <v>43147.232870370368</v>
      </c>
      <c r="B2320">
        <v>1.6708333387796299</v>
      </c>
      <c r="C2320" t="s">
        <v>158</v>
      </c>
      <c r="E2320">
        <v>2317</v>
      </c>
      <c r="F2320">
        <f t="shared" si="36"/>
        <v>38.616666666666667</v>
      </c>
      <c r="X2320">
        <v>1.3140000000000001</v>
      </c>
      <c r="AO2320">
        <v>0.42817812499998398</v>
      </c>
    </row>
    <row r="2321" spans="1:41" x14ac:dyDescent="0.2">
      <c r="A2321" s="1">
        <v>43147.233564814815</v>
      </c>
      <c r="B2321">
        <v>1.67152778322634</v>
      </c>
      <c r="C2321" t="s">
        <v>157</v>
      </c>
      <c r="E2321">
        <v>2318</v>
      </c>
      <c r="F2321">
        <f t="shared" si="36"/>
        <v>38.633333333333333</v>
      </c>
      <c r="X2321">
        <v>0</v>
      </c>
      <c r="AO2321">
        <v>0.42260624999998497</v>
      </c>
    </row>
    <row r="2322" spans="1:41" x14ac:dyDescent="0.2">
      <c r="A2322" s="1">
        <v>43147.234259259261</v>
      </c>
      <c r="B2322">
        <v>1.6722222276730501</v>
      </c>
      <c r="C2322" t="s">
        <v>156</v>
      </c>
      <c r="E2322">
        <v>2319</v>
      </c>
      <c r="F2322">
        <f t="shared" si="36"/>
        <v>38.65</v>
      </c>
      <c r="X2322">
        <v>0</v>
      </c>
      <c r="AO2322">
        <v>0.40659999999998597</v>
      </c>
    </row>
    <row r="2323" spans="1:41" x14ac:dyDescent="0.2">
      <c r="A2323" s="1">
        <v>43147.234953703701</v>
      </c>
      <c r="B2323">
        <v>1.6729166721197499</v>
      </c>
      <c r="C2323" t="s">
        <v>155</v>
      </c>
      <c r="E2323">
        <v>2320</v>
      </c>
      <c r="F2323">
        <f t="shared" si="36"/>
        <v>38.666666666666664</v>
      </c>
      <c r="X2323">
        <v>0</v>
      </c>
      <c r="Y2323">
        <v>70.23</v>
      </c>
      <c r="AO2323">
        <v>0.39511770833332099</v>
      </c>
    </row>
    <row r="2324" spans="1:41" x14ac:dyDescent="0.2">
      <c r="A2324" s="1">
        <v>43147.235648148147</v>
      </c>
      <c r="B2324">
        <v>1.67361111656646</v>
      </c>
      <c r="C2324" t="s">
        <v>154</v>
      </c>
      <c r="E2324">
        <v>2321</v>
      </c>
      <c r="F2324">
        <f t="shared" si="36"/>
        <v>38.68333333333333</v>
      </c>
      <c r="X2324">
        <v>0</v>
      </c>
      <c r="AO2324">
        <v>0.38323229166665301</v>
      </c>
    </row>
    <row r="2325" spans="1:41" x14ac:dyDescent="0.2">
      <c r="A2325" s="1">
        <v>43147.236342592594</v>
      </c>
      <c r="B2325">
        <v>1.6743055610131701</v>
      </c>
      <c r="C2325" t="s">
        <v>153</v>
      </c>
      <c r="E2325">
        <v>2322</v>
      </c>
      <c r="F2325">
        <f t="shared" si="36"/>
        <v>38.700000000000003</v>
      </c>
      <c r="X2325">
        <v>0</v>
      </c>
      <c r="AO2325">
        <v>0.319768749999988</v>
      </c>
    </row>
    <row r="2326" spans="1:41" x14ac:dyDescent="0.2">
      <c r="A2326" s="1">
        <v>43147.237037037034</v>
      </c>
      <c r="B2326">
        <v>1.6750000054598799</v>
      </c>
      <c r="C2326" t="s">
        <v>152</v>
      </c>
      <c r="E2326">
        <v>2323</v>
      </c>
      <c r="F2326">
        <f t="shared" si="36"/>
        <v>38.716666666666669</v>
      </c>
      <c r="X2326">
        <v>0</v>
      </c>
      <c r="AO2326">
        <v>0.31114166666665599</v>
      </c>
    </row>
    <row r="2327" spans="1:41" x14ac:dyDescent="0.2">
      <c r="A2327" s="1">
        <v>43147.23773148148</v>
      </c>
      <c r="B2327">
        <v>1.67569444990659</v>
      </c>
      <c r="C2327" t="s">
        <v>151</v>
      </c>
      <c r="E2327">
        <v>2324</v>
      </c>
      <c r="F2327">
        <f t="shared" si="36"/>
        <v>38.733333333333334</v>
      </c>
      <c r="X2327">
        <v>0</v>
      </c>
      <c r="AO2327">
        <v>0.312273958333321</v>
      </c>
    </row>
    <row r="2328" spans="1:41" x14ac:dyDescent="0.2">
      <c r="A2328" s="1">
        <v>43147.238425925927</v>
      </c>
      <c r="B2328">
        <v>1.6763888943532901</v>
      </c>
      <c r="C2328" t="s">
        <v>150</v>
      </c>
      <c r="E2328">
        <v>2325</v>
      </c>
      <c r="F2328">
        <f t="shared" si="36"/>
        <v>38.75</v>
      </c>
      <c r="X2328">
        <v>1.4</v>
      </c>
      <c r="AO2328">
        <v>0.31844062499998299</v>
      </c>
    </row>
    <row r="2329" spans="1:41" x14ac:dyDescent="0.2">
      <c r="A2329" s="1">
        <v>43147.239120370374</v>
      </c>
      <c r="B2329">
        <v>1.6770833387999999</v>
      </c>
      <c r="C2329" t="s">
        <v>149</v>
      </c>
      <c r="E2329">
        <v>2326</v>
      </c>
      <c r="F2329">
        <f t="shared" si="36"/>
        <v>38.766666666666666</v>
      </c>
      <c r="X2329">
        <v>1.3340000000000001</v>
      </c>
      <c r="AD2329">
        <v>-852.58299999999997</v>
      </c>
      <c r="AO2329">
        <v>0.33490312499998498</v>
      </c>
    </row>
    <row r="2330" spans="1:41" x14ac:dyDescent="0.2">
      <c r="A2330" s="1">
        <v>43147.239814814813</v>
      </c>
      <c r="B2330">
        <v>1.67777778324671</v>
      </c>
      <c r="C2330" t="s">
        <v>148</v>
      </c>
      <c r="E2330">
        <v>2327</v>
      </c>
      <c r="F2330">
        <f t="shared" si="36"/>
        <v>38.783333333333331</v>
      </c>
      <c r="AO2330">
        <v>0.33649687499998698</v>
      </c>
    </row>
    <row r="2331" spans="1:41" x14ac:dyDescent="0.2">
      <c r="A2331" s="1">
        <v>43147.24050925926</v>
      </c>
      <c r="B2331">
        <v>1.6784722276934201</v>
      </c>
      <c r="C2331" t="s">
        <v>147</v>
      </c>
      <c r="E2331">
        <v>2328</v>
      </c>
      <c r="F2331">
        <f t="shared" si="36"/>
        <v>38.799999999999997</v>
      </c>
      <c r="AG2331">
        <v>40.512999999999998</v>
      </c>
      <c r="AO2331">
        <v>0.33811562499998699</v>
      </c>
    </row>
    <row r="2332" spans="1:41" x14ac:dyDescent="0.2">
      <c r="A2332" s="1">
        <v>43147.241203703707</v>
      </c>
      <c r="B2332">
        <v>1.6791666721401299</v>
      </c>
      <c r="C2332" t="s">
        <v>146</v>
      </c>
      <c r="E2332">
        <v>2329</v>
      </c>
      <c r="F2332">
        <f t="shared" si="36"/>
        <v>38.81666666666667</v>
      </c>
      <c r="AO2332">
        <v>0.34991041666665301</v>
      </c>
    </row>
    <row r="2333" spans="1:41" x14ac:dyDescent="0.2">
      <c r="A2333" s="1">
        <v>43147.241898148146</v>
      </c>
      <c r="B2333">
        <v>1.67986111658684</v>
      </c>
      <c r="C2333" t="s">
        <v>145</v>
      </c>
      <c r="E2333">
        <v>2330</v>
      </c>
      <c r="F2333">
        <f t="shared" si="36"/>
        <v>38.833333333333336</v>
      </c>
      <c r="AO2333">
        <v>0.35694479166665399</v>
      </c>
    </row>
    <row r="2334" spans="1:41" x14ac:dyDescent="0.2">
      <c r="A2334" s="1">
        <v>43147.242592592593</v>
      </c>
      <c r="B2334">
        <v>1.6805555610335401</v>
      </c>
      <c r="C2334" t="s">
        <v>144</v>
      </c>
      <c r="E2334">
        <v>2331</v>
      </c>
      <c r="F2334">
        <f t="shared" si="36"/>
        <v>38.85</v>
      </c>
      <c r="AO2334">
        <v>0.36897395833331897</v>
      </c>
    </row>
    <row r="2335" spans="1:41" x14ac:dyDescent="0.2">
      <c r="A2335" s="1">
        <v>43147.243287037039</v>
      </c>
      <c r="B2335">
        <v>1.6812500054802499</v>
      </c>
      <c r="C2335" t="s">
        <v>143</v>
      </c>
      <c r="E2335">
        <v>2332</v>
      </c>
      <c r="F2335">
        <f t="shared" si="36"/>
        <v>38.866666666666667</v>
      </c>
      <c r="X2335">
        <v>0</v>
      </c>
      <c r="AO2335">
        <v>0.38116979166665099</v>
      </c>
    </row>
    <row r="2336" spans="1:41" x14ac:dyDescent="0.2">
      <c r="A2336" s="1">
        <v>43147.243981481479</v>
      </c>
      <c r="B2336">
        <v>1.68194444992696</v>
      </c>
      <c r="C2336" t="s">
        <v>142</v>
      </c>
      <c r="E2336">
        <v>2333</v>
      </c>
      <c r="F2336">
        <f t="shared" si="36"/>
        <v>38.883333333333333</v>
      </c>
      <c r="X2336">
        <v>0</v>
      </c>
      <c r="AO2336">
        <v>0.38364583333331997</v>
      </c>
    </row>
    <row r="2337" spans="1:44" x14ac:dyDescent="0.2">
      <c r="A2337" s="1">
        <v>43147.244675925926</v>
      </c>
      <c r="B2337">
        <v>1.6826388943736701</v>
      </c>
      <c r="C2337" t="s">
        <v>141</v>
      </c>
      <c r="E2337">
        <v>2334</v>
      </c>
      <c r="F2337">
        <f t="shared" si="36"/>
        <v>38.9</v>
      </c>
      <c r="X2337">
        <v>0</v>
      </c>
      <c r="AO2337">
        <v>0.38616354166665601</v>
      </c>
    </row>
    <row r="2338" spans="1:44" x14ac:dyDescent="0.2">
      <c r="A2338" s="1">
        <v>43147.245370370372</v>
      </c>
      <c r="B2338">
        <v>1.6833333388203799</v>
      </c>
      <c r="C2338" t="s">
        <v>140</v>
      </c>
      <c r="E2338">
        <v>2335</v>
      </c>
      <c r="F2338">
        <f t="shared" si="36"/>
        <v>38.916666666666664</v>
      </c>
      <c r="X2338">
        <v>0</v>
      </c>
      <c r="AO2338">
        <v>0.39880104166665997</v>
      </c>
    </row>
    <row r="2339" spans="1:44" x14ac:dyDescent="0.2">
      <c r="A2339" s="1">
        <v>43147.246064814812</v>
      </c>
      <c r="B2339">
        <v>1.68402778326708</v>
      </c>
      <c r="C2339" t="s">
        <v>139</v>
      </c>
      <c r="E2339">
        <v>2336</v>
      </c>
      <c r="F2339">
        <f t="shared" si="36"/>
        <v>38.93333333333333</v>
      </c>
      <c r="X2339">
        <v>0</v>
      </c>
      <c r="AO2339">
        <v>0.41174062499999198</v>
      </c>
    </row>
    <row r="2340" spans="1:44" x14ac:dyDescent="0.2">
      <c r="A2340" s="1">
        <v>43147.246759259258</v>
      </c>
      <c r="B2340">
        <v>1.6847222277137901</v>
      </c>
      <c r="C2340" t="s">
        <v>138</v>
      </c>
      <c r="E2340">
        <v>2337</v>
      </c>
      <c r="F2340">
        <f t="shared" si="36"/>
        <v>38.950000000000003</v>
      </c>
      <c r="X2340">
        <v>0</v>
      </c>
      <c r="Y2340">
        <v>70.328999999999994</v>
      </c>
      <c r="AO2340">
        <v>0.414756249999992</v>
      </c>
    </row>
    <row r="2341" spans="1:44" x14ac:dyDescent="0.2">
      <c r="A2341" s="1">
        <v>43147.247453703705</v>
      </c>
      <c r="B2341">
        <v>1.6854166721605</v>
      </c>
      <c r="C2341" t="s">
        <v>137</v>
      </c>
      <c r="E2341">
        <v>2338</v>
      </c>
      <c r="F2341">
        <f t="shared" si="36"/>
        <v>38.966666666666669</v>
      </c>
      <c r="X2341">
        <v>0</v>
      </c>
      <c r="AO2341">
        <v>0.42781666666665602</v>
      </c>
    </row>
    <row r="2342" spans="1:44" x14ac:dyDescent="0.2">
      <c r="A2342" s="1">
        <v>43147.248148148145</v>
      </c>
      <c r="B2342">
        <v>1.68611111660721</v>
      </c>
      <c r="C2342" t="s">
        <v>136</v>
      </c>
      <c r="E2342">
        <v>2339</v>
      </c>
      <c r="F2342">
        <f t="shared" si="36"/>
        <v>38.983333333333334</v>
      </c>
      <c r="X2342">
        <v>0</v>
      </c>
      <c r="AO2342">
        <v>0.441227083333323</v>
      </c>
    </row>
    <row r="2343" spans="1:44" x14ac:dyDescent="0.2">
      <c r="A2343" s="1">
        <v>43147.248842592591</v>
      </c>
      <c r="B2343">
        <v>1.6868055610539201</v>
      </c>
      <c r="C2343" t="s">
        <v>135</v>
      </c>
      <c r="E2343">
        <v>2340</v>
      </c>
      <c r="F2343">
        <f t="shared" si="36"/>
        <v>39</v>
      </c>
      <c r="X2343">
        <v>1.3140000000000001</v>
      </c>
      <c r="AO2343">
        <v>0.444718749999992</v>
      </c>
    </row>
    <row r="2344" spans="1:44" x14ac:dyDescent="0.2">
      <c r="A2344" s="1">
        <v>43147.249537037038</v>
      </c>
      <c r="B2344">
        <v>1.68750000550062</v>
      </c>
      <c r="C2344" t="s">
        <v>134</v>
      </c>
      <c r="E2344">
        <v>2341</v>
      </c>
      <c r="F2344">
        <f t="shared" si="36"/>
        <v>39.016666666666666</v>
      </c>
      <c r="X2344">
        <v>1.254</v>
      </c>
      <c r="AO2344">
        <v>0.448218749999995</v>
      </c>
    </row>
    <row r="2345" spans="1:44" x14ac:dyDescent="0.2">
      <c r="A2345" s="1">
        <v>43147.250231481485</v>
      </c>
      <c r="B2345">
        <v>1.68819444994733</v>
      </c>
      <c r="C2345" t="s">
        <v>133</v>
      </c>
      <c r="D2345">
        <v>1070.373</v>
      </c>
      <c r="E2345">
        <v>2342</v>
      </c>
      <c r="F2345">
        <f t="shared" si="36"/>
        <v>39.033333333333331</v>
      </c>
      <c r="G2345">
        <v>5.9690000000000003</v>
      </c>
      <c r="H2345">
        <v>0.46689270833333002</v>
      </c>
      <c r="I2345">
        <v>-1</v>
      </c>
      <c r="J2345">
        <v>51.945999999999998</v>
      </c>
      <c r="K2345">
        <v>10.957000000000001</v>
      </c>
      <c r="L2345">
        <v>399.21800000000002</v>
      </c>
      <c r="M2345">
        <v>0</v>
      </c>
      <c r="N2345">
        <v>0</v>
      </c>
      <c r="O2345">
        <v>0</v>
      </c>
      <c r="P2345">
        <v>-0.05</v>
      </c>
      <c r="Q2345">
        <v>13.74</v>
      </c>
      <c r="R2345">
        <v>0.04</v>
      </c>
      <c r="S2345">
        <v>0</v>
      </c>
      <c r="T2345">
        <v>0</v>
      </c>
      <c r="U2345">
        <v>0</v>
      </c>
      <c r="V2345">
        <v>0</v>
      </c>
      <c r="W2345">
        <v>5.0000000000000001E-3</v>
      </c>
      <c r="X2345">
        <v>1.254</v>
      </c>
      <c r="Y2345">
        <v>70.367999999999995</v>
      </c>
      <c r="Z2345">
        <v>0</v>
      </c>
      <c r="AA2345">
        <v>0</v>
      </c>
      <c r="AB2345">
        <v>0</v>
      </c>
      <c r="AC2345">
        <v>0</v>
      </c>
      <c r="AD2345">
        <v>-851.58299999999997</v>
      </c>
      <c r="AE2345">
        <v>0</v>
      </c>
      <c r="AF2345">
        <v>2.1309999999999998</v>
      </c>
      <c r="AG2345">
        <v>41.424999999999997</v>
      </c>
      <c r="AH2345">
        <v>0</v>
      </c>
      <c r="AI2345">
        <v>0</v>
      </c>
      <c r="AJ2345">
        <v>0</v>
      </c>
      <c r="AK2345">
        <v>0</v>
      </c>
      <c r="AL2345">
        <v>6</v>
      </c>
      <c r="AM2345">
        <v>52</v>
      </c>
      <c r="AN2345">
        <v>3</v>
      </c>
      <c r="AO2345">
        <v>0.466860416666663</v>
      </c>
      <c r="AP2345">
        <v>3</v>
      </c>
      <c r="AQ2345">
        <v>3</v>
      </c>
      <c r="AR2345">
        <v>0</v>
      </c>
    </row>
    <row r="2346" spans="1:44" x14ac:dyDescent="0.2">
      <c r="A2346" s="1">
        <v>43147.250925925924</v>
      </c>
      <c r="B2346">
        <v>1.6888888943940401</v>
      </c>
      <c r="C2346" t="s">
        <v>132</v>
      </c>
      <c r="E2346">
        <v>2343</v>
      </c>
      <c r="F2346">
        <f t="shared" si="36"/>
        <v>39.049999999999997</v>
      </c>
      <c r="X2346">
        <v>0</v>
      </c>
      <c r="AO2346">
        <v>0.47582291666666499</v>
      </c>
    </row>
    <row r="2347" spans="1:44" x14ac:dyDescent="0.2">
      <c r="A2347" s="1">
        <v>43147.251620370371</v>
      </c>
      <c r="B2347">
        <v>1.68958333884075</v>
      </c>
      <c r="C2347" t="s">
        <v>131</v>
      </c>
      <c r="E2347">
        <v>2344</v>
      </c>
      <c r="F2347">
        <f t="shared" si="36"/>
        <v>39.06666666666667</v>
      </c>
      <c r="X2347">
        <v>0</v>
      </c>
      <c r="AO2347">
        <v>0.47982291666666499</v>
      </c>
    </row>
    <row r="2348" spans="1:44" x14ac:dyDescent="0.2">
      <c r="A2348" s="1">
        <v>43147.252314814818</v>
      </c>
      <c r="B2348">
        <v>1.69027778328746</v>
      </c>
      <c r="C2348" t="s">
        <v>130</v>
      </c>
      <c r="E2348">
        <v>2345</v>
      </c>
      <c r="F2348">
        <f t="shared" si="36"/>
        <v>39.083333333333336</v>
      </c>
      <c r="X2348">
        <v>0</v>
      </c>
      <c r="AD2348">
        <v>-851.52200000000005</v>
      </c>
      <c r="AO2348">
        <v>0.48382291666666399</v>
      </c>
    </row>
    <row r="2349" spans="1:44" x14ac:dyDescent="0.2">
      <c r="A2349" s="1">
        <v>43147.253009259257</v>
      </c>
      <c r="B2349">
        <v>1.6909722277341599</v>
      </c>
      <c r="C2349" t="s">
        <v>129</v>
      </c>
      <c r="E2349">
        <v>2346</v>
      </c>
      <c r="F2349">
        <f t="shared" si="36"/>
        <v>39.1</v>
      </c>
      <c r="X2349">
        <v>0</v>
      </c>
      <c r="AO2349">
        <v>0.48782916666666398</v>
      </c>
    </row>
    <row r="2350" spans="1:44" x14ac:dyDescent="0.2">
      <c r="A2350" s="1">
        <v>43147.253703703704</v>
      </c>
      <c r="B2350">
        <v>1.69166667218087</v>
      </c>
      <c r="C2350" t="s">
        <v>128</v>
      </c>
      <c r="E2350">
        <v>2347</v>
      </c>
      <c r="F2350">
        <f t="shared" si="36"/>
        <v>39.116666666666667</v>
      </c>
      <c r="K2350">
        <v>10.972</v>
      </c>
      <c r="X2350">
        <v>1.327</v>
      </c>
      <c r="AO2350">
        <v>0.47153437499999601</v>
      </c>
    </row>
    <row r="2351" spans="1:44" x14ac:dyDescent="0.2">
      <c r="A2351" s="1">
        <v>43147.25439814815</v>
      </c>
      <c r="B2351">
        <v>1.69236111662758</v>
      </c>
      <c r="C2351" t="s">
        <v>127</v>
      </c>
      <c r="E2351">
        <v>2348</v>
      </c>
      <c r="F2351">
        <f t="shared" si="36"/>
        <v>39.133333333333333</v>
      </c>
      <c r="X2351">
        <v>1.347</v>
      </c>
      <c r="AO2351">
        <v>0.47503437499999901</v>
      </c>
    </row>
    <row r="2352" spans="1:44" x14ac:dyDescent="0.2">
      <c r="A2352" s="1">
        <v>43147.25509259259</v>
      </c>
      <c r="B2352">
        <v>1.6930555610742899</v>
      </c>
      <c r="C2352" t="s">
        <v>126</v>
      </c>
      <c r="E2352">
        <v>2349</v>
      </c>
      <c r="F2352">
        <f t="shared" si="36"/>
        <v>39.15</v>
      </c>
      <c r="X2352">
        <v>1.367</v>
      </c>
      <c r="AO2352">
        <v>0.46328125000000198</v>
      </c>
    </row>
    <row r="2353" spans="1:41" x14ac:dyDescent="0.2">
      <c r="A2353" s="1">
        <v>43147.255787037036</v>
      </c>
      <c r="B2353">
        <v>1.693750005521</v>
      </c>
      <c r="C2353" t="s">
        <v>125</v>
      </c>
      <c r="E2353">
        <v>2350</v>
      </c>
      <c r="F2353">
        <f t="shared" si="36"/>
        <v>39.166666666666664</v>
      </c>
      <c r="K2353">
        <v>10.840999999999999</v>
      </c>
      <c r="X2353">
        <v>0</v>
      </c>
      <c r="Y2353">
        <v>70.430000000000007</v>
      </c>
      <c r="AO2353">
        <v>0.46128124999999998</v>
      </c>
    </row>
    <row r="2354" spans="1:41" x14ac:dyDescent="0.2">
      <c r="A2354" s="1">
        <v>43147.256481481483</v>
      </c>
      <c r="B2354">
        <v>1.6944444499677001</v>
      </c>
      <c r="C2354" t="s">
        <v>124</v>
      </c>
      <c r="E2354">
        <v>2351</v>
      </c>
      <c r="F2354">
        <f t="shared" si="36"/>
        <v>39.18333333333333</v>
      </c>
      <c r="X2354">
        <v>0</v>
      </c>
      <c r="AO2354">
        <v>0.44904166666666701</v>
      </c>
    </row>
    <row r="2355" spans="1:41" x14ac:dyDescent="0.2">
      <c r="A2355" s="1">
        <v>43147.257175925923</v>
      </c>
      <c r="B2355">
        <v>1.6951388944144099</v>
      </c>
      <c r="C2355" t="s">
        <v>123</v>
      </c>
      <c r="E2355">
        <v>2352</v>
      </c>
      <c r="F2355">
        <f t="shared" si="36"/>
        <v>39.200000000000003</v>
      </c>
      <c r="X2355">
        <v>0</v>
      </c>
      <c r="AO2355">
        <v>0.44655416666666797</v>
      </c>
    </row>
    <row r="2356" spans="1:41" x14ac:dyDescent="0.2">
      <c r="A2356" s="1">
        <v>43147.257870370369</v>
      </c>
      <c r="B2356">
        <v>1.69583333886112</v>
      </c>
      <c r="C2356" t="s">
        <v>122</v>
      </c>
      <c r="E2356">
        <v>2353</v>
      </c>
      <c r="F2356">
        <f t="shared" si="36"/>
        <v>39.216666666666669</v>
      </c>
      <c r="AO2356">
        <v>0.37336562500000497</v>
      </c>
    </row>
    <row r="2357" spans="1:41" x14ac:dyDescent="0.2">
      <c r="A2357" s="1">
        <v>43147.258564814816</v>
      </c>
      <c r="B2357">
        <v>1.6965277833078301</v>
      </c>
      <c r="C2357" t="s">
        <v>121</v>
      </c>
      <c r="E2357">
        <v>2354</v>
      </c>
      <c r="F2357">
        <f t="shared" si="36"/>
        <v>39.233333333333334</v>
      </c>
      <c r="X2357">
        <v>0</v>
      </c>
      <c r="AD2357">
        <v>-852.654</v>
      </c>
      <c r="AG2357">
        <v>40.975000000000001</v>
      </c>
      <c r="AO2357">
        <v>0.37400625000000498</v>
      </c>
    </row>
    <row r="2358" spans="1:41" x14ac:dyDescent="0.2">
      <c r="A2358" s="1">
        <v>43147.259259259263</v>
      </c>
      <c r="B2358">
        <v>1.6972222277545399</v>
      </c>
      <c r="C2358" t="s">
        <v>120</v>
      </c>
      <c r="E2358">
        <v>2355</v>
      </c>
      <c r="F2358">
        <f t="shared" si="36"/>
        <v>39.25</v>
      </c>
      <c r="X2358">
        <v>1.327</v>
      </c>
      <c r="AG2358">
        <v>40.396000000000001</v>
      </c>
      <c r="AO2358">
        <v>0.38993645833333901</v>
      </c>
    </row>
    <row r="2359" spans="1:41" x14ac:dyDescent="0.2">
      <c r="A2359" s="1">
        <v>43147.259953703702</v>
      </c>
      <c r="B2359">
        <v>1.69791667220125</v>
      </c>
      <c r="C2359" t="s">
        <v>119</v>
      </c>
      <c r="E2359">
        <v>2356</v>
      </c>
      <c r="F2359">
        <f t="shared" si="36"/>
        <v>39.266666666666666</v>
      </c>
      <c r="X2359">
        <v>1.3</v>
      </c>
      <c r="AO2359">
        <v>0.39604166666667201</v>
      </c>
    </row>
    <row r="2360" spans="1:41" x14ac:dyDescent="0.2">
      <c r="A2360" s="1">
        <v>43147.260648148149</v>
      </c>
      <c r="B2360">
        <v>1.6986111166479501</v>
      </c>
      <c r="C2360" t="s">
        <v>118</v>
      </c>
      <c r="E2360">
        <v>2357</v>
      </c>
      <c r="F2360">
        <f t="shared" si="36"/>
        <v>39.283333333333331</v>
      </c>
      <c r="AO2360">
        <v>0.366331250000002</v>
      </c>
    </row>
    <row r="2361" spans="1:41" x14ac:dyDescent="0.2">
      <c r="A2361" s="1">
        <v>43147.261342592596</v>
      </c>
      <c r="B2361">
        <v>1.6993055610946599</v>
      </c>
      <c r="C2361" t="s">
        <v>117</v>
      </c>
      <c r="E2361">
        <v>2358</v>
      </c>
      <c r="F2361">
        <f t="shared" si="36"/>
        <v>39.299999999999997</v>
      </c>
      <c r="X2361">
        <v>1.2869999999999999</v>
      </c>
      <c r="AG2361">
        <v>39.972000000000001</v>
      </c>
      <c r="AO2361">
        <v>0.371695833333333</v>
      </c>
    </row>
    <row r="2362" spans="1:41" x14ac:dyDescent="0.2">
      <c r="A2362" s="1">
        <v>43147.262037037035</v>
      </c>
      <c r="B2362">
        <v>1.70000000554137</v>
      </c>
      <c r="C2362" t="s">
        <v>116</v>
      </c>
      <c r="E2362">
        <v>2359</v>
      </c>
      <c r="F2362">
        <f t="shared" si="36"/>
        <v>39.31666666666667</v>
      </c>
      <c r="X2362">
        <v>1.2609999999999999</v>
      </c>
      <c r="AO2362">
        <v>0.37727604166667</v>
      </c>
    </row>
    <row r="2363" spans="1:41" x14ac:dyDescent="0.2">
      <c r="A2363" s="1">
        <v>43147.262731481482</v>
      </c>
      <c r="B2363">
        <v>1.7006944499880801</v>
      </c>
      <c r="C2363" t="s">
        <v>115</v>
      </c>
      <c r="E2363">
        <v>2360</v>
      </c>
      <c r="F2363">
        <f t="shared" si="36"/>
        <v>39.333333333333336</v>
      </c>
      <c r="H2363">
        <v>0.377906250000004</v>
      </c>
      <c r="X2363">
        <v>1.32</v>
      </c>
      <c r="AG2363">
        <v>39.838000000000001</v>
      </c>
      <c r="AO2363">
        <v>0.37790104166666999</v>
      </c>
    </row>
    <row r="2364" spans="1:41" x14ac:dyDescent="0.2">
      <c r="A2364" s="1">
        <v>43147.263425925928</v>
      </c>
      <c r="B2364">
        <v>1.7013888944347899</v>
      </c>
      <c r="C2364" t="s">
        <v>114</v>
      </c>
      <c r="E2364">
        <v>2361</v>
      </c>
      <c r="F2364">
        <f t="shared" si="36"/>
        <v>39.35</v>
      </c>
      <c r="H2364">
        <v>0</v>
      </c>
      <c r="L2364">
        <v>400.11</v>
      </c>
      <c r="X2364">
        <v>0</v>
      </c>
      <c r="AG2364">
        <v>39.125999999999998</v>
      </c>
      <c r="AO2364">
        <v>0</v>
      </c>
    </row>
    <row r="2365" spans="1:41" x14ac:dyDescent="0.2">
      <c r="A2365" s="1">
        <v>43147.264120370368</v>
      </c>
      <c r="B2365">
        <v>1.70208333888149</v>
      </c>
      <c r="C2365" t="s">
        <v>113</v>
      </c>
      <c r="E2365">
        <v>2362</v>
      </c>
      <c r="F2365">
        <f t="shared" si="36"/>
        <v>39.366666666666667</v>
      </c>
      <c r="L2365">
        <v>400.30099999999999</v>
      </c>
      <c r="AD2365">
        <v>-853.68299999999999</v>
      </c>
      <c r="AG2365">
        <v>39.438000000000002</v>
      </c>
    </row>
    <row r="2366" spans="1:41" x14ac:dyDescent="0.2">
      <c r="A2366" s="1">
        <v>43147.264814814815</v>
      </c>
      <c r="B2366">
        <v>1.7027777833282001</v>
      </c>
      <c r="C2366" t="s">
        <v>112</v>
      </c>
      <c r="E2366">
        <v>2363</v>
      </c>
      <c r="F2366">
        <f t="shared" si="36"/>
        <v>39.383333333333333</v>
      </c>
      <c r="L2366">
        <v>398.83199999999999</v>
      </c>
    </row>
    <row r="2367" spans="1:41" x14ac:dyDescent="0.2">
      <c r="A2367" s="1">
        <v>43147.265509259261</v>
      </c>
      <c r="B2367">
        <v>1.7034722277749099</v>
      </c>
      <c r="C2367" t="s">
        <v>111</v>
      </c>
      <c r="E2367">
        <v>2364</v>
      </c>
      <c r="F2367">
        <f t="shared" si="36"/>
        <v>39.4</v>
      </c>
    </row>
    <row r="2368" spans="1:41" x14ac:dyDescent="0.2">
      <c r="A2368" s="1">
        <v>43147.266203703701</v>
      </c>
      <c r="B2368">
        <v>1.70416667222162</v>
      </c>
      <c r="C2368" t="s">
        <v>110</v>
      </c>
      <c r="E2368">
        <v>2365</v>
      </c>
      <c r="F2368">
        <f t="shared" si="36"/>
        <v>39.416666666666664</v>
      </c>
      <c r="AO2368" s="2">
        <v>5.0364583333350104E-3</v>
      </c>
    </row>
    <row r="2369" spans="1:44" x14ac:dyDescent="0.2">
      <c r="A2369" s="1">
        <v>43147.266898148147</v>
      </c>
      <c r="B2369">
        <v>1.7048611166683301</v>
      </c>
      <c r="C2369" t="s">
        <v>109</v>
      </c>
      <c r="E2369">
        <v>2366</v>
      </c>
      <c r="F2369">
        <f t="shared" si="36"/>
        <v>39.43333333333333</v>
      </c>
      <c r="AO2369" s="2">
        <v>5.1687500000017102E-3</v>
      </c>
    </row>
    <row r="2370" spans="1:44" x14ac:dyDescent="0.2">
      <c r="A2370" s="1">
        <v>43147.267592592594</v>
      </c>
      <c r="B2370">
        <v>1.7055555611150299</v>
      </c>
      <c r="C2370" t="s">
        <v>108</v>
      </c>
      <c r="E2370">
        <v>2367</v>
      </c>
      <c r="F2370">
        <f t="shared" si="36"/>
        <v>39.450000000000003</v>
      </c>
      <c r="AO2370" s="2">
        <v>2.0187499999997801E-2</v>
      </c>
    </row>
    <row r="2371" spans="1:44" x14ac:dyDescent="0.2">
      <c r="A2371" s="1">
        <v>43147.268287037034</v>
      </c>
      <c r="B2371">
        <v>1.70625000556174</v>
      </c>
      <c r="C2371" t="s">
        <v>107</v>
      </c>
      <c r="E2371">
        <v>2368</v>
      </c>
      <c r="F2371">
        <f t="shared" ref="F2371:F2434" si="37">E2371/60</f>
        <v>39.466666666666669</v>
      </c>
      <c r="AO2371" s="2">
        <v>2.5710416666666101E-2</v>
      </c>
    </row>
    <row r="2372" spans="1:44" x14ac:dyDescent="0.2">
      <c r="A2372" s="1">
        <v>43147.26898148148</v>
      </c>
      <c r="B2372">
        <v>1.7069444500084501</v>
      </c>
      <c r="C2372" t="s">
        <v>106</v>
      </c>
      <c r="E2372">
        <v>2369</v>
      </c>
      <c r="F2372">
        <f t="shared" si="37"/>
        <v>39.483333333333334</v>
      </c>
      <c r="X2372">
        <v>0</v>
      </c>
      <c r="AO2372" s="2">
        <v>2.6335416666666101E-2</v>
      </c>
    </row>
    <row r="2373" spans="1:44" x14ac:dyDescent="0.2">
      <c r="A2373" s="1">
        <v>43147.269675925927</v>
      </c>
      <c r="B2373">
        <v>1.7076388944551599</v>
      </c>
      <c r="C2373" t="s">
        <v>105</v>
      </c>
      <c r="E2373">
        <v>2370</v>
      </c>
      <c r="F2373">
        <f t="shared" si="37"/>
        <v>39.5</v>
      </c>
      <c r="X2373">
        <v>0</v>
      </c>
      <c r="AO2373" s="2">
        <v>2.6960416666666102E-2</v>
      </c>
    </row>
    <row r="2374" spans="1:44" x14ac:dyDescent="0.2">
      <c r="A2374" s="1">
        <v>43147.270370370374</v>
      </c>
      <c r="B2374">
        <v>1.70833333890187</v>
      </c>
      <c r="C2374" t="s">
        <v>104</v>
      </c>
      <c r="E2374">
        <v>2371</v>
      </c>
      <c r="F2374">
        <f t="shared" si="37"/>
        <v>39.516666666666666</v>
      </c>
      <c r="X2374">
        <v>0</v>
      </c>
      <c r="AO2374" s="2">
        <v>2.75770833333327E-2</v>
      </c>
    </row>
    <row r="2375" spans="1:44" x14ac:dyDescent="0.2">
      <c r="A2375" s="1">
        <v>43147.271064814813</v>
      </c>
      <c r="B2375">
        <v>1.7090277833485701</v>
      </c>
      <c r="C2375" t="s">
        <v>103</v>
      </c>
      <c r="D2375">
        <v>1070.508</v>
      </c>
      <c r="E2375">
        <v>2372</v>
      </c>
      <c r="F2375">
        <f t="shared" si="37"/>
        <v>39.533333333333331</v>
      </c>
      <c r="G2375">
        <v>5.9950000000000001</v>
      </c>
      <c r="H2375" s="2">
        <v>2.82145833333327E-2</v>
      </c>
      <c r="I2375">
        <v>-1</v>
      </c>
      <c r="J2375">
        <v>51.96</v>
      </c>
      <c r="K2375">
        <v>10.853999999999999</v>
      </c>
      <c r="L2375">
        <v>397.798</v>
      </c>
      <c r="M2375">
        <v>0</v>
      </c>
      <c r="N2375">
        <v>0</v>
      </c>
      <c r="O2375">
        <v>0</v>
      </c>
      <c r="P2375">
        <v>-2.1000000000000001E-2</v>
      </c>
      <c r="Q2375">
        <v>13.74</v>
      </c>
      <c r="R2375">
        <v>0.04</v>
      </c>
      <c r="S2375">
        <v>0</v>
      </c>
      <c r="T2375">
        <v>0</v>
      </c>
      <c r="U2375">
        <v>0</v>
      </c>
      <c r="V2375">
        <v>0</v>
      </c>
      <c r="W2375">
        <v>5.0000000000000001E-3</v>
      </c>
      <c r="X2375">
        <v>0</v>
      </c>
      <c r="Y2375">
        <v>70.503</v>
      </c>
      <c r="Z2375">
        <v>0</v>
      </c>
      <c r="AA2375">
        <v>0</v>
      </c>
      <c r="AB2375">
        <v>0</v>
      </c>
      <c r="AC2375">
        <v>0</v>
      </c>
      <c r="AD2375">
        <v>-853.74900000000002</v>
      </c>
      <c r="AE2375">
        <v>0</v>
      </c>
      <c r="AF2375">
        <v>3.117</v>
      </c>
      <c r="AG2375">
        <v>38.567</v>
      </c>
      <c r="AH2375">
        <v>0</v>
      </c>
      <c r="AI2375">
        <v>0</v>
      </c>
      <c r="AJ2375">
        <v>0</v>
      </c>
      <c r="AK2375">
        <v>0</v>
      </c>
      <c r="AL2375">
        <v>6</v>
      </c>
      <c r="AM2375">
        <v>52</v>
      </c>
      <c r="AN2375">
        <v>3</v>
      </c>
      <c r="AO2375" s="2">
        <v>2.8209374999999402E-2</v>
      </c>
      <c r="AP2375">
        <v>3</v>
      </c>
      <c r="AQ2375">
        <v>3</v>
      </c>
      <c r="AR2375">
        <v>0</v>
      </c>
    </row>
    <row r="2376" spans="1:44" x14ac:dyDescent="0.2">
      <c r="A2376" s="1">
        <v>43147.27175925926</v>
      </c>
      <c r="B2376">
        <v>1.7097222277952799</v>
      </c>
      <c r="C2376" t="s">
        <v>102</v>
      </c>
      <c r="E2376">
        <v>2373</v>
      </c>
      <c r="F2376">
        <f t="shared" si="37"/>
        <v>39.549999999999997</v>
      </c>
      <c r="L2376">
        <v>399.42099999999999</v>
      </c>
      <c r="AO2376">
        <v>3.3884375000001E-2</v>
      </c>
    </row>
    <row r="2377" spans="1:44" x14ac:dyDescent="0.2">
      <c r="A2377" s="1">
        <v>43147.272453703707</v>
      </c>
      <c r="B2377">
        <v>1.71041667224199</v>
      </c>
      <c r="C2377" t="s">
        <v>101</v>
      </c>
      <c r="E2377">
        <v>2374</v>
      </c>
      <c r="F2377">
        <f t="shared" si="37"/>
        <v>39.56666666666667</v>
      </c>
      <c r="L2377">
        <v>398.55099999999999</v>
      </c>
      <c r="AO2377" s="2">
        <v>4.9729166666668302E-2</v>
      </c>
    </row>
    <row r="2378" spans="1:44" x14ac:dyDescent="0.2">
      <c r="A2378" s="1">
        <v>43147.273148148146</v>
      </c>
      <c r="B2378">
        <v>1.7111111166887001</v>
      </c>
      <c r="C2378" t="s">
        <v>100</v>
      </c>
      <c r="E2378">
        <v>2375</v>
      </c>
      <c r="F2378">
        <f t="shared" si="37"/>
        <v>39.583333333333336</v>
      </c>
      <c r="L2378">
        <v>399.33699999999999</v>
      </c>
      <c r="AO2378" s="2">
        <v>6.5919791666664507E-2</v>
      </c>
    </row>
    <row r="2379" spans="1:44" x14ac:dyDescent="0.2">
      <c r="A2379" s="1">
        <v>43147.273842592593</v>
      </c>
      <c r="B2379">
        <v>1.7118055611354099</v>
      </c>
      <c r="C2379" t="s">
        <v>99</v>
      </c>
      <c r="E2379">
        <v>2376</v>
      </c>
      <c r="F2379">
        <f t="shared" si="37"/>
        <v>39.6</v>
      </c>
      <c r="L2379">
        <v>398.83800000000002</v>
      </c>
      <c r="AO2379" s="2">
        <v>7.2451041666666105E-2</v>
      </c>
    </row>
    <row r="2380" spans="1:44" x14ac:dyDescent="0.2">
      <c r="A2380" s="1">
        <v>43147.274537037039</v>
      </c>
      <c r="B2380">
        <v>1.71250000558211</v>
      </c>
      <c r="C2380" t="s">
        <v>98</v>
      </c>
      <c r="E2380">
        <v>2377</v>
      </c>
      <c r="F2380">
        <f t="shared" si="37"/>
        <v>39.616666666666667</v>
      </c>
      <c r="AO2380" s="2">
        <v>7.4076041666666106E-2</v>
      </c>
    </row>
    <row r="2381" spans="1:44" x14ac:dyDescent="0.2">
      <c r="A2381" s="1">
        <v>43147.275231481479</v>
      </c>
      <c r="B2381">
        <v>1.7131944500288201</v>
      </c>
      <c r="C2381" t="s">
        <v>97</v>
      </c>
      <c r="E2381">
        <v>2378</v>
      </c>
      <c r="F2381">
        <f t="shared" si="37"/>
        <v>39.633333333333333</v>
      </c>
      <c r="AO2381" s="2">
        <v>8.0770833333334499E-2</v>
      </c>
    </row>
    <row r="2382" spans="1:44" x14ac:dyDescent="0.2">
      <c r="A2382" s="1">
        <v>43147.275925925926</v>
      </c>
      <c r="B2382">
        <v>1.7138888944755299</v>
      </c>
      <c r="C2382" t="s">
        <v>96</v>
      </c>
      <c r="E2382">
        <v>2379</v>
      </c>
      <c r="F2382">
        <f t="shared" si="37"/>
        <v>39.65</v>
      </c>
      <c r="X2382">
        <v>0</v>
      </c>
      <c r="AO2382" s="2">
        <v>9.2754166666666693E-2</v>
      </c>
    </row>
    <row r="2383" spans="1:44" x14ac:dyDescent="0.2">
      <c r="A2383" s="1">
        <v>43147.276620370372</v>
      </c>
      <c r="B2383">
        <v>1.71458333892224</v>
      </c>
      <c r="C2383" t="s">
        <v>95</v>
      </c>
      <c r="E2383">
        <v>2380</v>
      </c>
      <c r="F2383">
        <f t="shared" si="37"/>
        <v>39.666666666666664</v>
      </c>
      <c r="X2383">
        <v>0</v>
      </c>
      <c r="AO2383" s="2">
        <v>9.9762500000001697E-2</v>
      </c>
    </row>
    <row r="2384" spans="1:44" x14ac:dyDescent="0.2">
      <c r="A2384" s="1">
        <v>43147.277314814812</v>
      </c>
      <c r="B2384">
        <v>1.7152777833689501</v>
      </c>
      <c r="C2384" t="s">
        <v>94</v>
      </c>
      <c r="E2384">
        <v>2381</v>
      </c>
      <c r="F2384">
        <f t="shared" si="37"/>
        <v>39.68333333333333</v>
      </c>
      <c r="X2384">
        <v>0</v>
      </c>
      <c r="AO2384">
        <v>0.117045833333331</v>
      </c>
    </row>
    <row r="2385" spans="1:41" x14ac:dyDescent="0.2">
      <c r="A2385" s="1">
        <v>43147.278009259258</v>
      </c>
      <c r="B2385">
        <v>1.7159722278156599</v>
      </c>
      <c r="C2385" t="s">
        <v>93</v>
      </c>
      <c r="E2385">
        <v>2382</v>
      </c>
      <c r="F2385">
        <f t="shared" si="37"/>
        <v>39.700000000000003</v>
      </c>
      <c r="X2385">
        <v>1.254</v>
      </c>
      <c r="AO2385">
        <v>0.119538541666665</v>
      </c>
    </row>
    <row r="2386" spans="1:41" x14ac:dyDescent="0.2">
      <c r="A2386" s="1">
        <v>43147.278703703705</v>
      </c>
      <c r="B2386">
        <v>1.71666667226236</v>
      </c>
      <c r="C2386" t="s">
        <v>92</v>
      </c>
      <c r="E2386">
        <v>2383</v>
      </c>
      <c r="F2386">
        <f t="shared" si="37"/>
        <v>39.716666666666669</v>
      </c>
      <c r="X2386">
        <v>0</v>
      </c>
      <c r="AO2386">
        <v>0.122046874999998</v>
      </c>
    </row>
    <row r="2387" spans="1:41" x14ac:dyDescent="0.2">
      <c r="A2387" s="1">
        <v>43147.279398148145</v>
      </c>
      <c r="B2387">
        <v>1.7173611167090701</v>
      </c>
      <c r="C2387" t="s">
        <v>91</v>
      </c>
      <c r="E2387">
        <v>2384</v>
      </c>
      <c r="F2387">
        <f t="shared" si="37"/>
        <v>39.733333333333334</v>
      </c>
      <c r="L2387">
        <v>400.166</v>
      </c>
      <c r="X2387">
        <v>1.274</v>
      </c>
      <c r="AO2387">
        <v>0.129567708333333</v>
      </c>
    </row>
    <row r="2388" spans="1:41" x14ac:dyDescent="0.2">
      <c r="A2388" s="1">
        <v>43147.280092592591</v>
      </c>
      <c r="B2388">
        <v>1.71805556115578</v>
      </c>
      <c r="C2388" t="s">
        <v>90</v>
      </c>
      <c r="E2388">
        <v>2385</v>
      </c>
      <c r="F2388">
        <f t="shared" si="37"/>
        <v>39.75</v>
      </c>
      <c r="L2388">
        <v>399.452</v>
      </c>
      <c r="AO2388" s="2">
        <v>7.1968750000002302E-2</v>
      </c>
    </row>
    <row r="2389" spans="1:41" x14ac:dyDescent="0.2">
      <c r="A2389" s="1">
        <v>43147.280787037038</v>
      </c>
      <c r="B2389">
        <v>1.71875000560249</v>
      </c>
      <c r="C2389" t="s">
        <v>89</v>
      </c>
      <c r="E2389">
        <v>2386</v>
      </c>
      <c r="F2389">
        <f t="shared" si="37"/>
        <v>39.766666666666666</v>
      </c>
      <c r="L2389">
        <v>399.76299999999998</v>
      </c>
      <c r="X2389">
        <v>0</v>
      </c>
      <c r="AO2389" s="2">
        <v>6.7878125000000497E-2</v>
      </c>
    </row>
    <row r="2390" spans="1:41" x14ac:dyDescent="0.2">
      <c r="A2390" s="1">
        <v>43147.281481481485</v>
      </c>
      <c r="B2390">
        <v>1.7194444500492001</v>
      </c>
      <c r="C2390" t="s">
        <v>88</v>
      </c>
      <c r="E2390">
        <v>2387</v>
      </c>
      <c r="F2390">
        <f t="shared" si="37"/>
        <v>39.783333333333331</v>
      </c>
      <c r="L2390">
        <v>399.322</v>
      </c>
      <c r="X2390">
        <v>1.294</v>
      </c>
      <c r="AG2390">
        <v>38.957999999999998</v>
      </c>
      <c r="AO2390">
        <v>7.9004166666666001E-2</v>
      </c>
    </row>
    <row r="2391" spans="1:41" x14ac:dyDescent="0.2">
      <c r="A2391" s="1">
        <v>43147.282175925924</v>
      </c>
      <c r="B2391">
        <v>1.7201388944959</v>
      </c>
      <c r="C2391" t="s">
        <v>87</v>
      </c>
      <c r="E2391">
        <v>2388</v>
      </c>
      <c r="F2391">
        <f t="shared" si="37"/>
        <v>39.799999999999997</v>
      </c>
      <c r="L2391">
        <v>400.45400000000001</v>
      </c>
      <c r="X2391">
        <v>0</v>
      </c>
      <c r="AO2391">
        <v>7.5137500000001994E-2</v>
      </c>
    </row>
    <row r="2392" spans="1:41" x14ac:dyDescent="0.2">
      <c r="A2392" s="1">
        <v>43147.282870370371</v>
      </c>
      <c r="B2392">
        <v>1.72083333894261</v>
      </c>
      <c r="C2392" t="s">
        <v>86</v>
      </c>
      <c r="E2392">
        <v>2389</v>
      </c>
      <c r="F2392">
        <f t="shared" si="37"/>
        <v>39.81666666666667</v>
      </c>
      <c r="AG2392">
        <v>39.573</v>
      </c>
      <c r="AO2392" s="2">
        <v>7.6262500000001801E-2</v>
      </c>
    </row>
    <row r="2393" spans="1:41" x14ac:dyDescent="0.2">
      <c r="A2393" s="1">
        <v>43147.283564814818</v>
      </c>
      <c r="B2393">
        <v>1.7215277833893201</v>
      </c>
      <c r="C2393" t="s">
        <v>85</v>
      </c>
      <c r="E2393">
        <v>2390</v>
      </c>
      <c r="F2393">
        <f t="shared" si="37"/>
        <v>39.833333333333336</v>
      </c>
      <c r="X2393">
        <v>0</v>
      </c>
      <c r="AO2393" s="2">
        <v>8.7495833333333897E-2</v>
      </c>
    </row>
    <row r="2394" spans="1:41" x14ac:dyDescent="0.2">
      <c r="A2394" s="1">
        <v>43147.284259259257</v>
      </c>
      <c r="B2394">
        <v>1.72222222783603</v>
      </c>
      <c r="C2394" t="s">
        <v>84</v>
      </c>
      <c r="E2394">
        <v>2391</v>
      </c>
      <c r="F2394">
        <f t="shared" si="37"/>
        <v>39.85</v>
      </c>
      <c r="L2394">
        <v>399.41500000000002</v>
      </c>
      <c r="X2394">
        <v>0</v>
      </c>
      <c r="Y2394">
        <v>70.528999999999996</v>
      </c>
      <c r="AO2394" s="2">
        <v>9.9009374999999303E-2</v>
      </c>
    </row>
    <row r="2395" spans="1:41" x14ac:dyDescent="0.2">
      <c r="A2395" s="1">
        <v>43147.284953703704</v>
      </c>
      <c r="B2395">
        <v>1.72291667228274</v>
      </c>
      <c r="C2395" t="s">
        <v>83</v>
      </c>
      <c r="E2395">
        <v>2392</v>
      </c>
      <c r="F2395">
        <f t="shared" si="37"/>
        <v>39.866666666666667</v>
      </c>
      <c r="L2395">
        <v>400.72199999999998</v>
      </c>
      <c r="X2395">
        <v>0</v>
      </c>
      <c r="AO2395">
        <v>0.100634374999999</v>
      </c>
    </row>
    <row r="2396" spans="1:41" x14ac:dyDescent="0.2">
      <c r="A2396" s="1">
        <v>43147.28564814815</v>
      </c>
      <c r="B2396">
        <v>1.7236111167294399</v>
      </c>
      <c r="C2396" t="s">
        <v>82</v>
      </c>
      <c r="E2396">
        <v>2393</v>
      </c>
      <c r="F2396">
        <f t="shared" si="37"/>
        <v>39.883333333333333</v>
      </c>
      <c r="L2396">
        <v>400.42</v>
      </c>
      <c r="AG2396">
        <v>37.838000000000001</v>
      </c>
      <c r="AO2396">
        <v>0.107307291666667</v>
      </c>
    </row>
    <row r="2397" spans="1:41" x14ac:dyDescent="0.2">
      <c r="A2397" s="1">
        <v>43147.28634259259</v>
      </c>
      <c r="B2397">
        <v>1.72430556117615</v>
      </c>
      <c r="C2397" t="s">
        <v>81</v>
      </c>
      <c r="E2397">
        <v>2394</v>
      </c>
      <c r="F2397">
        <f t="shared" si="37"/>
        <v>39.9</v>
      </c>
      <c r="AO2397">
        <v>0.119276041666666</v>
      </c>
    </row>
    <row r="2398" spans="1:41" x14ac:dyDescent="0.2">
      <c r="A2398" s="1">
        <v>43147.287037037036</v>
      </c>
      <c r="B2398">
        <v>1.72500000562286</v>
      </c>
      <c r="C2398" t="s">
        <v>80</v>
      </c>
      <c r="E2398">
        <v>2395</v>
      </c>
      <c r="F2398">
        <f t="shared" si="37"/>
        <v>39.916666666666664</v>
      </c>
      <c r="AO2398">
        <v>0.121276041666666</v>
      </c>
    </row>
    <row r="2399" spans="1:41" x14ac:dyDescent="0.2">
      <c r="A2399" s="1">
        <v>43147.287731481483</v>
      </c>
      <c r="B2399">
        <v>1.7256944500695699</v>
      </c>
      <c r="C2399" t="s">
        <v>79</v>
      </c>
      <c r="E2399">
        <v>2396</v>
      </c>
      <c r="F2399">
        <f t="shared" si="37"/>
        <v>39.93333333333333</v>
      </c>
      <c r="AO2399">
        <v>0.12335312499999899</v>
      </c>
    </row>
    <row r="2400" spans="1:41" x14ac:dyDescent="0.2">
      <c r="A2400" s="1">
        <v>43147.288425925923</v>
      </c>
      <c r="B2400">
        <v>1.72638889451628</v>
      </c>
      <c r="C2400" t="s">
        <v>78</v>
      </c>
      <c r="E2400">
        <v>2397</v>
      </c>
      <c r="F2400">
        <f t="shared" si="37"/>
        <v>39.950000000000003</v>
      </c>
      <c r="X2400">
        <v>0</v>
      </c>
      <c r="AO2400">
        <v>0.14563854166666301</v>
      </c>
    </row>
    <row r="2401" spans="1:44" x14ac:dyDescent="0.2">
      <c r="A2401" s="1">
        <v>43147.289120370369</v>
      </c>
      <c r="B2401">
        <v>1.7270833389629801</v>
      </c>
      <c r="C2401" t="s">
        <v>77</v>
      </c>
      <c r="E2401">
        <v>2398</v>
      </c>
      <c r="F2401">
        <f t="shared" si="37"/>
        <v>39.966666666666669</v>
      </c>
      <c r="H2401">
        <v>0.15315937499999799</v>
      </c>
      <c r="L2401">
        <v>400.03100000000001</v>
      </c>
      <c r="X2401">
        <v>0</v>
      </c>
      <c r="AG2401">
        <v>39.585999999999999</v>
      </c>
      <c r="AO2401">
        <v>0.15313749999999801</v>
      </c>
    </row>
    <row r="2402" spans="1:44" x14ac:dyDescent="0.2">
      <c r="A2402" s="1">
        <v>43147.289814814816</v>
      </c>
      <c r="B2402">
        <v>1.7277777834096899</v>
      </c>
      <c r="C2402" t="s">
        <v>76</v>
      </c>
      <c r="E2402">
        <v>2399</v>
      </c>
      <c r="F2402">
        <f t="shared" si="37"/>
        <v>39.983333333333334</v>
      </c>
      <c r="X2402">
        <v>0</v>
      </c>
      <c r="AO2402">
        <v>0.15065416666666301</v>
      </c>
    </row>
    <row r="2403" spans="1:44" x14ac:dyDescent="0.2">
      <c r="A2403" s="1">
        <v>43147.290509259263</v>
      </c>
      <c r="B2403">
        <v>1.7284722278564</v>
      </c>
      <c r="C2403" t="s">
        <v>75</v>
      </c>
      <c r="E2403">
        <v>2400</v>
      </c>
      <c r="F2403">
        <f t="shared" si="37"/>
        <v>40</v>
      </c>
      <c r="X2403">
        <v>0</v>
      </c>
      <c r="AO2403">
        <v>0.163261458333332</v>
      </c>
    </row>
    <row r="2404" spans="1:44" x14ac:dyDescent="0.2">
      <c r="A2404" s="1">
        <v>43147.291203703702</v>
      </c>
      <c r="B2404">
        <v>1.7291666723031101</v>
      </c>
      <c r="C2404" t="s">
        <v>74</v>
      </c>
      <c r="E2404">
        <v>2401</v>
      </c>
      <c r="F2404">
        <f t="shared" si="37"/>
        <v>40.016666666666666</v>
      </c>
      <c r="X2404">
        <v>1.32</v>
      </c>
      <c r="AO2404">
        <v>0.181238541666666</v>
      </c>
    </row>
    <row r="2405" spans="1:44" x14ac:dyDescent="0.2">
      <c r="A2405" s="1">
        <v>43147.291898148149</v>
      </c>
      <c r="B2405">
        <v>1.7298611167498199</v>
      </c>
      <c r="C2405" t="s">
        <v>73</v>
      </c>
      <c r="D2405">
        <v>1070.557</v>
      </c>
      <c r="E2405">
        <v>2402</v>
      </c>
      <c r="F2405">
        <f t="shared" si="37"/>
        <v>40.033333333333331</v>
      </c>
      <c r="G2405">
        <v>5.9749999999999996</v>
      </c>
      <c r="H2405">
        <v>0.17927395833333001</v>
      </c>
      <c r="I2405">
        <v>-1</v>
      </c>
      <c r="J2405">
        <v>51.96</v>
      </c>
      <c r="K2405">
        <v>10.903</v>
      </c>
      <c r="L2405">
        <v>399.82299999999998</v>
      </c>
      <c r="M2405">
        <v>0</v>
      </c>
      <c r="N2405">
        <v>0</v>
      </c>
      <c r="O2405">
        <v>0</v>
      </c>
      <c r="P2405">
        <v>-5.8999999999999997E-2</v>
      </c>
      <c r="Q2405">
        <v>13.73</v>
      </c>
      <c r="R2405">
        <v>0.04</v>
      </c>
      <c r="S2405">
        <v>0</v>
      </c>
      <c r="T2405">
        <v>0</v>
      </c>
      <c r="U2405">
        <v>0</v>
      </c>
      <c r="V2405">
        <v>0</v>
      </c>
      <c r="W2405">
        <v>5.0000000000000001E-3</v>
      </c>
      <c r="X2405">
        <v>0</v>
      </c>
      <c r="Y2405">
        <v>70.552000000000007</v>
      </c>
      <c r="Z2405">
        <v>0</v>
      </c>
      <c r="AA2405">
        <v>0</v>
      </c>
      <c r="AB2405">
        <v>0</v>
      </c>
      <c r="AC2405">
        <v>0</v>
      </c>
      <c r="AD2405">
        <v>-853.51700000000005</v>
      </c>
      <c r="AE2405">
        <v>0</v>
      </c>
      <c r="AF2405">
        <v>2.0299999999999998</v>
      </c>
      <c r="AG2405">
        <v>41.454999999999998</v>
      </c>
      <c r="AH2405">
        <v>0</v>
      </c>
      <c r="AI2405">
        <v>0</v>
      </c>
      <c r="AJ2405">
        <v>0</v>
      </c>
      <c r="AK2405">
        <v>0</v>
      </c>
      <c r="AL2405">
        <v>6</v>
      </c>
      <c r="AM2405">
        <v>52</v>
      </c>
      <c r="AN2405">
        <v>3</v>
      </c>
      <c r="AO2405">
        <v>0.17924895833332999</v>
      </c>
      <c r="AP2405">
        <v>3</v>
      </c>
      <c r="AQ2405">
        <v>3</v>
      </c>
      <c r="AR2405">
        <v>0</v>
      </c>
    </row>
    <row r="2406" spans="1:44" x14ac:dyDescent="0.2">
      <c r="A2406" s="1">
        <v>43147.292592592596</v>
      </c>
      <c r="B2406">
        <v>1.73055556119652</v>
      </c>
      <c r="C2406" t="s">
        <v>72</v>
      </c>
      <c r="E2406">
        <v>2403</v>
      </c>
      <c r="F2406">
        <f t="shared" si="37"/>
        <v>40.049999999999997</v>
      </c>
      <c r="X2406">
        <v>0</v>
      </c>
      <c r="AO2406">
        <v>0.187309374999999</v>
      </c>
    </row>
    <row r="2407" spans="1:44" x14ac:dyDescent="0.2">
      <c r="A2407" s="1">
        <v>43147.293287037035</v>
      </c>
      <c r="B2407">
        <v>1.7312500056432301</v>
      </c>
      <c r="C2407" t="s">
        <v>71</v>
      </c>
      <c r="E2407">
        <v>2404</v>
      </c>
      <c r="F2407">
        <f t="shared" si="37"/>
        <v>40.06666666666667</v>
      </c>
      <c r="X2407">
        <v>1.254</v>
      </c>
      <c r="AO2407">
        <v>0.20562499999999501</v>
      </c>
    </row>
    <row r="2408" spans="1:44" x14ac:dyDescent="0.2">
      <c r="A2408" s="1">
        <v>43147.293981481482</v>
      </c>
      <c r="B2408">
        <v>1.7319444500899399</v>
      </c>
      <c r="C2408" t="s">
        <v>70</v>
      </c>
      <c r="E2408">
        <v>2405</v>
      </c>
      <c r="F2408">
        <f t="shared" si="37"/>
        <v>40.083333333333336</v>
      </c>
      <c r="AO2408">
        <v>0.20910312499999401</v>
      </c>
    </row>
    <row r="2409" spans="1:44" x14ac:dyDescent="0.2">
      <c r="A2409" s="1">
        <v>43147.294675925928</v>
      </c>
      <c r="B2409">
        <v>1.73263889453665</v>
      </c>
      <c r="C2409" t="s">
        <v>69</v>
      </c>
      <c r="E2409">
        <v>2406</v>
      </c>
      <c r="F2409">
        <f t="shared" si="37"/>
        <v>40.1</v>
      </c>
      <c r="X2409">
        <v>0</v>
      </c>
      <c r="AG2409">
        <v>42.69</v>
      </c>
      <c r="AO2409">
        <v>0.21259583333332699</v>
      </c>
    </row>
    <row r="2410" spans="1:44" x14ac:dyDescent="0.2">
      <c r="A2410" s="1">
        <v>43147.295370370368</v>
      </c>
      <c r="B2410">
        <v>1.7333333389833601</v>
      </c>
      <c r="C2410" t="s">
        <v>68</v>
      </c>
      <c r="E2410">
        <v>2407</v>
      </c>
      <c r="F2410">
        <f t="shared" si="37"/>
        <v>40.116666666666667</v>
      </c>
      <c r="X2410">
        <v>0.23200000000000001</v>
      </c>
      <c r="AO2410">
        <v>0.22624166666666401</v>
      </c>
    </row>
    <row r="2411" spans="1:44" x14ac:dyDescent="0.2">
      <c r="A2411" s="1">
        <v>43147.296064814815</v>
      </c>
      <c r="B2411">
        <v>1.7340277834300699</v>
      </c>
      <c r="C2411" t="s">
        <v>67</v>
      </c>
      <c r="E2411">
        <v>2408</v>
      </c>
      <c r="F2411">
        <f t="shared" si="37"/>
        <v>40.133333333333333</v>
      </c>
      <c r="X2411">
        <v>0</v>
      </c>
      <c r="AG2411">
        <v>38.176000000000002</v>
      </c>
      <c r="AO2411">
        <v>0.24014791666666299</v>
      </c>
    </row>
    <row r="2412" spans="1:44" x14ac:dyDescent="0.2">
      <c r="A2412" s="1">
        <v>43147.296759259261</v>
      </c>
      <c r="B2412">
        <v>1.73472222787677</v>
      </c>
      <c r="C2412" t="s">
        <v>66</v>
      </c>
      <c r="E2412">
        <v>2409</v>
      </c>
      <c r="F2412">
        <f t="shared" si="37"/>
        <v>40.15</v>
      </c>
      <c r="X2412">
        <v>0</v>
      </c>
      <c r="AO2412">
        <v>0.244132291666663</v>
      </c>
    </row>
    <row r="2413" spans="1:44" x14ac:dyDescent="0.2">
      <c r="A2413" s="1">
        <v>43147.297453703701</v>
      </c>
      <c r="B2413">
        <v>1.7354166723234801</v>
      </c>
      <c r="C2413" t="s">
        <v>65</v>
      </c>
      <c r="E2413">
        <v>2410</v>
      </c>
      <c r="F2413">
        <f t="shared" si="37"/>
        <v>40.166666666666664</v>
      </c>
      <c r="X2413">
        <v>0</v>
      </c>
      <c r="AO2413">
        <v>0.24813229166666201</v>
      </c>
    </row>
    <row r="2414" spans="1:44" x14ac:dyDescent="0.2">
      <c r="A2414" s="1">
        <v>43147.298148148147</v>
      </c>
      <c r="B2414">
        <v>1.7361111167701899</v>
      </c>
      <c r="C2414" t="s">
        <v>64</v>
      </c>
      <c r="E2414">
        <v>2411</v>
      </c>
      <c r="F2414">
        <f t="shared" si="37"/>
        <v>40.18333333333333</v>
      </c>
      <c r="H2414">
        <v>0.26231354166666099</v>
      </c>
      <c r="X2414">
        <v>0</v>
      </c>
      <c r="AD2414">
        <v>-852.45500000000004</v>
      </c>
      <c r="AO2414">
        <v>0.26227812499999398</v>
      </c>
    </row>
    <row r="2415" spans="1:44" x14ac:dyDescent="0.2">
      <c r="A2415" s="1">
        <v>43147.298842592594</v>
      </c>
      <c r="B2415">
        <v>1.7368055612169</v>
      </c>
      <c r="C2415" t="s">
        <v>63</v>
      </c>
      <c r="E2415">
        <v>2412</v>
      </c>
      <c r="F2415">
        <f t="shared" si="37"/>
        <v>40.200000000000003</v>
      </c>
      <c r="X2415">
        <v>1.234</v>
      </c>
      <c r="AO2415">
        <v>0.27165416666666298</v>
      </c>
    </row>
    <row r="2416" spans="1:44" x14ac:dyDescent="0.2">
      <c r="A2416" s="1">
        <v>43147.299537037034</v>
      </c>
      <c r="B2416">
        <v>1.7375000056636101</v>
      </c>
      <c r="C2416" t="s">
        <v>62</v>
      </c>
      <c r="E2416">
        <v>2413</v>
      </c>
      <c r="F2416">
        <f t="shared" si="37"/>
        <v>40.216666666666669</v>
      </c>
      <c r="X2416">
        <v>1.367</v>
      </c>
      <c r="AO2416">
        <v>0.28114374999999298</v>
      </c>
    </row>
    <row r="2417" spans="1:41" x14ac:dyDescent="0.2">
      <c r="A2417" s="1">
        <v>43147.30023148148</v>
      </c>
      <c r="B2417">
        <v>1.7381944501103099</v>
      </c>
      <c r="C2417" t="s">
        <v>61</v>
      </c>
      <c r="E2417">
        <v>2414</v>
      </c>
      <c r="F2417">
        <f t="shared" si="37"/>
        <v>40.233333333333334</v>
      </c>
      <c r="X2417">
        <v>0</v>
      </c>
      <c r="AO2417">
        <v>0.28564374999999198</v>
      </c>
    </row>
    <row r="2418" spans="1:41" x14ac:dyDescent="0.2">
      <c r="A2418" s="1">
        <v>43147.300925925927</v>
      </c>
      <c r="B2418">
        <v>1.73888889455702</v>
      </c>
      <c r="C2418" t="s">
        <v>60</v>
      </c>
      <c r="E2418">
        <v>2415</v>
      </c>
      <c r="F2418">
        <f t="shared" si="37"/>
        <v>40.25</v>
      </c>
      <c r="AO2418">
        <v>0.30537395833332598</v>
      </c>
    </row>
    <row r="2419" spans="1:41" x14ac:dyDescent="0.2">
      <c r="A2419" s="1">
        <v>43147.301620370374</v>
      </c>
      <c r="B2419">
        <v>1.7395833390037301</v>
      </c>
      <c r="C2419" t="s">
        <v>59</v>
      </c>
      <c r="E2419">
        <v>2416</v>
      </c>
      <c r="F2419">
        <f t="shared" si="37"/>
        <v>40.266666666666666</v>
      </c>
      <c r="X2419">
        <v>0</v>
      </c>
      <c r="AO2419">
        <v>0.31025729166666</v>
      </c>
    </row>
    <row r="2420" spans="1:41" x14ac:dyDescent="0.2">
      <c r="A2420" s="1">
        <v>43147.302314814813</v>
      </c>
      <c r="B2420">
        <v>1.7402777834504399</v>
      </c>
      <c r="C2420" t="s">
        <v>58</v>
      </c>
      <c r="E2420">
        <v>2417</v>
      </c>
      <c r="F2420">
        <f t="shared" si="37"/>
        <v>40.283333333333331</v>
      </c>
      <c r="X2420">
        <v>0</v>
      </c>
      <c r="AO2420">
        <v>0.32013749999999502</v>
      </c>
    </row>
    <row r="2421" spans="1:41" x14ac:dyDescent="0.2">
      <c r="A2421" s="1">
        <v>43147.30300925926</v>
      </c>
      <c r="B2421">
        <v>1.74097222789715</v>
      </c>
      <c r="C2421" t="s">
        <v>57</v>
      </c>
      <c r="E2421">
        <v>2418</v>
      </c>
      <c r="F2421">
        <f t="shared" si="37"/>
        <v>40.299999999999997</v>
      </c>
      <c r="AO2421">
        <v>0.325099999999995</v>
      </c>
    </row>
    <row r="2422" spans="1:41" x14ac:dyDescent="0.2">
      <c r="A2422" s="1">
        <v>43147.303703703707</v>
      </c>
      <c r="B2422">
        <v>1.7416666723438501</v>
      </c>
      <c r="C2422" t="s">
        <v>56</v>
      </c>
      <c r="E2422">
        <v>2419</v>
      </c>
      <c r="F2422">
        <f t="shared" si="37"/>
        <v>40.31666666666667</v>
      </c>
      <c r="AO2422">
        <v>0.33524374999999701</v>
      </c>
    </row>
    <row r="2423" spans="1:41" x14ac:dyDescent="0.2">
      <c r="A2423" s="1">
        <v>43147.304398148146</v>
      </c>
      <c r="B2423">
        <v>1.7423611167905599</v>
      </c>
      <c r="C2423" t="s">
        <v>55</v>
      </c>
      <c r="E2423">
        <v>2420</v>
      </c>
      <c r="F2423">
        <f t="shared" si="37"/>
        <v>40.333333333333336</v>
      </c>
      <c r="Y2423">
        <v>70.631</v>
      </c>
      <c r="AO2423">
        <v>0.33022083333332602</v>
      </c>
    </row>
    <row r="2424" spans="1:41" x14ac:dyDescent="0.2">
      <c r="A2424" s="1">
        <v>43147.305092592593</v>
      </c>
      <c r="B2424">
        <v>1.74305556123727</v>
      </c>
      <c r="C2424" t="s">
        <v>54</v>
      </c>
      <c r="E2424">
        <v>2421</v>
      </c>
      <c r="F2424">
        <f t="shared" si="37"/>
        <v>40.35</v>
      </c>
      <c r="AO2424">
        <v>0.33510312499999101</v>
      </c>
    </row>
    <row r="2425" spans="1:41" x14ac:dyDescent="0.2">
      <c r="A2425" s="1">
        <v>43147.305787037039</v>
      </c>
      <c r="B2425">
        <v>1.7437500056839801</v>
      </c>
      <c r="C2425" t="s">
        <v>53</v>
      </c>
      <c r="E2425">
        <v>2422</v>
      </c>
      <c r="F2425">
        <f t="shared" si="37"/>
        <v>40.366666666666667</v>
      </c>
      <c r="AO2425">
        <v>0.32491249999999</v>
      </c>
    </row>
    <row r="2426" spans="1:41" x14ac:dyDescent="0.2">
      <c r="A2426" s="1">
        <v>43147.306481481479</v>
      </c>
      <c r="B2426">
        <v>1.7444444501306899</v>
      </c>
      <c r="C2426" t="s">
        <v>52</v>
      </c>
      <c r="D2426">
        <v>1070.653</v>
      </c>
      <c r="E2426">
        <v>2423</v>
      </c>
      <c r="F2426">
        <f t="shared" si="37"/>
        <v>40.383333333333333</v>
      </c>
      <c r="X2426">
        <v>0</v>
      </c>
      <c r="AO2426">
        <v>0.26898958333332601</v>
      </c>
    </row>
    <row r="2427" spans="1:41" x14ac:dyDescent="0.2">
      <c r="A2427" s="1">
        <v>43147.307175925926</v>
      </c>
      <c r="B2427">
        <v>1.74513889457739</v>
      </c>
      <c r="C2427" t="s">
        <v>51</v>
      </c>
      <c r="E2427">
        <v>2424</v>
      </c>
      <c r="F2427">
        <f t="shared" si="37"/>
        <v>40.4</v>
      </c>
      <c r="X2427">
        <v>0</v>
      </c>
      <c r="AO2427">
        <v>0.27202916666665899</v>
      </c>
    </row>
    <row r="2428" spans="1:41" x14ac:dyDescent="0.2">
      <c r="A2428" s="1">
        <v>43147.307870370372</v>
      </c>
      <c r="B2428">
        <v>1.7458333390241001</v>
      </c>
      <c r="C2428" t="s">
        <v>50</v>
      </c>
      <c r="E2428">
        <v>2425</v>
      </c>
      <c r="F2428">
        <f t="shared" si="37"/>
        <v>40.416666666666664</v>
      </c>
      <c r="X2428">
        <v>0</v>
      </c>
      <c r="AO2428">
        <v>0.29525729166665698</v>
      </c>
    </row>
    <row r="2429" spans="1:41" x14ac:dyDescent="0.2">
      <c r="A2429" s="1">
        <v>43147.308564814812</v>
      </c>
      <c r="B2429">
        <v>1.7465277834708099</v>
      </c>
      <c r="C2429" t="s">
        <v>49</v>
      </c>
      <c r="E2429">
        <v>2426</v>
      </c>
      <c r="F2429">
        <f t="shared" si="37"/>
        <v>40.43333333333333</v>
      </c>
      <c r="X2429">
        <v>1.3</v>
      </c>
      <c r="AO2429">
        <v>0.29870937499999001</v>
      </c>
    </row>
    <row r="2430" spans="1:41" x14ac:dyDescent="0.2">
      <c r="A2430" s="1">
        <v>43147.309259259258</v>
      </c>
      <c r="B2430">
        <v>1.74722222791752</v>
      </c>
      <c r="C2430" t="s">
        <v>48</v>
      </c>
      <c r="E2430">
        <v>2427</v>
      </c>
      <c r="F2430">
        <f t="shared" si="37"/>
        <v>40.450000000000003</v>
      </c>
      <c r="X2430">
        <v>1.2869999999999999</v>
      </c>
      <c r="AO2430">
        <v>0.30221770833332301</v>
      </c>
    </row>
    <row r="2431" spans="1:41" x14ac:dyDescent="0.2">
      <c r="A2431" s="1">
        <v>43147.309953703705</v>
      </c>
      <c r="B2431">
        <v>1.7479166723642301</v>
      </c>
      <c r="C2431" t="s">
        <v>47</v>
      </c>
      <c r="E2431">
        <v>2428</v>
      </c>
      <c r="F2431">
        <f t="shared" si="37"/>
        <v>40.466666666666669</v>
      </c>
      <c r="X2431">
        <v>1.327</v>
      </c>
      <c r="AO2431">
        <v>0.31078229166665799</v>
      </c>
    </row>
    <row r="2432" spans="1:41" x14ac:dyDescent="0.2">
      <c r="A2432" s="1">
        <v>43147.310648148145</v>
      </c>
      <c r="B2432">
        <v>1.74861111681093</v>
      </c>
      <c r="C2432" t="s">
        <v>46</v>
      </c>
      <c r="E2432">
        <v>2429</v>
      </c>
      <c r="F2432">
        <f t="shared" si="37"/>
        <v>40.483333333333334</v>
      </c>
      <c r="X2432">
        <v>1.254</v>
      </c>
      <c r="AD2432">
        <v>-853.58199999999999</v>
      </c>
      <c r="AO2432">
        <v>0.32456249999998998</v>
      </c>
    </row>
    <row r="2433" spans="1:44" x14ac:dyDescent="0.2">
      <c r="A2433" s="1">
        <v>43147.311342592591</v>
      </c>
      <c r="B2433">
        <v>1.74930556125764</v>
      </c>
      <c r="C2433" t="s">
        <v>45</v>
      </c>
      <c r="E2433">
        <v>2430</v>
      </c>
      <c r="F2433">
        <f t="shared" si="37"/>
        <v>40.5</v>
      </c>
      <c r="X2433">
        <v>0</v>
      </c>
      <c r="AO2433">
        <v>0.27251874999998899</v>
      </c>
    </row>
    <row r="2434" spans="1:44" x14ac:dyDescent="0.2">
      <c r="A2434" s="1">
        <v>43147.312037037038</v>
      </c>
      <c r="B2434">
        <v>1.7500000057043501</v>
      </c>
      <c r="C2434" t="s">
        <v>44</v>
      </c>
      <c r="E2434">
        <v>2431</v>
      </c>
      <c r="F2434">
        <f t="shared" si="37"/>
        <v>40.516666666666666</v>
      </c>
      <c r="L2434">
        <v>399.87400000000002</v>
      </c>
      <c r="AG2434">
        <v>40.662999999999997</v>
      </c>
      <c r="AO2434">
        <v>0.27499479166665503</v>
      </c>
    </row>
    <row r="2435" spans="1:44" x14ac:dyDescent="0.2">
      <c r="A2435" s="1">
        <v>43147.312731481485</v>
      </c>
      <c r="B2435">
        <v>1.75069445015106</v>
      </c>
      <c r="C2435" t="s">
        <v>43</v>
      </c>
      <c r="D2435">
        <v>1070.6959999999999</v>
      </c>
      <c r="E2435">
        <v>2432</v>
      </c>
      <c r="F2435">
        <f t="shared" ref="F2435:F2478" si="38">E2435/60</f>
        <v>40.533333333333331</v>
      </c>
      <c r="G2435">
        <v>5.9790000000000001</v>
      </c>
      <c r="H2435">
        <v>0.28251874999998999</v>
      </c>
      <c r="I2435">
        <v>-1</v>
      </c>
      <c r="J2435">
        <v>51.997</v>
      </c>
      <c r="K2435">
        <v>10.787000000000001</v>
      </c>
      <c r="L2435">
        <v>399.83</v>
      </c>
      <c r="M2435">
        <v>0</v>
      </c>
      <c r="N2435">
        <v>0</v>
      </c>
      <c r="O2435">
        <v>0</v>
      </c>
      <c r="P2435">
        <v>-5.8999999999999997E-2</v>
      </c>
      <c r="Q2435">
        <v>13.73</v>
      </c>
      <c r="R2435">
        <v>0.04</v>
      </c>
      <c r="S2435">
        <v>0</v>
      </c>
      <c r="T2435">
        <v>0</v>
      </c>
      <c r="U2435">
        <v>0</v>
      </c>
      <c r="V2435">
        <v>0</v>
      </c>
      <c r="W2435">
        <v>5.0000000000000001E-3</v>
      </c>
      <c r="X2435">
        <v>0</v>
      </c>
      <c r="Y2435">
        <v>70.691000000000003</v>
      </c>
      <c r="Z2435">
        <v>0</v>
      </c>
      <c r="AA2435">
        <v>0</v>
      </c>
      <c r="AB2435">
        <v>0</v>
      </c>
      <c r="AC2435">
        <v>0</v>
      </c>
      <c r="AD2435">
        <v>-853.63499999999999</v>
      </c>
      <c r="AE2435">
        <v>0</v>
      </c>
      <c r="AF2435">
        <v>2.8580000000000001</v>
      </c>
      <c r="AG2435">
        <v>37.335000000000001</v>
      </c>
      <c r="AH2435">
        <v>0</v>
      </c>
      <c r="AI2435">
        <v>0</v>
      </c>
      <c r="AJ2435">
        <v>0</v>
      </c>
      <c r="AK2435">
        <v>0</v>
      </c>
      <c r="AL2435">
        <v>6</v>
      </c>
      <c r="AM2435">
        <v>52</v>
      </c>
      <c r="AN2435">
        <v>3</v>
      </c>
      <c r="AO2435">
        <v>0.28249687499998999</v>
      </c>
      <c r="AP2435">
        <v>3</v>
      </c>
      <c r="AQ2435">
        <v>3</v>
      </c>
      <c r="AR2435">
        <v>0</v>
      </c>
    </row>
    <row r="2436" spans="1:44" x14ac:dyDescent="0.2">
      <c r="A2436" s="1">
        <v>43147.313425925924</v>
      </c>
      <c r="B2436">
        <v>1.75138889459777</v>
      </c>
      <c r="C2436" t="s">
        <v>42</v>
      </c>
      <c r="E2436">
        <v>2433</v>
      </c>
      <c r="F2436">
        <f t="shared" si="38"/>
        <v>40.549999999999997</v>
      </c>
      <c r="L2436">
        <v>398.43599999999998</v>
      </c>
      <c r="X2436">
        <v>0</v>
      </c>
      <c r="AG2436">
        <v>40.226999999999997</v>
      </c>
      <c r="AO2436">
        <v>0.28006979166665502</v>
      </c>
    </row>
    <row r="2437" spans="1:44" x14ac:dyDescent="0.2">
      <c r="A2437" s="1">
        <v>43147.314120370371</v>
      </c>
      <c r="B2437">
        <v>1.7520833390444801</v>
      </c>
      <c r="C2437" t="s">
        <v>41</v>
      </c>
      <c r="E2437">
        <v>2434</v>
      </c>
      <c r="F2437">
        <f t="shared" si="38"/>
        <v>40.56666666666667</v>
      </c>
      <c r="X2437">
        <v>0</v>
      </c>
      <c r="AO2437">
        <v>0.30295104166665698</v>
      </c>
    </row>
    <row r="2438" spans="1:44" x14ac:dyDescent="0.2">
      <c r="A2438" s="1">
        <v>43147.314814814818</v>
      </c>
      <c r="B2438">
        <v>1.75277778349118</v>
      </c>
      <c r="C2438" t="s">
        <v>40</v>
      </c>
      <c r="E2438">
        <v>2435</v>
      </c>
      <c r="F2438">
        <f t="shared" si="38"/>
        <v>40.583333333333336</v>
      </c>
      <c r="L2438">
        <v>400.714</v>
      </c>
      <c r="X2438">
        <v>0</v>
      </c>
      <c r="AG2438">
        <v>39.927999999999997</v>
      </c>
      <c r="AO2438">
        <v>0.30595104166665699</v>
      </c>
    </row>
    <row r="2439" spans="1:44" x14ac:dyDescent="0.2">
      <c r="A2439" s="1">
        <v>43147.315509259257</v>
      </c>
      <c r="B2439">
        <v>1.75347222793789</v>
      </c>
      <c r="C2439" t="s">
        <v>39</v>
      </c>
      <c r="E2439">
        <v>2436</v>
      </c>
      <c r="F2439">
        <f t="shared" si="38"/>
        <v>40.6</v>
      </c>
      <c r="L2439">
        <v>398.95400000000001</v>
      </c>
      <c r="X2439">
        <v>0</v>
      </c>
      <c r="AG2439">
        <v>39.302999999999997</v>
      </c>
      <c r="AO2439">
        <v>0.288742708333321</v>
      </c>
    </row>
    <row r="2440" spans="1:44" x14ac:dyDescent="0.2">
      <c r="A2440" s="1">
        <v>43147.316203703704</v>
      </c>
      <c r="B2440">
        <v>1.7541666723845999</v>
      </c>
      <c r="C2440" t="s">
        <v>38</v>
      </c>
      <c r="E2440">
        <v>2437</v>
      </c>
      <c r="F2440">
        <f t="shared" si="38"/>
        <v>40.616666666666667</v>
      </c>
      <c r="X2440">
        <v>1.32</v>
      </c>
      <c r="AO2440">
        <v>0.23110104166665599</v>
      </c>
    </row>
    <row r="2441" spans="1:44" x14ac:dyDescent="0.2">
      <c r="A2441" s="1">
        <v>43147.31689814815</v>
      </c>
      <c r="B2441">
        <v>1.75486111683131</v>
      </c>
      <c r="C2441" t="s">
        <v>37</v>
      </c>
      <c r="E2441">
        <v>2438</v>
      </c>
      <c r="F2441">
        <f t="shared" si="38"/>
        <v>40.633333333333333</v>
      </c>
      <c r="X2441">
        <v>0</v>
      </c>
      <c r="AO2441">
        <v>0.23720312499999199</v>
      </c>
    </row>
    <row r="2442" spans="1:44" x14ac:dyDescent="0.2">
      <c r="A2442" s="1">
        <v>43147.31759259259</v>
      </c>
      <c r="B2442">
        <v>1.75555556127802</v>
      </c>
      <c r="C2442" t="s">
        <v>36</v>
      </c>
      <c r="E2442">
        <v>2439</v>
      </c>
      <c r="F2442">
        <f t="shared" si="38"/>
        <v>40.65</v>
      </c>
      <c r="X2442">
        <v>0</v>
      </c>
      <c r="AO2442">
        <v>0.238318749999992</v>
      </c>
    </row>
    <row r="2443" spans="1:44" x14ac:dyDescent="0.2">
      <c r="A2443" s="1">
        <v>43147.318287037036</v>
      </c>
      <c r="B2443">
        <v>1.7562500057247199</v>
      </c>
      <c r="C2443" t="s">
        <v>35</v>
      </c>
      <c r="E2443">
        <v>2440</v>
      </c>
      <c r="F2443">
        <f t="shared" si="38"/>
        <v>40.666666666666664</v>
      </c>
      <c r="X2443">
        <v>0</v>
      </c>
      <c r="AO2443">
        <v>0.24949374999999199</v>
      </c>
    </row>
    <row r="2444" spans="1:44" x14ac:dyDescent="0.2">
      <c r="A2444" s="1">
        <v>43147.318981481483</v>
      </c>
      <c r="B2444">
        <v>1.75694445017143</v>
      </c>
      <c r="C2444" t="s">
        <v>34</v>
      </c>
      <c r="E2444">
        <v>2441</v>
      </c>
      <c r="F2444">
        <f t="shared" si="38"/>
        <v>40.68333333333333</v>
      </c>
      <c r="X2444">
        <v>0</v>
      </c>
      <c r="Y2444">
        <v>70.733000000000004</v>
      </c>
      <c r="AO2444">
        <v>0.255967708333322</v>
      </c>
    </row>
    <row r="2445" spans="1:44" x14ac:dyDescent="0.2">
      <c r="A2445" s="1">
        <v>43147.319675925923</v>
      </c>
      <c r="B2445">
        <v>1.75763889461814</v>
      </c>
      <c r="C2445" t="s">
        <v>33</v>
      </c>
      <c r="E2445">
        <v>2442</v>
      </c>
      <c r="F2445">
        <f t="shared" si="38"/>
        <v>40.700000000000003</v>
      </c>
      <c r="X2445">
        <v>1.3340000000000001</v>
      </c>
      <c r="AD2445">
        <v>-854.58199999999999</v>
      </c>
      <c r="AO2445">
        <v>0.25750937499998899</v>
      </c>
    </row>
    <row r="2446" spans="1:44" x14ac:dyDescent="0.2">
      <c r="A2446" s="1">
        <v>43147.320370370369</v>
      </c>
      <c r="B2446">
        <v>1.7583333390648499</v>
      </c>
      <c r="C2446" t="s">
        <v>32</v>
      </c>
      <c r="E2446">
        <v>2443</v>
      </c>
      <c r="F2446">
        <f t="shared" si="38"/>
        <v>40.716666666666669</v>
      </c>
      <c r="X2446">
        <v>0</v>
      </c>
      <c r="AO2446">
        <v>0.26412291666665799</v>
      </c>
    </row>
    <row r="2447" spans="1:44" x14ac:dyDescent="0.2">
      <c r="A2447" s="1">
        <v>43147.321064814816</v>
      </c>
      <c r="B2447">
        <v>1.75902778351156</v>
      </c>
      <c r="C2447" t="s">
        <v>31</v>
      </c>
      <c r="E2447">
        <v>2444</v>
      </c>
      <c r="F2447">
        <f t="shared" si="38"/>
        <v>40.733333333333334</v>
      </c>
      <c r="AO2447">
        <v>0.28096979166665897</v>
      </c>
    </row>
    <row r="2448" spans="1:44" x14ac:dyDescent="0.2">
      <c r="A2448" s="1">
        <v>43147.321759259263</v>
      </c>
      <c r="B2448">
        <v>1.7597222279582601</v>
      </c>
      <c r="C2448" t="s">
        <v>30</v>
      </c>
      <c r="E2448">
        <v>2445</v>
      </c>
      <c r="F2448">
        <f t="shared" si="38"/>
        <v>40.75</v>
      </c>
      <c r="AO2448">
        <v>0.28296249999999201</v>
      </c>
    </row>
    <row r="2449" spans="1:41" x14ac:dyDescent="0.2">
      <c r="A2449" s="1">
        <v>43147.322453703702</v>
      </c>
      <c r="B2449">
        <v>1.7604166724049699</v>
      </c>
      <c r="C2449" t="s">
        <v>29</v>
      </c>
      <c r="E2449">
        <v>2446</v>
      </c>
      <c r="F2449">
        <f t="shared" si="38"/>
        <v>40.766666666666666</v>
      </c>
      <c r="X2449">
        <v>0</v>
      </c>
      <c r="AO2449">
        <v>0.289971874999993</v>
      </c>
    </row>
    <row r="2450" spans="1:41" x14ac:dyDescent="0.2">
      <c r="A2450" s="1">
        <v>43147.323148148149</v>
      </c>
      <c r="B2450">
        <v>1.76111111685168</v>
      </c>
      <c r="C2450" t="s">
        <v>28</v>
      </c>
      <c r="E2450">
        <v>2447</v>
      </c>
      <c r="F2450">
        <f t="shared" si="38"/>
        <v>40.783333333333331</v>
      </c>
      <c r="X2450">
        <v>0</v>
      </c>
      <c r="AO2450">
        <v>0.29714999999999098</v>
      </c>
    </row>
    <row r="2451" spans="1:41" x14ac:dyDescent="0.2">
      <c r="A2451" s="1">
        <v>43147.323842592596</v>
      </c>
      <c r="B2451">
        <v>1.7618055612983901</v>
      </c>
      <c r="C2451" t="s">
        <v>27</v>
      </c>
      <c r="E2451">
        <v>2448</v>
      </c>
      <c r="F2451">
        <f t="shared" si="38"/>
        <v>40.799999999999997</v>
      </c>
      <c r="X2451">
        <v>0</v>
      </c>
      <c r="AG2451">
        <v>40.302</v>
      </c>
      <c r="AO2451">
        <v>0.30962291666665598</v>
      </c>
    </row>
    <row r="2452" spans="1:41" x14ac:dyDescent="0.2">
      <c r="A2452" s="1">
        <v>43147.324537037035</v>
      </c>
      <c r="B2452">
        <v>1.7625000057450999</v>
      </c>
      <c r="C2452" t="s">
        <v>26</v>
      </c>
      <c r="E2452">
        <v>2449</v>
      </c>
      <c r="F2452">
        <f t="shared" si="38"/>
        <v>40.81666666666667</v>
      </c>
      <c r="X2452">
        <v>0</v>
      </c>
      <c r="AO2452">
        <v>0.31211458333332198</v>
      </c>
    </row>
    <row r="2453" spans="1:41" x14ac:dyDescent="0.2">
      <c r="A2453" s="1">
        <v>43147.325231481482</v>
      </c>
      <c r="B2453">
        <v>1.7631944501918</v>
      </c>
      <c r="C2453" t="s">
        <v>25</v>
      </c>
      <c r="E2453">
        <v>2450</v>
      </c>
      <c r="F2453">
        <f t="shared" si="38"/>
        <v>40.833333333333336</v>
      </c>
      <c r="L2453">
        <v>399.46899999999999</v>
      </c>
      <c r="X2453">
        <v>0</v>
      </c>
      <c r="AG2453">
        <v>39.241</v>
      </c>
      <c r="AO2453">
        <v>0.31966979166665699</v>
      </c>
    </row>
    <row r="2454" spans="1:41" x14ac:dyDescent="0.2">
      <c r="A2454" s="1">
        <v>43147.325925925928</v>
      </c>
      <c r="B2454">
        <v>1.7638888946385101</v>
      </c>
      <c r="C2454" t="s">
        <v>24</v>
      </c>
      <c r="E2454">
        <v>2451</v>
      </c>
      <c r="F2454">
        <f t="shared" si="38"/>
        <v>40.85</v>
      </c>
      <c r="L2454">
        <v>397.69</v>
      </c>
      <c r="AO2454">
        <v>0.33246979166665602</v>
      </c>
    </row>
    <row r="2455" spans="1:41" x14ac:dyDescent="0.2">
      <c r="A2455" s="1">
        <v>43147.326620370368</v>
      </c>
      <c r="B2455">
        <v>1.7645833390852199</v>
      </c>
      <c r="C2455" t="s">
        <v>23</v>
      </c>
      <c r="E2455">
        <v>2452</v>
      </c>
      <c r="F2455">
        <f t="shared" si="38"/>
        <v>40.866666666666667</v>
      </c>
      <c r="L2455">
        <v>401.59699999999998</v>
      </c>
      <c r="AG2455">
        <v>39.78</v>
      </c>
      <c r="AO2455">
        <v>0.34046666666665798</v>
      </c>
    </row>
    <row r="2456" spans="1:41" x14ac:dyDescent="0.2">
      <c r="A2456" s="1">
        <v>43147.327314814815</v>
      </c>
      <c r="B2456">
        <v>1.76527778353193</v>
      </c>
      <c r="C2456" t="s">
        <v>22</v>
      </c>
      <c r="E2456">
        <v>2453</v>
      </c>
      <c r="F2456">
        <f t="shared" si="38"/>
        <v>40.883333333333333</v>
      </c>
      <c r="L2456">
        <v>402.12400000000002</v>
      </c>
      <c r="AO2456">
        <v>0.34848333333332598</v>
      </c>
    </row>
    <row r="2457" spans="1:41" x14ac:dyDescent="0.2">
      <c r="A2457" s="1">
        <v>43147.328009259261</v>
      </c>
      <c r="B2457">
        <v>1.7659722279786401</v>
      </c>
      <c r="C2457" t="s">
        <v>21</v>
      </c>
      <c r="E2457">
        <v>2454</v>
      </c>
      <c r="F2457">
        <f t="shared" si="38"/>
        <v>40.9</v>
      </c>
      <c r="AO2457">
        <v>0.36166458333332502</v>
      </c>
    </row>
    <row r="2458" spans="1:41" x14ac:dyDescent="0.2">
      <c r="A2458" s="1">
        <v>43147.328703703701</v>
      </c>
      <c r="B2458">
        <v>1.7666666724253399</v>
      </c>
      <c r="C2458" t="s">
        <v>20</v>
      </c>
      <c r="E2458">
        <v>2455</v>
      </c>
      <c r="F2458">
        <f t="shared" si="38"/>
        <v>40.916666666666664</v>
      </c>
      <c r="H2458">
        <v>0.370143749999988</v>
      </c>
      <c r="X2458">
        <v>0</v>
      </c>
      <c r="AO2458">
        <v>0.37011458333332098</v>
      </c>
    </row>
    <row r="2459" spans="1:41" x14ac:dyDescent="0.2">
      <c r="A2459" s="1">
        <v>43147.329398148147</v>
      </c>
      <c r="B2459">
        <v>1.76736111687205</v>
      </c>
      <c r="C2459" t="s">
        <v>19</v>
      </c>
      <c r="E2459">
        <v>2456</v>
      </c>
      <c r="F2459">
        <f t="shared" si="38"/>
        <v>40.93333333333333</v>
      </c>
      <c r="X2459">
        <v>0</v>
      </c>
      <c r="AO2459">
        <v>0.37359895833332102</v>
      </c>
    </row>
    <row r="2460" spans="1:41" x14ac:dyDescent="0.2">
      <c r="A2460" s="1">
        <v>43147.330092592594</v>
      </c>
      <c r="B2460">
        <v>1.7680555613187601</v>
      </c>
      <c r="C2460" t="s">
        <v>18</v>
      </c>
      <c r="E2460">
        <v>2457</v>
      </c>
      <c r="F2460">
        <f t="shared" si="38"/>
        <v>40.950000000000003</v>
      </c>
      <c r="AO2460">
        <v>0.38210520833332201</v>
      </c>
    </row>
    <row r="2461" spans="1:41" x14ac:dyDescent="0.2">
      <c r="A2461" s="1">
        <v>43147.330787037034</v>
      </c>
      <c r="B2461">
        <v>1.7687500057654699</v>
      </c>
      <c r="C2461" t="s">
        <v>17</v>
      </c>
      <c r="E2461">
        <v>2458</v>
      </c>
      <c r="F2461">
        <f t="shared" si="38"/>
        <v>40.966666666666669</v>
      </c>
      <c r="AG2461">
        <v>40.268000000000001</v>
      </c>
      <c r="AO2461">
        <v>0.39079062499999101</v>
      </c>
    </row>
    <row r="2462" spans="1:41" x14ac:dyDescent="0.2">
      <c r="A2462" s="1">
        <v>43147.33148148148</v>
      </c>
      <c r="B2462">
        <v>1.76944445021218</v>
      </c>
      <c r="C2462" t="s">
        <v>16</v>
      </c>
      <c r="E2462">
        <v>2459</v>
      </c>
      <c r="F2462">
        <f t="shared" si="38"/>
        <v>40.983333333333334</v>
      </c>
      <c r="X2462">
        <v>0</v>
      </c>
      <c r="AO2462">
        <v>0.404736458333322</v>
      </c>
    </row>
    <row r="2463" spans="1:41" x14ac:dyDescent="0.2">
      <c r="A2463" s="1">
        <v>43147.332175925927</v>
      </c>
      <c r="B2463">
        <v>1.7701388946588801</v>
      </c>
      <c r="C2463" t="s">
        <v>15</v>
      </c>
      <c r="E2463">
        <v>2460</v>
      </c>
      <c r="F2463">
        <f t="shared" si="38"/>
        <v>41</v>
      </c>
      <c r="X2463">
        <v>0</v>
      </c>
      <c r="Y2463">
        <v>70.835999999999999</v>
      </c>
      <c r="AO2463">
        <v>0.40372083333331998</v>
      </c>
    </row>
    <row r="2464" spans="1:41" x14ac:dyDescent="0.2">
      <c r="A2464" s="1">
        <v>43147.332870370374</v>
      </c>
      <c r="B2464">
        <v>1.7708333391055899</v>
      </c>
      <c r="C2464" t="s">
        <v>14</v>
      </c>
      <c r="E2464">
        <v>2461</v>
      </c>
      <c r="F2464">
        <f t="shared" si="38"/>
        <v>41.016666666666666</v>
      </c>
      <c r="AO2464">
        <v>0.41273645833332101</v>
      </c>
    </row>
    <row r="2465" spans="1:44" x14ac:dyDescent="0.2">
      <c r="A2465" s="1">
        <v>43147.333564814813</v>
      </c>
      <c r="B2465">
        <v>1.7715277835523</v>
      </c>
      <c r="C2465" t="s">
        <v>13</v>
      </c>
      <c r="D2465">
        <v>1070.854</v>
      </c>
      <c r="E2465">
        <v>2462</v>
      </c>
      <c r="F2465">
        <f t="shared" si="38"/>
        <v>41.033333333333331</v>
      </c>
      <c r="G2465">
        <v>5.968</v>
      </c>
      <c r="H2465">
        <v>0.41677708333332097</v>
      </c>
      <c r="I2465">
        <v>-1</v>
      </c>
      <c r="J2465">
        <v>51.975999999999999</v>
      </c>
      <c r="K2465">
        <v>10.952999999999999</v>
      </c>
      <c r="L2465">
        <v>400.09300000000002</v>
      </c>
      <c r="M2465">
        <v>0</v>
      </c>
      <c r="N2465">
        <v>0</v>
      </c>
      <c r="O2465">
        <v>0</v>
      </c>
      <c r="P2465">
        <v>-5.2999999999999999E-2</v>
      </c>
      <c r="Q2465">
        <v>13.72</v>
      </c>
      <c r="R2465">
        <v>0.04</v>
      </c>
      <c r="S2465">
        <v>0</v>
      </c>
      <c r="T2465">
        <v>0</v>
      </c>
      <c r="U2465">
        <v>0</v>
      </c>
      <c r="V2465">
        <v>0</v>
      </c>
      <c r="W2465">
        <v>5.0000000000000001E-3</v>
      </c>
      <c r="X2465">
        <v>0</v>
      </c>
      <c r="Y2465">
        <v>70.849000000000004</v>
      </c>
      <c r="Z2465">
        <v>0</v>
      </c>
      <c r="AA2465">
        <v>0</v>
      </c>
      <c r="AB2465">
        <v>0</v>
      </c>
      <c r="AC2465">
        <v>0</v>
      </c>
      <c r="AD2465">
        <v>-853.58500000000004</v>
      </c>
      <c r="AE2465">
        <v>0</v>
      </c>
      <c r="AF2465">
        <v>2.4220000000000002</v>
      </c>
      <c r="AG2465">
        <v>40.326000000000001</v>
      </c>
      <c r="AH2465">
        <v>0</v>
      </c>
      <c r="AI2465">
        <v>0</v>
      </c>
      <c r="AJ2465">
        <v>0</v>
      </c>
      <c r="AK2465">
        <v>0</v>
      </c>
      <c r="AL2465">
        <v>6</v>
      </c>
      <c r="AM2465">
        <v>52</v>
      </c>
      <c r="AN2465">
        <v>3</v>
      </c>
      <c r="AO2465">
        <v>0.41674374999998698</v>
      </c>
      <c r="AP2465">
        <v>3</v>
      </c>
      <c r="AQ2465">
        <v>3</v>
      </c>
      <c r="AR2465">
        <v>0</v>
      </c>
    </row>
    <row r="2466" spans="1:44" x14ac:dyDescent="0.2">
      <c r="A2466" s="1">
        <v>43147.33425925926</v>
      </c>
      <c r="B2466">
        <v>1.7722222279990101</v>
      </c>
      <c r="C2466" t="s">
        <v>12</v>
      </c>
      <c r="E2466">
        <v>2463</v>
      </c>
      <c r="F2466">
        <f t="shared" si="38"/>
        <v>41.05</v>
      </c>
      <c r="X2466">
        <v>0</v>
      </c>
      <c r="AG2466">
        <v>40.738999999999997</v>
      </c>
      <c r="AO2466">
        <v>0.41569479166665202</v>
      </c>
    </row>
    <row r="2467" spans="1:44" x14ac:dyDescent="0.2">
      <c r="A2467" s="1">
        <v>43147.334953703707</v>
      </c>
      <c r="B2467">
        <v>1.7729166724457199</v>
      </c>
      <c r="C2467" t="s">
        <v>11</v>
      </c>
      <c r="E2467">
        <v>2464</v>
      </c>
      <c r="F2467">
        <f t="shared" si="38"/>
        <v>41.06666666666667</v>
      </c>
      <c r="AG2467">
        <v>42.112000000000002</v>
      </c>
      <c r="AO2467">
        <v>0.40435312499998599</v>
      </c>
    </row>
    <row r="2468" spans="1:44" x14ac:dyDescent="0.2">
      <c r="A2468" s="1">
        <v>43147.335648148146</v>
      </c>
      <c r="B2468">
        <v>1.77361111689243</v>
      </c>
      <c r="C2468" t="s">
        <v>10</v>
      </c>
      <c r="E2468">
        <v>2465</v>
      </c>
      <c r="F2468">
        <f t="shared" si="38"/>
        <v>41.083333333333336</v>
      </c>
      <c r="X2468">
        <v>1.2809999999999999</v>
      </c>
      <c r="AG2468">
        <v>40.061</v>
      </c>
      <c r="AO2468">
        <v>0.40785312499998899</v>
      </c>
    </row>
    <row r="2469" spans="1:44" x14ac:dyDescent="0.2">
      <c r="A2469" s="1">
        <v>43147.336342592593</v>
      </c>
      <c r="B2469">
        <v>1.7743055613391301</v>
      </c>
      <c r="C2469" t="s">
        <v>9</v>
      </c>
      <c r="E2469">
        <v>2466</v>
      </c>
      <c r="F2469">
        <f t="shared" si="38"/>
        <v>41.1</v>
      </c>
      <c r="X2469">
        <v>1.3340000000000001</v>
      </c>
      <c r="AO2469">
        <v>0.39110416666665698</v>
      </c>
    </row>
    <row r="2470" spans="1:44" x14ac:dyDescent="0.2">
      <c r="A2470" s="1">
        <v>43147.337037037039</v>
      </c>
      <c r="B2470">
        <v>1.7750000057858399</v>
      </c>
      <c r="C2470" t="s">
        <v>8</v>
      </c>
      <c r="E2470">
        <v>2467</v>
      </c>
      <c r="F2470">
        <f t="shared" si="38"/>
        <v>41.116666666666667</v>
      </c>
      <c r="X2470">
        <v>1.393</v>
      </c>
      <c r="AO2470">
        <v>0.39412083333332298</v>
      </c>
    </row>
    <row r="2471" spans="1:44" x14ac:dyDescent="0.2">
      <c r="A2471" s="1">
        <v>43147.337731481479</v>
      </c>
      <c r="B2471">
        <v>1.77569445023255</v>
      </c>
      <c r="C2471" t="s">
        <v>7</v>
      </c>
      <c r="E2471">
        <v>2468</v>
      </c>
      <c r="F2471">
        <f t="shared" si="38"/>
        <v>41.133333333333333</v>
      </c>
      <c r="L2471">
        <v>400.178</v>
      </c>
      <c r="X2471">
        <v>1.367</v>
      </c>
      <c r="AD2471">
        <v>-854.58199999999999</v>
      </c>
      <c r="AO2471">
        <v>0.33095937499999001</v>
      </c>
    </row>
    <row r="2472" spans="1:44" x14ac:dyDescent="0.2">
      <c r="A2472" s="1">
        <v>43147.338425925926</v>
      </c>
      <c r="B2472">
        <v>1.7763888946792601</v>
      </c>
      <c r="C2472" t="s">
        <v>6</v>
      </c>
      <c r="E2472">
        <v>2469</v>
      </c>
      <c r="F2472">
        <f t="shared" si="38"/>
        <v>41.15</v>
      </c>
      <c r="L2472">
        <v>405.20400000000001</v>
      </c>
      <c r="AO2472">
        <v>0.34249583333332501</v>
      </c>
    </row>
    <row r="2473" spans="1:44" x14ac:dyDescent="0.2">
      <c r="A2473" s="1">
        <v>43147.339120370372</v>
      </c>
      <c r="B2473">
        <v>1.7770833391259699</v>
      </c>
      <c r="C2473" t="s">
        <v>5</v>
      </c>
      <c r="E2473">
        <v>2470</v>
      </c>
      <c r="F2473">
        <f t="shared" si="38"/>
        <v>41.166666666666664</v>
      </c>
      <c r="L2473">
        <v>396.28699999999998</v>
      </c>
      <c r="X2473">
        <v>1.3140000000000001</v>
      </c>
      <c r="AO2473">
        <v>0.34408229166665999</v>
      </c>
    </row>
    <row r="2474" spans="1:44" x14ac:dyDescent="0.2">
      <c r="A2474" s="1">
        <v>43147.339814814812</v>
      </c>
      <c r="B2474">
        <v>1.77777778357267</v>
      </c>
      <c r="C2474" t="s">
        <v>4</v>
      </c>
      <c r="E2474">
        <v>2471</v>
      </c>
      <c r="F2474">
        <f t="shared" si="38"/>
        <v>41.18333333333333</v>
      </c>
      <c r="L2474">
        <v>399.70499999999998</v>
      </c>
      <c r="X2474">
        <v>1.208</v>
      </c>
      <c r="AO2474">
        <v>0.32537291666666202</v>
      </c>
    </row>
    <row r="2475" spans="1:44" x14ac:dyDescent="0.2">
      <c r="A2475" s="1">
        <v>43147.340509259258</v>
      </c>
      <c r="B2475">
        <v>1.7784722280193801</v>
      </c>
      <c r="C2475" t="s">
        <v>3</v>
      </c>
      <c r="E2475">
        <v>2472</v>
      </c>
      <c r="F2475">
        <f t="shared" si="38"/>
        <v>41.2</v>
      </c>
      <c r="AO2475">
        <v>0.33146666666665697</v>
      </c>
    </row>
    <row r="2476" spans="1:44" x14ac:dyDescent="0.2">
      <c r="A2476" s="1">
        <v>43147.341203703705</v>
      </c>
      <c r="B2476">
        <v>1.7791666724660899</v>
      </c>
      <c r="C2476" t="s">
        <v>2</v>
      </c>
      <c r="E2476">
        <v>2473</v>
      </c>
      <c r="F2476">
        <f t="shared" si="38"/>
        <v>41.216666666666669</v>
      </c>
      <c r="L2476">
        <v>399.40499999999997</v>
      </c>
      <c r="AO2476">
        <v>0.32762499999999201</v>
      </c>
    </row>
    <row r="2477" spans="1:44" x14ac:dyDescent="0.2">
      <c r="A2477" s="1">
        <v>43147.341898148145</v>
      </c>
      <c r="B2477">
        <v>1.7798611169128</v>
      </c>
      <c r="C2477" t="s">
        <v>1</v>
      </c>
      <c r="E2477">
        <v>2474</v>
      </c>
      <c r="F2477">
        <f t="shared" si="38"/>
        <v>41.233333333333334</v>
      </c>
      <c r="L2477">
        <v>396.99799999999999</v>
      </c>
      <c r="AO2477">
        <v>0.338935416666658</v>
      </c>
    </row>
    <row r="2478" spans="1:44" x14ac:dyDescent="0.2">
      <c r="A2478" s="1">
        <v>43147.342592592591</v>
      </c>
      <c r="B2478">
        <v>1.7805555613595101</v>
      </c>
      <c r="C2478" t="s">
        <v>0</v>
      </c>
      <c r="E2478">
        <v>2475</v>
      </c>
      <c r="F2478">
        <f t="shared" si="38"/>
        <v>41.25</v>
      </c>
      <c r="L2478">
        <v>399.02300000000002</v>
      </c>
      <c r="AO2478">
        <v>0.34545520833332399</v>
      </c>
    </row>
    <row r="2479" spans="1:44" x14ac:dyDescent="0.2">
      <c r="A2479" s="1">
        <v>43147.343287037038</v>
      </c>
      <c r="B2479">
        <v>1.78125000580621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6" bestFit="1" customWidth="1"/>
    <col min="3" max="3" width="24.1640625" bestFit="1" customWidth="1"/>
    <col min="6" max="6" width="12.1640625" bestFit="1" customWidth="1"/>
  </cols>
  <sheetData>
    <row r="1" spans="1:16" x14ac:dyDescent="0.2">
      <c r="A1" t="s">
        <v>2528</v>
      </c>
      <c r="B1" t="s">
        <v>2529</v>
      </c>
      <c r="C1" t="s">
        <v>2530</v>
      </c>
    </row>
    <row r="2" spans="1:16" x14ac:dyDescent="0.2">
      <c r="A2" t="s">
        <v>2531</v>
      </c>
      <c r="B2" t="s">
        <v>2532</v>
      </c>
      <c r="C2">
        <v>11</v>
      </c>
    </row>
    <row r="3" spans="1:16" x14ac:dyDescent="0.2">
      <c r="A3" t="s">
        <v>2533</v>
      </c>
      <c r="B3" t="s">
        <v>2534</v>
      </c>
      <c r="C3" t="s">
        <v>2535</v>
      </c>
      <c r="D3" t="s">
        <v>2536</v>
      </c>
      <c r="E3" t="s">
        <v>2537</v>
      </c>
      <c r="F3" t="s">
        <v>2538</v>
      </c>
      <c r="G3" t="s">
        <v>2539</v>
      </c>
      <c r="H3" t="s">
        <v>2540</v>
      </c>
      <c r="I3" t="s">
        <v>2541</v>
      </c>
      <c r="J3" t="s">
        <v>2542</v>
      </c>
      <c r="K3" t="s">
        <v>2543</v>
      </c>
      <c r="L3" t="s">
        <v>2544</v>
      </c>
      <c r="M3" t="s">
        <v>2545</v>
      </c>
      <c r="N3" t="s">
        <v>2546</v>
      </c>
      <c r="O3" t="s">
        <v>2547</v>
      </c>
      <c r="P3" t="s">
        <v>2548</v>
      </c>
    </row>
    <row r="4" spans="1:16" x14ac:dyDescent="0.2">
      <c r="A4" s="3">
        <v>43151</v>
      </c>
      <c r="B4" s="4">
        <v>0.33765046296296292</v>
      </c>
      <c r="C4" t="s">
        <v>2549</v>
      </c>
      <c r="D4" t="s">
        <v>2550</v>
      </c>
      <c r="E4" t="s">
        <v>2551</v>
      </c>
      <c r="F4" t="s">
        <v>2552</v>
      </c>
      <c r="G4" t="s">
        <v>2553</v>
      </c>
      <c r="H4">
        <v>20</v>
      </c>
      <c r="I4" t="s">
        <v>2554</v>
      </c>
      <c r="J4" t="s">
        <v>2555</v>
      </c>
      <c r="K4">
        <v>3.3719999999999999</v>
      </c>
      <c r="L4" t="s">
        <v>2555</v>
      </c>
      <c r="M4" t="s">
        <v>2555</v>
      </c>
      <c r="N4" t="s">
        <v>2555</v>
      </c>
      <c r="O4" t="s">
        <v>2555</v>
      </c>
      <c r="P4" t="s">
        <v>2555</v>
      </c>
    </row>
    <row r="5" spans="1:16" x14ac:dyDescent="0.2">
      <c r="A5" s="3">
        <v>43151</v>
      </c>
      <c r="B5" s="4">
        <v>0.3692361111111111</v>
      </c>
      <c r="C5" t="s">
        <v>2556</v>
      </c>
      <c r="D5" t="s">
        <v>2557</v>
      </c>
      <c r="E5" t="s">
        <v>2551</v>
      </c>
      <c r="F5" t="s">
        <v>2552</v>
      </c>
      <c r="G5" t="s">
        <v>2553</v>
      </c>
      <c r="H5">
        <v>20</v>
      </c>
      <c r="I5" t="s">
        <v>2554</v>
      </c>
      <c r="J5" t="s">
        <v>2555</v>
      </c>
      <c r="K5">
        <v>3.3730000000000002</v>
      </c>
      <c r="L5" t="s">
        <v>2555</v>
      </c>
      <c r="M5" t="s">
        <v>2555</v>
      </c>
      <c r="N5" t="s">
        <v>2555</v>
      </c>
      <c r="O5" t="s">
        <v>2555</v>
      </c>
      <c r="P5" t="s">
        <v>2555</v>
      </c>
    </row>
    <row r="6" spans="1:16" x14ac:dyDescent="0.2">
      <c r="A6" s="3">
        <v>43151</v>
      </c>
      <c r="B6" s="4">
        <v>0.40084490740740741</v>
      </c>
      <c r="C6" t="s">
        <v>2558</v>
      </c>
      <c r="D6" t="s">
        <v>2559</v>
      </c>
      <c r="E6" t="s">
        <v>2551</v>
      </c>
      <c r="F6" t="s">
        <v>2552</v>
      </c>
      <c r="G6" t="s">
        <v>2553</v>
      </c>
      <c r="H6">
        <v>20</v>
      </c>
      <c r="I6" t="s">
        <v>2554</v>
      </c>
      <c r="J6" t="s">
        <v>2555</v>
      </c>
      <c r="K6">
        <v>3.2440000000000002</v>
      </c>
      <c r="L6" t="s">
        <v>2555</v>
      </c>
      <c r="M6" t="s">
        <v>2555</v>
      </c>
      <c r="N6" t="s">
        <v>2555</v>
      </c>
      <c r="O6" t="s">
        <v>2555</v>
      </c>
      <c r="P6" t="s">
        <v>2555</v>
      </c>
    </row>
    <row r="7" spans="1:16" x14ac:dyDescent="0.2">
      <c r="A7" s="3">
        <v>43151</v>
      </c>
      <c r="B7" s="4">
        <v>0.43254629629629626</v>
      </c>
      <c r="C7" t="s">
        <v>2560</v>
      </c>
      <c r="D7" t="s">
        <v>2561</v>
      </c>
      <c r="E7" t="s">
        <v>2551</v>
      </c>
      <c r="F7" t="s">
        <v>2552</v>
      </c>
      <c r="G7" t="s">
        <v>2553</v>
      </c>
      <c r="H7">
        <v>20</v>
      </c>
      <c r="I7" t="s">
        <v>2554</v>
      </c>
      <c r="J7" t="s">
        <v>2555</v>
      </c>
      <c r="K7">
        <v>0.38700000000000001</v>
      </c>
      <c r="L7" t="s">
        <v>2555</v>
      </c>
      <c r="M7" t="s">
        <v>2555</v>
      </c>
      <c r="N7" t="s">
        <v>2555</v>
      </c>
      <c r="O7" t="s">
        <v>2555</v>
      </c>
      <c r="P7" t="s">
        <v>2555</v>
      </c>
    </row>
    <row r="8" spans="1:16" x14ac:dyDescent="0.2">
      <c r="A8" s="3">
        <v>43151</v>
      </c>
      <c r="B8" s="4">
        <v>0.46414351851851854</v>
      </c>
      <c r="C8" t="s">
        <v>2562</v>
      </c>
      <c r="D8" t="s">
        <v>2563</v>
      </c>
      <c r="E8" t="s">
        <v>2551</v>
      </c>
      <c r="F8" t="s">
        <v>2552</v>
      </c>
      <c r="G8" t="s">
        <v>2553</v>
      </c>
      <c r="H8">
        <v>20</v>
      </c>
      <c r="I8" t="s">
        <v>2554</v>
      </c>
      <c r="J8" t="s">
        <v>2555</v>
      </c>
      <c r="K8">
        <v>0.13400000000000001</v>
      </c>
      <c r="L8" t="s">
        <v>2555</v>
      </c>
      <c r="M8" t="s">
        <v>2555</v>
      </c>
      <c r="N8" t="s">
        <v>2555</v>
      </c>
      <c r="O8" t="s">
        <v>2555</v>
      </c>
      <c r="P8" t="s">
        <v>2555</v>
      </c>
    </row>
    <row r="9" spans="1:16" x14ac:dyDescent="0.2">
      <c r="A9" s="3">
        <v>43151</v>
      </c>
      <c r="B9" s="4">
        <v>0.49576388888888889</v>
      </c>
      <c r="C9" t="s">
        <v>2564</v>
      </c>
      <c r="D9" t="s">
        <v>2565</v>
      </c>
      <c r="E9" t="s">
        <v>2551</v>
      </c>
      <c r="F9" t="s">
        <v>2552</v>
      </c>
      <c r="G9" t="s">
        <v>2553</v>
      </c>
      <c r="H9">
        <v>20</v>
      </c>
      <c r="I9" t="s">
        <v>2554</v>
      </c>
      <c r="J9" t="s">
        <v>2555</v>
      </c>
      <c r="K9">
        <v>0.22900000000000001</v>
      </c>
      <c r="L9" t="s">
        <v>2555</v>
      </c>
      <c r="M9" t="s">
        <v>2555</v>
      </c>
      <c r="N9" t="s">
        <v>2555</v>
      </c>
      <c r="O9" t="s">
        <v>2555</v>
      </c>
      <c r="P9" t="s">
        <v>2555</v>
      </c>
    </row>
    <row r="10" spans="1:16" x14ac:dyDescent="0.2">
      <c r="A10" s="3">
        <v>43151</v>
      </c>
      <c r="B10" s="4">
        <v>0.52733796296296298</v>
      </c>
      <c r="C10" t="s">
        <v>2566</v>
      </c>
      <c r="D10" t="s">
        <v>2567</v>
      </c>
      <c r="E10" t="s">
        <v>2551</v>
      </c>
      <c r="F10" t="s">
        <v>2552</v>
      </c>
      <c r="G10" t="s">
        <v>2553</v>
      </c>
      <c r="H10">
        <v>20</v>
      </c>
      <c r="I10" t="s">
        <v>2554</v>
      </c>
      <c r="J10" t="s">
        <v>2555</v>
      </c>
      <c r="K10">
        <v>0.36099999999999999</v>
      </c>
      <c r="L10" t="s">
        <v>2555</v>
      </c>
      <c r="M10" t="s">
        <v>2555</v>
      </c>
      <c r="N10" t="s">
        <v>2555</v>
      </c>
      <c r="O10" t="s">
        <v>2555</v>
      </c>
      <c r="P10" t="s">
        <v>2555</v>
      </c>
    </row>
    <row r="11" spans="1:16" x14ac:dyDescent="0.2">
      <c r="A11" s="3">
        <v>43151</v>
      </c>
      <c r="B11" s="4">
        <v>0.55898148148148141</v>
      </c>
      <c r="C11" t="s">
        <v>2568</v>
      </c>
      <c r="D11" t="s">
        <v>2569</v>
      </c>
      <c r="E11" t="s">
        <v>2551</v>
      </c>
      <c r="F11" t="s">
        <v>2552</v>
      </c>
      <c r="G11" t="s">
        <v>2553</v>
      </c>
      <c r="H11">
        <v>20</v>
      </c>
      <c r="I11" t="s">
        <v>2554</v>
      </c>
      <c r="J11" t="s">
        <v>2555</v>
      </c>
      <c r="K11">
        <v>0.307</v>
      </c>
      <c r="L11" t="s">
        <v>2555</v>
      </c>
      <c r="M11" t="s">
        <v>2555</v>
      </c>
      <c r="N11" t="s">
        <v>2555</v>
      </c>
      <c r="O11" t="s">
        <v>2555</v>
      </c>
      <c r="P11" t="s">
        <v>2555</v>
      </c>
    </row>
    <row r="12" spans="1:16" x14ac:dyDescent="0.2">
      <c r="A12" s="3">
        <v>43151</v>
      </c>
      <c r="B12" s="4">
        <v>0.59056712962962965</v>
      </c>
      <c r="C12" t="s">
        <v>2570</v>
      </c>
      <c r="D12" t="s">
        <v>2571</v>
      </c>
      <c r="E12" t="s">
        <v>2551</v>
      </c>
      <c r="F12" t="s">
        <v>2552</v>
      </c>
      <c r="G12" t="s">
        <v>2553</v>
      </c>
      <c r="H12">
        <v>20</v>
      </c>
      <c r="I12" t="s">
        <v>2554</v>
      </c>
      <c r="J12" t="s">
        <v>2555</v>
      </c>
      <c r="K12">
        <v>0.14599999999999999</v>
      </c>
      <c r="L12" t="s">
        <v>2555</v>
      </c>
      <c r="M12" t="s">
        <v>2555</v>
      </c>
      <c r="N12" t="s">
        <v>2555</v>
      </c>
      <c r="O12" t="s">
        <v>2555</v>
      </c>
      <c r="P12" t="s">
        <v>2555</v>
      </c>
    </row>
    <row r="13" spans="1:16" x14ac:dyDescent="0.2">
      <c r="A13" s="3">
        <v>43151</v>
      </c>
      <c r="B13" s="4">
        <v>0.62216435185185182</v>
      </c>
      <c r="C13" t="s">
        <v>2572</v>
      </c>
      <c r="D13" t="s">
        <v>2573</v>
      </c>
      <c r="E13" t="s">
        <v>2551</v>
      </c>
      <c r="F13" t="s">
        <v>2552</v>
      </c>
      <c r="G13" t="s">
        <v>2553</v>
      </c>
      <c r="H13">
        <v>20</v>
      </c>
      <c r="I13" t="s">
        <v>2554</v>
      </c>
      <c r="J13" t="s">
        <v>2555</v>
      </c>
      <c r="K13">
        <v>0.105</v>
      </c>
      <c r="L13" t="s">
        <v>2555</v>
      </c>
      <c r="M13" t="s">
        <v>2555</v>
      </c>
      <c r="N13" t="s">
        <v>2555</v>
      </c>
      <c r="O13" t="s">
        <v>2555</v>
      </c>
      <c r="P13" t="s">
        <v>2555</v>
      </c>
    </row>
    <row r="14" spans="1:16" x14ac:dyDescent="0.2">
      <c r="A14" s="3">
        <v>43152</v>
      </c>
      <c r="B14" s="4">
        <v>0.50731481481481489</v>
      </c>
      <c r="C14" t="s">
        <v>2574</v>
      </c>
      <c r="D14" t="s">
        <v>2575</v>
      </c>
      <c r="E14" t="s">
        <v>2551</v>
      </c>
      <c r="F14" t="s">
        <v>2552</v>
      </c>
      <c r="G14" t="s">
        <v>2553</v>
      </c>
      <c r="H14">
        <v>20</v>
      </c>
      <c r="I14" t="s">
        <v>2554</v>
      </c>
      <c r="J14" t="s">
        <v>2555</v>
      </c>
      <c r="K14">
        <v>1.9139999999999999</v>
      </c>
      <c r="L14" t="s">
        <v>2555</v>
      </c>
      <c r="M14" t="s">
        <v>2555</v>
      </c>
      <c r="N14" t="s">
        <v>2555</v>
      </c>
      <c r="O14" t="s">
        <v>2555</v>
      </c>
      <c r="P14" t="s">
        <v>2555</v>
      </c>
    </row>
    <row r="17" spans="1:15" x14ac:dyDescent="0.2">
      <c r="A17" t="s">
        <v>2528</v>
      </c>
      <c r="B17" t="s">
        <v>2529</v>
      </c>
      <c r="C17" t="s">
        <v>2530</v>
      </c>
    </row>
    <row r="18" spans="1:15" x14ac:dyDescent="0.2">
      <c r="A18" t="s">
        <v>2531</v>
      </c>
      <c r="B18" t="s">
        <v>2576</v>
      </c>
      <c r="C18">
        <v>11</v>
      </c>
    </row>
    <row r="19" spans="1:15" x14ac:dyDescent="0.2">
      <c r="A19" t="s">
        <v>2533</v>
      </c>
      <c r="B19" t="s">
        <v>2534</v>
      </c>
      <c r="C19" t="s">
        <v>2535</v>
      </c>
      <c r="D19" t="s">
        <v>2536</v>
      </c>
      <c r="E19" t="s">
        <v>2537</v>
      </c>
      <c r="F19" t="s">
        <v>2538</v>
      </c>
      <c r="G19" t="s">
        <v>2539</v>
      </c>
      <c r="H19" t="s">
        <v>2540</v>
      </c>
      <c r="I19" t="s">
        <v>2541</v>
      </c>
      <c r="J19" t="s">
        <v>2577</v>
      </c>
      <c r="K19" t="s">
        <v>2578</v>
      </c>
      <c r="L19" t="s">
        <v>2579</v>
      </c>
      <c r="M19" t="s">
        <v>2580</v>
      </c>
      <c r="N19" t="s">
        <v>2581</v>
      </c>
      <c r="O19" t="s">
        <v>2582</v>
      </c>
    </row>
    <row r="20" spans="1:15" x14ac:dyDescent="0.2">
      <c r="A20" s="3">
        <v>43151</v>
      </c>
      <c r="B20" s="4">
        <v>0.33765046296296292</v>
      </c>
      <c r="C20" t="s">
        <v>2549</v>
      </c>
      <c r="D20" t="s">
        <v>2550</v>
      </c>
      <c r="E20" t="s">
        <v>2583</v>
      </c>
      <c r="F20" t="s">
        <v>2552</v>
      </c>
      <c r="G20" t="s">
        <v>2553</v>
      </c>
      <c r="H20">
        <v>20</v>
      </c>
      <c r="I20" t="s">
        <v>2554</v>
      </c>
      <c r="J20">
        <v>3.5999999999999997E-2</v>
      </c>
      <c r="K20">
        <v>0.41899999999999998</v>
      </c>
      <c r="L20">
        <v>0.33400000000000002</v>
      </c>
      <c r="M20">
        <v>0.30199999999999999</v>
      </c>
      <c r="N20">
        <v>0.38600000000000001</v>
      </c>
      <c r="O20">
        <v>0.10199999999999999</v>
      </c>
    </row>
    <row r="21" spans="1:15" x14ac:dyDescent="0.2">
      <c r="A21" s="3">
        <v>43151</v>
      </c>
      <c r="B21" s="4">
        <v>0.3692361111111111</v>
      </c>
      <c r="C21" t="s">
        <v>2556</v>
      </c>
      <c r="D21" t="s">
        <v>2557</v>
      </c>
      <c r="E21" t="s">
        <v>2583</v>
      </c>
      <c r="F21" t="s">
        <v>2552</v>
      </c>
      <c r="G21" t="s">
        <v>2553</v>
      </c>
      <c r="H21">
        <v>20</v>
      </c>
      <c r="I21" t="s">
        <v>2554</v>
      </c>
      <c r="J21">
        <v>3.6999999999999998E-2</v>
      </c>
      <c r="K21">
        <v>0.439</v>
      </c>
      <c r="L21">
        <v>0.39</v>
      </c>
      <c r="M21">
        <v>0.27700000000000002</v>
      </c>
      <c r="N21">
        <v>0.43</v>
      </c>
      <c r="O21">
        <v>0.184</v>
      </c>
    </row>
    <row r="22" spans="1:15" x14ac:dyDescent="0.2">
      <c r="A22" s="3">
        <v>43151</v>
      </c>
      <c r="B22" s="4">
        <v>0.40084490740740741</v>
      </c>
      <c r="C22" t="s">
        <v>2558</v>
      </c>
      <c r="D22" t="s">
        <v>2559</v>
      </c>
      <c r="E22" t="s">
        <v>2583</v>
      </c>
      <c r="F22" t="s">
        <v>2552</v>
      </c>
      <c r="G22" t="s">
        <v>2553</v>
      </c>
      <c r="H22">
        <v>20</v>
      </c>
      <c r="I22" t="s">
        <v>2554</v>
      </c>
      <c r="J22">
        <v>3.3000000000000002E-2</v>
      </c>
      <c r="K22">
        <v>0.41699999999999998</v>
      </c>
      <c r="L22">
        <v>0.52600000000000002</v>
      </c>
      <c r="M22">
        <v>0.29699999999999999</v>
      </c>
      <c r="N22">
        <v>0.26800000000000002</v>
      </c>
      <c r="O22">
        <v>0.17</v>
      </c>
    </row>
    <row r="23" spans="1:15" x14ac:dyDescent="0.2">
      <c r="A23" s="3">
        <v>43151</v>
      </c>
      <c r="B23" s="4">
        <v>0.43254629629629626</v>
      </c>
      <c r="C23" t="s">
        <v>2560</v>
      </c>
      <c r="D23" t="s">
        <v>2561</v>
      </c>
      <c r="E23" t="s">
        <v>2583</v>
      </c>
      <c r="F23" t="s">
        <v>2552</v>
      </c>
      <c r="G23" t="s">
        <v>2553</v>
      </c>
      <c r="H23">
        <v>20</v>
      </c>
      <c r="I23" t="s">
        <v>2554</v>
      </c>
      <c r="J23">
        <v>3.4000000000000002E-2</v>
      </c>
      <c r="K23">
        <v>0.23300000000000001</v>
      </c>
      <c r="L23">
        <v>2.8330000000000002</v>
      </c>
      <c r="M23" t="s">
        <v>2555</v>
      </c>
      <c r="N23">
        <v>0.24299999999999999</v>
      </c>
      <c r="O23" t="s">
        <v>2555</v>
      </c>
    </row>
    <row r="24" spans="1:15" x14ac:dyDescent="0.2">
      <c r="A24" s="3">
        <v>43151</v>
      </c>
      <c r="B24" s="4">
        <v>0.46414351851851854</v>
      </c>
      <c r="C24" t="s">
        <v>2562</v>
      </c>
      <c r="D24" t="s">
        <v>2563</v>
      </c>
      <c r="E24" t="s">
        <v>2583</v>
      </c>
      <c r="F24" t="s">
        <v>2552</v>
      </c>
      <c r="G24" t="s">
        <v>2553</v>
      </c>
      <c r="H24">
        <v>20</v>
      </c>
      <c r="I24" t="s">
        <v>2554</v>
      </c>
      <c r="J24">
        <v>3.4000000000000002E-2</v>
      </c>
      <c r="K24">
        <v>0.24399999999999999</v>
      </c>
      <c r="L24">
        <v>3.972</v>
      </c>
      <c r="M24" t="s">
        <v>2555</v>
      </c>
      <c r="N24">
        <v>0.35</v>
      </c>
      <c r="O24" t="s">
        <v>2555</v>
      </c>
    </row>
    <row r="25" spans="1:15" x14ac:dyDescent="0.2">
      <c r="A25" s="3">
        <v>43151</v>
      </c>
      <c r="B25" s="4">
        <v>0.49576388888888889</v>
      </c>
      <c r="C25" t="s">
        <v>2564</v>
      </c>
      <c r="D25" t="s">
        <v>2565</v>
      </c>
      <c r="E25" t="s">
        <v>2583</v>
      </c>
      <c r="F25" t="s">
        <v>2552</v>
      </c>
      <c r="G25" t="s">
        <v>2553</v>
      </c>
      <c r="H25">
        <v>20</v>
      </c>
      <c r="I25" t="s">
        <v>2554</v>
      </c>
      <c r="J25">
        <v>3.6999999999999998E-2</v>
      </c>
      <c r="K25">
        <v>0.27300000000000002</v>
      </c>
      <c r="L25">
        <v>5.5910000000000002</v>
      </c>
      <c r="M25" t="s">
        <v>2555</v>
      </c>
      <c r="N25">
        <v>0.155</v>
      </c>
      <c r="O25" t="s">
        <v>2555</v>
      </c>
    </row>
    <row r="26" spans="1:15" x14ac:dyDescent="0.2">
      <c r="A26" s="3">
        <v>43151</v>
      </c>
      <c r="B26" s="4">
        <v>0.52733796296296298</v>
      </c>
      <c r="C26" t="s">
        <v>2566</v>
      </c>
      <c r="D26" t="s">
        <v>2567</v>
      </c>
      <c r="E26" t="s">
        <v>2583</v>
      </c>
      <c r="F26" t="s">
        <v>2552</v>
      </c>
      <c r="G26" t="s">
        <v>2553</v>
      </c>
      <c r="H26">
        <v>20</v>
      </c>
      <c r="I26" t="s">
        <v>2554</v>
      </c>
      <c r="J26">
        <v>3.6999999999999998E-2</v>
      </c>
      <c r="K26">
        <v>0.29799999999999999</v>
      </c>
      <c r="L26">
        <v>5.9290000000000003</v>
      </c>
      <c r="M26" t="s">
        <v>2555</v>
      </c>
      <c r="N26">
        <v>0.247</v>
      </c>
      <c r="O26" t="s">
        <v>2555</v>
      </c>
    </row>
    <row r="27" spans="1:15" x14ac:dyDescent="0.2">
      <c r="A27" s="3">
        <v>43151</v>
      </c>
      <c r="B27" s="4">
        <v>0.55898148148148141</v>
      </c>
      <c r="C27" t="s">
        <v>2568</v>
      </c>
      <c r="D27" t="s">
        <v>2569</v>
      </c>
      <c r="E27" t="s">
        <v>2583</v>
      </c>
      <c r="F27" t="s">
        <v>2552</v>
      </c>
      <c r="G27" t="s">
        <v>2553</v>
      </c>
      <c r="H27">
        <v>20</v>
      </c>
      <c r="I27" t="s">
        <v>2554</v>
      </c>
      <c r="J27">
        <v>3.4000000000000002E-2</v>
      </c>
      <c r="K27">
        <v>0.32800000000000001</v>
      </c>
      <c r="L27">
        <v>6.5209999999999999</v>
      </c>
      <c r="M27" t="s">
        <v>2555</v>
      </c>
      <c r="N27">
        <v>0.13500000000000001</v>
      </c>
      <c r="O27" t="s">
        <v>2555</v>
      </c>
    </row>
    <row r="28" spans="1:15" x14ac:dyDescent="0.2">
      <c r="A28" s="3">
        <v>43151</v>
      </c>
      <c r="B28" s="4">
        <v>0.59056712962962965</v>
      </c>
      <c r="C28" t="s">
        <v>2570</v>
      </c>
      <c r="D28" t="s">
        <v>2571</v>
      </c>
      <c r="E28" t="s">
        <v>2583</v>
      </c>
      <c r="F28" t="s">
        <v>2552</v>
      </c>
      <c r="G28" t="s">
        <v>2553</v>
      </c>
      <c r="H28">
        <v>20</v>
      </c>
      <c r="I28" t="s">
        <v>2554</v>
      </c>
      <c r="J28">
        <v>3.3000000000000002E-2</v>
      </c>
      <c r="K28">
        <v>0.35499999999999998</v>
      </c>
      <c r="L28">
        <v>7.2130000000000001</v>
      </c>
      <c r="M28" t="s">
        <v>2555</v>
      </c>
      <c r="N28">
        <v>0.223</v>
      </c>
      <c r="O28" t="s">
        <v>2555</v>
      </c>
    </row>
    <row r="29" spans="1:15" x14ac:dyDescent="0.2">
      <c r="A29" s="3">
        <v>43151</v>
      </c>
      <c r="B29" s="4">
        <v>0.62216435185185182</v>
      </c>
      <c r="C29" t="s">
        <v>2572</v>
      </c>
      <c r="D29" t="s">
        <v>2573</v>
      </c>
      <c r="E29" t="s">
        <v>2583</v>
      </c>
      <c r="F29" t="s">
        <v>2552</v>
      </c>
      <c r="G29" t="s">
        <v>2553</v>
      </c>
      <c r="H29">
        <v>20</v>
      </c>
      <c r="I29" t="s">
        <v>2554</v>
      </c>
      <c r="J29">
        <v>3.3000000000000002E-2</v>
      </c>
      <c r="K29">
        <v>0.376</v>
      </c>
      <c r="L29">
        <v>8.4269999999999996</v>
      </c>
      <c r="M29" t="s">
        <v>2555</v>
      </c>
      <c r="N29">
        <v>0.26700000000000002</v>
      </c>
      <c r="O29" t="s">
        <v>2555</v>
      </c>
    </row>
    <row r="33" spans="1:6" x14ac:dyDescent="0.2">
      <c r="A33" s="6"/>
      <c r="B33" s="6"/>
      <c r="C33" s="6"/>
      <c r="D33" s="6"/>
      <c r="E33" s="6" t="s">
        <v>2587</v>
      </c>
      <c r="F33" s="6" t="s">
        <v>2588</v>
      </c>
    </row>
    <row r="34" spans="1:6" x14ac:dyDescent="0.2">
      <c r="A34" s="6" t="s">
        <v>2589</v>
      </c>
      <c r="B34" s="6">
        <v>4.0189047438100034E-2</v>
      </c>
      <c r="C34" s="6">
        <v>4.042138584846805E-2</v>
      </c>
      <c r="D34" s="6">
        <v>4.2557498607957808E-2</v>
      </c>
      <c r="E34" s="7">
        <v>4.1055977298175297E-2</v>
      </c>
      <c r="F34" s="8">
        <v>2.0199540830702243</v>
      </c>
    </row>
    <row r="35" spans="1:6" x14ac:dyDescent="0.2">
      <c r="A35" s="6" t="s">
        <v>2590</v>
      </c>
      <c r="B35" s="6">
        <v>3.5535549743522882E-2</v>
      </c>
      <c r="C35" s="6">
        <v>4.1702137324055491E-2</v>
      </c>
      <c r="D35" s="6">
        <v>4.1605754627480715E-2</v>
      </c>
      <c r="E35" s="7">
        <v>3.9614480565019698E-2</v>
      </c>
      <c r="F35" s="8">
        <v>1.949032443798969</v>
      </c>
    </row>
    <row r="36" spans="1:6" x14ac:dyDescent="0.2">
      <c r="A36" s="6" t="s">
        <v>2591</v>
      </c>
      <c r="B36" s="6">
        <v>4.0793937419149676E-2</v>
      </c>
      <c r="C36" s="6">
        <v>3.9394326505373764E-2</v>
      </c>
      <c r="D36" s="6"/>
      <c r="E36" s="7">
        <v>4.009413196226172E-2</v>
      </c>
      <c r="F36" s="8">
        <v>1.9726312925432765</v>
      </c>
    </row>
    <row r="37" spans="1:6" x14ac:dyDescent="0.2">
      <c r="A37" s="6" t="s">
        <v>2592</v>
      </c>
      <c r="B37" s="6">
        <v>3.5039765113793933E-2</v>
      </c>
      <c r="C37" s="6">
        <v>4.0318049820771723E-2</v>
      </c>
      <c r="D37" s="6"/>
      <c r="E37" s="7">
        <v>3.7678907467282828E-2</v>
      </c>
      <c r="F37" s="8">
        <v>1.8538022473903153</v>
      </c>
    </row>
    <row r="38" spans="1:6" x14ac:dyDescent="0.2">
      <c r="A38" s="6" t="s">
        <v>2593</v>
      </c>
      <c r="B38" s="6">
        <v>2.6482594957960778E-2</v>
      </c>
      <c r="C38" s="6">
        <v>2.2639495621280786E-2</v>
      </c>
      <c r="D38" s="6"/>
      <c r="E38" s="7">
        <v>2.4561045289620782E-2</v>
      </c>
      <c r="F38" s="8">
        <v>1.2084034282493425</v>
      </c>
    </row>
    <row r="39" spans="1:6" x14ac:dyDescent="0.2">
      <c r="A39" s="6" t="s">
        <v>2594</v>
      </c>
      <c r="B39" s="6">
        <v>2.9327227172715215E-2</v>
      </c>
      <c r="C39" s="6">
        <v>3.1254665819335073E-2</v>
      </c>
      <c r="D39" s="6"/>
      <c r="E39" s="7">
        <v>3.0290946496025144E-2</v>
      </c>
      <c r="F39" s="8">
        <v>1.4903145676044369</v>
      </c>
    </row>
    <row r="40" spans="1:6" x14ac:dyDescent="0.2">
      <c r="A40" s="6" t="s">
        <v>2595</v>
      </c>
      <c r="B40" s="6">
        <v>4.1407513954761513E-2</v>
      </c>
      <c r="C40" s="6">
        <v>4.884482655311137E-2</v>
      </c>
      <c r="D40" s="6"/>
      <c r="E40" s="7">
        <v>4.5126170253936441E-2</v>
      </c>
      <c r="F40" s="8">
        <v>2.2202075764936731</v>
      </c>
    </row>
    <row r="41" spans="1:6" x14ac:dyDescent="0.2">
      <c r="A41" s="6" t="s">
        <v>2596</v>
      </c>
      <c r="B41" s="6">
        <v>4.0738389404119182E-2</v>
      </c>
      <c r="C41" s="6">
        <v>4.0304196229035735E-2</v>
      </c>
      <c r="D41" s="6"/>
      <c r="E41" s="7">
        <v>4.0521292816577459E-2</v>
      </c>
      <c r="F41" s="8">
        <v>1.993647606575611</v>
      </c>
    </row>
    <row r="42" spans="1:6" x14ac:dyDescent="0.2">
      <c r="A42" s="6" t="s">
        <v>2597</v>
      </c>
      <c r="B42" s="6">
        <v>2.6644455442197665E-2</v>
      </c>
      <c r="C42" s="6">
        <v>2.9991292332854858E-2</v>
      </c>
      <c r="D42" s="6"/>
      <c r="E42" s="7">
        <v>2.8317873887526261E-2</v>
      </c>
      <c r="F42" s="8">
        <v>1.3932393952662918</v>
      </c>
    </row>
    <row r="43" spans="1:6" x14ac:dyDescent="0.2">
      <c r="A43" s="6" t="s">
        <v>2598</v>
      </c>
      <c r="B43" s="6">
        <v>2.2639495621280786E-2</v>
      </c>
      <c r="C43" s="6">
        <v>1.9634565942875631E-2</v>
      </c>
      <c r="D43" s="6"/>
      <c r="E43" s="7">
        <v>2.1137030782078209E-2</v>
      </c>
      <c r="F43" s="8">
        <v>1.0399419144782478</v>
      </c>
    </row>
    <row r="44" spans="1:6" x14ac:dyDescent="0.2">
      <c r="A44" s="6" t="s">
        <v>2599</v>
      </c>
      <c r="B44" s="6">
        <v>3.8762769814941089E-2</v>
      </c>
      <c r="C44" s="6">
        <v>3.680139133163314E-2</v>
      </c>
      <c r="D44" s="6"/>
      <c r="E44" s="7">
        <v>3.7782080573287115E-2</v>
      </c>
      <c r="F44" s="8">
        <v>1.8588783642057261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H14" sqref="H14"/>
    </sheetView>
  </sheetViews>
  <sheetFormatPr baseColWidth="10" defaultColWidth="8.83203125" defaultRowHeight="15" x14ac:dyDescent="0.2"/>
  <cols>
    <col min="7" max="7" width="36" bestFit="1" customWidth="1"/>
    <col min="8" max="8" width="12.1640625" bestFit="1" customWidth="1"/>
    <col min="12" max="12" width="9.1640625" bestFit="1" customWidth="1"/>
  </cols>
  <sheetData>
    <row r="1" spans="1:19" x14ac:dyDescent="0.2">
      <c r="A1" t="s">
        <v>2601</v>
      </c>
    </row>
    <row r="2" spans="1:19" x14ac:dyDescent="0.2">
      <c r="A2" t="s">
        <v>2514</v>
      </c>
      <c r="B2" t="s">
        <v>2527</v>
      </c>
      <c r="C2" t="s">
        <v>2526</v>
      </c>
      <c r="D2" t="s">
        <v>2525</v>
      </c>
      <c r="E2" t="s">
        <v>2524</v>
      </c>
      <c r="F2" t="s">
        <v>2523</v>
      </c>
      <c r="H2" t="s">
        <v>2522</v>
      </c>
      <c r="I2" t="s">
        <v>2611</v>
      </c>
      <c r="J2" t="s">
        <v>2612</v>
      </c>
      <c r="K2" t="s">
        <v>2613</v>
      </c>
      <c r="L2" t="s">
        <v>2614</v>
      </c>
      <c r="M2" t="s">
        <v>2615</v>
      </c>
      <c r="N2" t="s">
        <v>2616</v>
      </c>
      <c r="Q2" t="s">
        <v>2604</v>
      </c>
      <c r="R2">
        <f>+K3+0.07*400</f>
        <v>61.72</v>
      </c>
    </row>
    <row r="3" spans="1:19" x14ac:dyDescent="0.2">
      <c r="A3">
        <v>0</v>
      </c>
      <c r="B3">
        <v>0.22700000000000001</v>
      </c>
      <c r="C3">
        <v>0.23</v>
      </c>
      <c r="D3">
        <f>AVERAGE(B3:C3)</f>
        <v>0.22850000000000001</v>
      </c>
      <c r="E3">
        <f>D3</f>
        <v>0.22850000000000001</v>
      </c>
      <c r="F3">
        <f t="shared" ref="F3:F12" si="0">_xlfn.STDEV.P(B3:C3)</f>
        <v>1.5000000000000013E-3</v>
      </c>
      <c r="H3">
        <f t="shared" ref="H3:H12" si="1">LN(E3/$E$3)</f>
        <v>0</v>
      </c>
      <c r="I3">
        <f>D3*0.2</f>
        <v>4.5700000000000005E-2</v>
      </c>
      <c r="J3">
        <f>10*'HPLC+Assay'!K4</f>
        <v>33.72</v>
      </c>
      <c r="K3">
        <f>J3</f>
        <v>33.72</v>
      </c>
      <c r="L3">
        <f>10*'HPLC+Assay'!L20</f>
        <v>3.3400000000000003</v>
      </c>
      <c r="M3">
        <f>L3</f>
        <v>3.3400000000000003</v>
      </c>
      <c r="N3">
        <f>10*'HPLC+Assay'!M20</f>
        <v>3.02</v>
      </c>
      <c r="Q3" t="s">
        <v>2605</v>
      </c>
      <c r="R3">
        <v>90.2</v>
      </c>
    </row>
    <row r="4" spans="1:19" x14ac:dyDescent="0.2">
      <c r="A4">
        <f>3+20/60</f>
        <v>3.3333333333333335</v>
      </c>
      <c r="B4">
        <v>0.23899999999999999</v>
      </c>
      <c r="C4">
        <v>0.24199999999999999</v>
      </c>
      <c r="D4">
        <f t="shared" ref="D4:D12" si="2">AVERAGE(B4:C4)</f>
        <v>0.24049999999999999</v>
      </c>
      <c r="E4">
        <f>D4</f>
        <v>0.24049999999999999</v>
      </c>
      <c r="F4">
        <f>_xlfn.STDEV.P(B4:C4)</f>
        <v>1.5000000000000013E-3</v>
      </c>
      <c r="H4">
        <f>LN(E4/$E$3)</f>
        <v>5.1183879211556357E-2</v>
      </c>
      <c r="I4">
        <f t="shared" ref="I4:I11" si="3">D4*0.2</f>
        <v>4.8100000000000004E-2</v>
      </c>
      <c r="J4">
        <f>10*'HPLC+Assay'!K5</f>
        <v>33.730000000000004</v>
      </c>
      <c r="K4">
        <f t="shared" ref="K4:K6" si="4">J4</f>
        <v>33.730000000000004</v>
      </c>
      <c r="L4">
        <f>10*'HPLC+Assay'!L21</f>
        <v>3.9000000000000004</v>
      </c>
      <c r="M4">
        <f t="shared" ref="M4:M7" si="5">L4</f>
        <v>3.9000000000000004</v>
      </c>
      <c r="N4">
        <f>10*'HPLC+Assay'!M21</f>
        <v>2.7700000000000005</v>
      </c>
    </row>
    <row r="5" spans="1:19" x14ac:dyDescent="0.2">
      <c r="A5">
        <f>6</f>
        <v>6</v>
      </c>
      <c r="B5">
        <v>0.79100000000000004</v>
      </c>
      <c r="C5">
        <v>0.79100000000000004</v>
      </c>
      <c r="D5">
        <f t="shared" si="2"/>
        <v>0.79100000000000004</v>
      </c>
      <c r="E5">
        <f>D5</f>
        <v>0.79100000000000004</v>
      </c>
      <c r="F5">
        <f t="shared" si="0"/>
        <v>0</v>
      </c>
      <c r="H5">
        <f t="shared" si="1"/>
        <v>1.2417617574333946</v>
      </c>
      <c r="I5">
        <f t="shared" si="3"/>
        <v>0.15820000000000001</v>
      </c>
      <c r="J5">
        <f>10*'HPLC+Assay'!K6</f>
        <v>32.440000000000005</v>
      </c>
      <c r="K5">
        <f t="shared" si="4"/>
        <v>32.440000000000005</v>
      </c>
      <c r="L5">
        <f>10*'HPLC+Assay'!L22</f>
        <v>5.26</v>
      </c>
      <c r="M5">
        <f t="shared" si="5"/>
        <v>5.26</v>
      </c>
      <c r="N5">
        <f>10*'HPLC+Assay'!M22</f>
        <v>2.9699999999999998</v>
      </c>
    </row>
    <row r="6" spans="1:19" x14ac:dyDescent="0.2">
      <c r="A6">
        <v>10</v>
      </c>
      <c r="B6">
        <v>9.02</v>
      </c>
      <c r="C6">
        <v>8.89</v>
      </c>
      <c r="D6">
        <f>AVERAGE(B6:C6)</f>
        <v>8.9550000000000001</v>
      </c>
      <c r="E6">
        <f>D6</f>
        <v>8.9550000000000001</v>
      </c>
      <c r="F6">
        <f t="shared" si="0"/>
        <v>6.4999999999999503E-2</v>
      </c>
      <c r="H6">
        <f t="shared" si="1"/>
        <v>3.6684311041605526</v>
      </c>
      <c r="I6">
        <f t="shared" si="3"/>
        <v>1.7910000000000001</v>
      </c>
      <c r="J6">
        <f>10*'HPLC+Assay'!K7</f>
        <v>3.87</v>
      </c>
      <c r="K6">
        <f t="shared" si="4"/>
        <v>3.87</v>
      </c>
      <c r="L6">
        <f>10*'HPLC+Assay'!L23</f>
        <v>28.330000000000002</v>
      </c>
      <c r="M6">
        <f>L6</f>
        <v>28.330000000000002</v>
      </c>
      <c r="N6" t="e">
        <f>10*'HPLC+Assay'!M23</f>
        <v>#VALUE!</v>
      </c>
    </row>
    <row r="7" spans="1:19" x14ac:dyDescent="0.2">
      <c r="A7">
        <v>14</v>
      </c>
      <c r="B7">
        <v>9.3000000000000007</v>
      </c>
      <c r="C7">
        <v>9.75</v>
      </c>
      <c r="D7">
        <f t="shared" si="2"/>
        <v>9.5250000000000004</v>
      </c>
      <c r="E7">
        <f>D7</f>
        <v>9.5250000000000004</v>
      </c>
      <c r="F7">
        <f t="shared" si="0"/>
        <v>0.22499999999999964</v>
      </c>
      <c r="G7" t="s">
        <v>2600</v>
      </c>
      <c r="H7">
        <f t="shared" si="1"/>
        <v>3.7301389896606421</v>
      </c>
      <c r="I7">
        <f t="shared" si="3"/>
        <v>1.9050000000000002</v>
      </c>
      <c r="J7">
        <f>10*'HPLC+Assay'!K8</f>
        <v>1.34</v>
      </c>
      <c r="K7">
        <f>J7*1.035</f>
        <v>1.3869</v>
      </c>
      <c r="L7">
        <f>10*'HPLC+Assay'!L24</f>
        <v>39.72</v>
      </c>
      <c r="M7">
        <f t="shared" si="5"/>
        <v>39.72</v>
      </c>
      <c r="N7" t="e">
        <f>10*'HPLC+Assay'!M24</f>
        <v>#VALUE!</v>
      </c>
    </row>
    <row r="8" spans="1:19" x14ac:dyDescent="0.2">
      <c r="A8">
        <v>18</v>
      </c>
      <c r="B8">
        <f>0.723*20</f>
        <v>14.459999999999999</v>
      </c>
      <c r="C8">
        <f>0.725*20</f>
        <v>14.5</v>
      </c>
      <c r="D8">
        <f t="shared" si="2"/>
        <v>14.48</v>
      </c>
      <c r="E8">
        <f>D8*1.035</f>
        <v>14.986799999999999</v>
      </c>
      <c r="F8">
        <f t="shared" si="0"/>
        <v>2.0000000000000462E-2</v>
      </c>
      <c r="H8">
        <f t="shared" si="1"/>
        <v>4.1833888823227801</v>
      </c>
      <c r="I8">
        <f t="shared" si="3"/>
        <v>2.8960000000000004</v>
      </c>
      <c r="J8">
        <f>10*'HPLC+Assay'!K9</f>
        <v>2.29</v>
      </c>
      <c r="K8">
        <f>J8*1.035</f>
        <v>2.3701499999999998</v>
      </c>
      <c r="L8">
        <f>10*'HPLC+Assay'!L25</f>
        <v>55.910000000000004</v>
      </c>
      <c r="M8">
        <f>L8*1.035</f>
        <v>57.866849999999999</v>
      </c>
      <c r="N8" t="e">
        <f>10*'HPLC+Assay'!M25</f>
        <v>#VALUE!</v>
      </c>
      <c r="R8">
        <f>0.07*400</f>
        <v>28.000000000000004</v>
      </c>
      <c r="S8" t="s">
        <v>2610</v>
      </c>
    </row>
    <row r="9" spans="1:19" x14ac:dyDescent="0.2">
      <c r="A9">
        <v>20</v>
      </c>
      <c r="B9">
        <f>0.75*20</f>
        <v>15</v>
      </c>
      <c r="C9">
        <f>0.748*20</f>
        <v>14.96</v>
      </c>
      <c r="D9">
        <f t="shared" si="2"/>
        <v>14.98</v>
      </c>
      <c r="E9">
        <f>D9</f>
        <v>14.98</v>
      </c>
      <c r="F9">
        <f t="shared" si="0"/>
        <v>1.9999999999999574E-2</v>
      </c>
      <c r="G9" t="s">
        <v>2600</v>
      </c>
      <c r="H9">
        <f t="shared" si="1"/>
        <v>4.1829350467369508</v>
      </c>
      <c r="I9">
        <f t="shared" si="3"/>
        <v>2.9960000000000004</v>
      </c>
      <c r="J9">
        <f>10*'HPLC+Assay'!K10</f>
        <v>3.61</v>
      </c>
      <c r="K9">
        <f t="shared" ref="K9" si="6">J9*1.035</f>
        <v>3.7363499999999994</v>
      </c>
      <c r="L9">
        <f>10*'HPLC+Assay'!L26</f>
        <v>59.290000000000006</v>
      </c>
      <c r="M9">
        <f>L9*1.035</f>
        <v>61.36515</v>
      </c>
      <c r="N9" t="e">
        <f>10*'HPLC+Assay'!M26</f>
        <v>#VALUE!</v>
      </c>
    </row>
    <row r="10" spans="1:19" x14ac:dyDescent="0.2">
      <c r="A10">
        <v>22</v>
      </c>
      <c r="B10">
        <f>0.76*20</f>
        <v>15.2</v>
      </c>
      <c r="C10">
        <f>0.759*20</f>
        <v>15.18</v>
      </c>
      <c r="D10">
        <f t="shared" si="2"/>
        <v>15.19</v>
      </c>
      <c r="E10">
        <f>D10*1.07</f>
        <v>16.253299999999999</v>
      </c>
      <c r="F10">
        <f t="shared" si="0"/>
        <v>9.9999999999997868E-3</v>
      </c>
      <c r="H10">
        <f t="shared" si="1"/>
        <v>4.2645150337293742</v>
      </c>
      <c r="I10">
        <f t="shared" si="3"/>
        <v>3.0380000000000003</v>
      </c>
      <c r="J10">
        <f>10*'HPLC+Assay'!K11</f>
        <v>3.07</v>
      </c>
      <c r="K10">
        <f>J10*1.07</f>
        <v>3.2848999999999999</v>
      </c>
      <c r="L10">
        <f>10*'HPLC+Assay'!L27</f>
        <v>65.209999999999994</v>
      </c>
      <c r="M10">
        <f>L10*1.07</f>
        <v>69.774699999999996</v>
      </c>
      <c r="N10" t="e">
        <f>10*'HPLC+Assay'!M27</f>
        <v>#VALUE!</v>
      </c>
    </row>
    <row r="11" spans="1:19" x14ac:dyDescent="0.2">
      <c r="A11">
        <v>26</v>
      </c>
      <c r="B11">
        <f>0.735*20</f>
        <v>14.7</v>
      </c>
      <c r="C11">
        <f>0.735*20</f>
        <v>14.7</v>
      </c>
      <c r="D11">
        <f t="shared" si="2"/>
        <v>14.7</v>
      </c>
      <c r="E11">
        <f>D11*1.07</f>
        <v>15.729000000000001</v>
      </c>
      <c r="F11">
        <f t="shared" si="0"/>
        <v>0</v>
      </c>
      <c r="H11">
        <f t="shared" si="1"/>
        <v>4.231725210906383</v>
      </c>
      <c r="I11">
        <f t="shared" si="3"/>
        <v>2.94</v>
      </c>
      <c r="J11">
        <f>10*'HPLC+Assay'!K12</f>
        <v>1.46</v>
      </c>
      <c r="K11">
        <f t="shared" ref="K11:K12" si="7">J11*1.07</f>
        <v>1.5622</v>
      </c>
      <c r="L11">
        <f>10*'HPLC+Assay'!L28</f>
        <v>72.13</v>
      </c>
      <c r="M11">
        <f t="shared" ref="M11:M12" si="8">L11*1.07</f>
        <v>77.179100000000005</v>
      </c>
      <c r="N11" t="e">
        <f>10*'HPLC+Assay'!M28</f>
        <v>#VALUE!</v>
      </c>
    </row>
    <row r="12" spans="1:19" x14ac:dyDescent="0.2">
      <c r="A12">
        <v>41</v>
      </c>
      <c r="B12">
        <f>0.698*20</f>
        <v>13.959999999999999</v>
      </c>
      <c r="C12">
        <f>0.689*20</f>
        <v>13.78</v>
      </c>
      <c r="D12">
        <f t="shared" si="2"/>
        <v>13.87</v>
      </c>
      <c r="E12">
        <f>D12*1.07</f>
        <v>14.8409</v>
      </c>
      <c r="F12">
        <f t="shared" si="0"/>
        <v>8.9999999999999858E-2</v>
      </c>
      <c r="H12">
        <f t="shared" si="1"/>
        <v>4.1736059514484323</v>
      </c>
      <c r="I12">
        <f>D12*0.2</f>
        <v>2.774</v>
      </c>
      <c r="J12">
        <f>10*'HPLC+Assay'!K13</f>
        <v>1.05</v>
      </c>
      <c r="K12">
        <f t="shared" si="7"/>
        <v>1.1235000000000002</v>
      </c>
      <c r="L12">
        <f>10*'HPLC+Assay'!L29</f>
        <v>84.27</v>
      </c>
      <c r="M12">
        <f t="shared" si="8"/>
        <v>90.168900000000008</v>
      </c>
      <c r="N12" t="e">
        <f>10*'HPLC+Assay'!M29</f>
        <v>#VALUE!</v>
      </c>
    </row>
    <row r="14" spans="1:19" x14ac:dyDescent="0.2">
      <c r="A14" t="s">
        <v>2602</v>
      </c>
      <c r="B14">
        <v>1.2</v>
      </c>
      <c r="C14" t="s">
        <v>2603</v>
      </c>
      <c r="G14" s="5" t="s">
        <v>2521</v>
      </c>
      <c r="H14" s="5">
        <f>SLOPE(H4:H6,A4:A6)</f>
        <v>0.54764605107967357</v>
      </c>
    </row>
    <row r="15" spans="1:19" x14ac:dyDescent="0.2">
      <c r="A15" t="s">
        <v>2651</v>
      </c>
      <c r="B15">
        <v>1</v>
      </c>
      <c r="C15" t="s">
        <v>2603</v>
      </c>
    </row>
    <row r="16" spans="1:19" x14ac:dyDescent="0.2">
      <c r="A16" t="s">
        <v>2584</v>
      </c>
      <c r="B16">
        <f>(M12-M3)/(A12-A3)</f>
        <v>2.117778048780488</v>
      </c>
      <c r="C16" t="s">
        <v>2585</v>
      </c>
    </row>
    <row r="17" spans="1:3" x14ac:dyDescent="0.2">
      <c r="A17" t="s">
        <v>2586</v>
      </c>
      <c r="B17">
        <f>(M11-M5)/(A11-A5)</f>
        <v>3.595955</v>
      </c>
      <c r="C17" t="s">
        <v>2585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6AA2-E4A9-8C4E-8F57-2CF82D6D8E5C}">
  <dimension ref="A1:O46"/>
  <sheetViews>
    <sheetView tabSelected="1" zoomScale="125" zoomScaleNormal="100" workbookViewId="0">
      <selection activeCell="D19" sqref="D19"/>
    </sheetView>
  </sheetViews>
  <sheetFormatPr baseColWidth="10" defaultRowHeight="15" x14ac:dyDescent="0.2"/>
  <cols>
    <col min="1" max="1" width="13.6640625" bestFit="1" customWidth="1"/>
    <col min="2" max="2" width="11.5" customWidth="1"/>
    <col min="3" max="3" width="13" bestFit="1" customWidth="1"/>
    <col min="4" max="4" width="9.1640625" customWidth="1"/>
    <col min="5" max="5" width="12.6640625" bestFit="1" customWidth="1"/>
    <col min="10" max="10" width="13.83203125" bestFit="1" customWidth="1"/>
    <col min="11" max="11" width="11" customWidth="1"/>
    <col min="12" max="12" width="13.83203125" bestFit="1" customWidth="1"/>
    <col min="13" max="13" width="17.33203125" bestFit="1" customWidth="1"/>
    <col min="14" max="14" width="14" customWidth="1"/>
  </cols>
  <sheetData>
    <row r="1" spans="1:15" x14ac:dyDescent="0.2">
      <c r="A1" t="s">
        <v>2618</v>
      </c>
      <c r="F1" t="s">
        <v>2617</v>
      </c>
      <c r="J1" t="s">
        <v>2626</v>
      </c>
    </row>
    <row r="2" spans="1:15" x14ac:dyDescent="0.2">
      <c r="A2" t="s">
        <v>2606</v>
      </c>
      <c r="B2" t="s">
        <v>2607</v>
      </c>
      <c r="C2" t="s">
        <v>2608</v>
      </c>
      <c r="D2" t="s">
        <v>2609</v>
      </c>
      <c r="F2" t="s">
        <v>2619</v>
      </c>
      <c r="G2" t="s">
        <v>2620</v>
      </c>
      <c r="H2" t="s">
        <v>2621</v>
      </c>
      <c r="J2" t="s">
        <v>2643</v>
      </c>
      <c r="K2" t="s">
        <v>2644</v>
      </c>
      <c r="L2" t="s">
        <v>2645</v>
      </c>
      <c r="N2" t="s">
        <v>2624</v>
      </c>
      <c r="O2" t="s">
        <v>2625</v>
      </c>
    </row>
    <row r="3" spans="1:15" x14ac:dyDescent="0.2">
      <c r="A3">
        <v>0</v>
      </c>
      <c r="B3" s="9">
        <f>Auswertung3!J3</f>
        <v>33.72</v>
      </c>
      <c r="C3">
        <f>Auswertung3!L3</f>
        <v>3.3400000000000003</v>
      </c>
      <c r="D3" s="10">
        <f>Auswertung3!I3</f>
        <v>4.5700000000000005E-2</v>
      </c>
      <c r="F3" s="9">
        <f xml:space="preserve"> B3</f>
        <v>33.72</v>
      </c>
      <c r="G3" s="9">
        <f xml:space="preserve"> C3</f>
        <v>3.3400000000000003</v>
      </c>
      <c r="H3" s="9">
        <f xml:space="preserve"> D3</f>
        <v>4.5700000000000005E-2</v>
      </c>
      <c r="J3">
        <f>F3*1.07</f>
        <v>36.080399999999997</v>
      </c>
      <c r="K3">
        <f>G3*1.07</f>
        <v>3.5738000000000003</v>
      </c>
      <c r="L3">
        <f>H3*1.37</f>
        <v>6.2609000000000012E-2</v>
      </c>
      <c r="N3" s="9">
        <f t="shared" ref="N3:N12" si="0">SUM(F3:H3)</f>
        <v>37.105699999999999</v>
      </c>
      <c r="O3">
        <f>SUM(J3:L3)</f>
        <v>39.716808999999998</v>
      </c>
    </row>
    <row r="4" spans="1:15" x14ac:dyDescent="0.2">
      <c r="A4" s="10">
        <f>3+20/60</f>
        <v>3.3333333333333335</v>
      </c>
      <c r="B4" s="9">
        <f>Auswertung3!J4</f>
        <v>33.730000000000004</v>
      </c>
      <c r="C4">
        <f>Auswertung3!L4</f>
        <v>3.9000000000000004</v>
      </c>
      <c r="D4" s="10">
        <f>Auswertung3!I4</f>
        <v>4.8100000000000004E-2</v>
      </c>
      <c r="F4" s="9">
        <f t="shared" ref="F4:H6" si="1" xml:space="preserve"> B4</f>
        <v>33.730000000000004</v>
      </c>
      <c r="G4" s="9">
        <f t="shared" si="1"/>
        <v>3.9000000000000004</v>
      </c>
      <c r="H4" s="9">
        <f t="shared" si="1"/>
        <v>4.8100000000000004E-2</v>
      </c>
      <c r="J4">
        <f t="shared" ref="J4:J12" si="2">F4*1.07</f>
        <v>36.091100000000004</v>
      </c>
      <c r="K4">
        <f t="shared" ref="K4:K12" si="3">G4*1.07</f>
        <v>4.1730000000000009</v>
      </c>
      <c r="L4">
        <f t="shared" ref="L4:L12" si="4">H4*1.37</f>
        <v>6.5897000000000011E-2</v>
      </c>
      <c r="N4" s="9">
        <f t="shared" si="0"/>
        <v>37.678100000000001</v>
      </c>
      <c r="O4">
        <f t="shared" ref="O4:O11" si="5">SUM(J4:L4)</f>
        <v>40.329997000000006</v>
      </c>
    </row>
    <row r="5" spans="1:15" x14ac:dyDescent="0.2">
      <c r="A5">
        <f>6</f>
        <v>6</v>
      </c>
      <c r="B5" s="9">
        <f>Auswertung3!J5</f>
        <v>32.440000000000005</v>
      </c>
      <c r="C5">
        <f>Auswertung3!L5</f>
        <v>5.26</v>
      </c>
      <c r="D5" s="10">
        <f>Auswertung3!I5</f>
        <v>0.15820000000000001</v>
      </c>
      <c r="F5" s="9">
        <f t="shared" si="1"/>
        <v>32.440000000000005</v>
      </c>
      <c r="G5" s="9">
        <f t="shared" si="1"/>
        <v>5.26</v>
      </c>
      <c r="H5" s="9">
        <f t="shared" si="1"/>
        <v>0.15820000000000001</v>
      </c>
      <c r="J5">
        <f t="shared" si="2"/>
        <v>34.710800000000006</v>
      </c>
      <c r="K5">
        <f t="shared" si="3"/>
        <v>5.6282000000000005</v>
      </c>
      <c r="L5">
        <f t="shared" si="4"/>
        <v>0.21673400000000004</v>
      </c>
      <c r="N5" s="9">
        <f t="shared" si="0"/>
        <v>37.858200000000004</v>
      </c>
      <c r="O5">
        <f t="shared" si="5"/>
        <v>40.555734000000008</v>
      </c>
    </row>
    <row r="6" spans="1:15" x14ac:dyDescent="0.2">
      <c r="A6">
        <v>10</v>
      </c>
      <c r="B6" s="9">
        <f>Auswertung3!J6</f>
        <v>3.87</v>
      </c>
      <c r="C6">
        <f>Auswertung3!L6</f>
        <v>28.330000000000002</v>
      </c>
      <c r="D6" s="10">
        <f>Auswertung3!I6</f>
        <v>1.7910000000000001</v>
      </c>
      <c r="F6" s="9">
        <f t="shared" si="1"/>
        <v>3.87</v>
      </c>
      <c r="G6" s="9">
        <f t="shared" si="1"/>
        <v>28.330000000000002</v>
      </c>
      <c r="H6" s="9">
        <f t="shared" si="1"/>
        <v>1.7910000000000001</v>
      </c>
      <c r="J6">
        <f t="shared" si="2"/>
        <v>4.1409000000000002</v>
      </c>
      <c r="K6">
        <f t="shared" si="3"/>
        <v>30.313100000000002</v>
      </c>
      <c r="L6">
        <f t="shared" si="4"/>
        <v>2.4536700000000002</v>
      </c>
      <c r="N6" s="9">
        <f t="shared" si="0"/>
        <v>33.991</v>
      </c>
      <c r="O6">
        <f t="shared" si="5"/>
        <v>36.907670000000003</v>
      </c>
    </row>
    <row r="7" spans="1:15" x14ac:dyDescent="0.2">
      <c r="A7" s="11">
        <v>14</v>
      </c>
      <c r="B7" s="9">
        <f>Auswertung3!J7</f>
        <v>1.34</v>
      </c>
      <c r="C7">
        <f>Auswertung3!L7</f>
        <v>39.72</v>
      </c>
      <c r="D7" s="10">
        <f>Auswertung3!I7</f>
        <v>1.9050000000000002</v>
      </c>
      <c r="F7" s="9">
        <f t="shared" ref="F7:H8" si="6" xml:space="preserve"> B7*1.035</f>
        <v>1.3869</v>
      </c>
      <c r="G7" s="9">
        <f t="shared" si="6"/>
        <v>41.110199999999999</v>
      </c>
      <c r="H7" s="9">
        <f t="shared" si="6"/>
        <v>1.9716750000000001</v>
      </c>
      <c r="J7">
        <f t="shared" si="2"/>
        <v>1.4839830000000001</v>
      </c>
      <c r="K7">
        <f t="shared" si="3"/>
        <v>43.987914000000004</v>
      </c>
      <c r="L7">
        <f t="shared" si="4"/>
        <v>2.7011947500000004</v>
      </c>
      <c r="N7" s="9">
        <f t="shared" si="0"/>
        <v>44.468774999999994</v>
      </c>
      <c r="O7">
        <f t="shared" si="5"/>
        <v>48.173091750000005</v>
      </c>
    </row>
    <row r="8" spans="1:15" x14ac:dyDescent="0.2">
      <c r="A8">
        <v>18</v>
      </c>
      <c r="B8" s="9">
        <f>Auswertung3!J8</f>
        <v>2.29</v>
      </c>
      <c r="C8">
        <f>Auswertung3!L8</f>
        <v>55.910000000000004</v>
      </c>
      <c r="D8" s="10">
        <f>Auswertung3!I8</f>
        <v>2.8960000000000004</v>
      </c>
      <c r="F8" s="9">
        <f t="shared" si="6"/>
        <v>2.3701499999999998</v>
      </c>
      <c r="G8" s="9">
        <f t="shared" si="6"/>
        <v>57.866849999999999</v>
      </c>
      <c r="H8" s="9">
        <f t="shared" si="6"/>
        <v>2.99736</v>
      </c>
      <c r="J8">
        <f t="shared" si="2"/>
        <v>2.5360605000000001</v>
      </c>
      <c r="K8">
        <f t="shared" si="3"/>
        <v>61.917529500000001</v>
      </c>
      <c r="L8">
        <f>H8*1.37</f>
        <v>4.1063832000000007</v>
      </c>
      <c r="N8" s="9">
        <f t="shared" si="0"/>
        <v>63.234360000000002</v>
      </c>
      <c r="O8">
        <f t="shared" si="5"/>
        <v>68.559973200000002</v>
      </c>
    </row>
    <row r="9" spans="1:15" x14ac:dyDescent="0.2">
      <c r="A9" s="11">
        <v>20</v>
      </c>
      <c r="B9" s="9">
        <f>Auswertung3!J9</f>
        <v>3.61</v>
      </c>
      <c r="C9">
        <f>Auswertung3!L9</f>
        <v>59.290000000000006</v>
      </c>
      <c r="D9" s="10">
        <f>Auswertung3!I9</f>
        <v>2.9960000000000004</v>
      </c>
      <c r="F9" s="9">
        <f xml:space="preserve"> B9*1.07</f>
        <v>3.8627000000000002</v>
      </c>
      <c r="G9" s="9">
        <f xml:space="preserve"> C9*1.07</f>
        <v>63.440300000000008</v>
      </c>
      <c r="H9" s="9">
        <f xml:space="preserve"> D9*1.07</f>
        <v>3.2057200000000008</v>
      </c>
      <c r="J9">
        <f t="shared" si="2"/>
        <v>4.1330890000000009</v>
      </c>
      <c r="K9">
        <f>G9*1.07</f>
        <v>67.881121000000007</v>
      </c>
      <c r="L9">
        <f t="shared" si="4"/>
        <v>4.3918364000000016</v>
      </c>
      <c r="N9" s="9">
        <f t="shared" si="0"/>
        <v>70.508720000000011</v>
      </c>
      <c r="O9">
        <f t="shared" si="5"/>
        <v>76.406046400000008</v>
      </c>
    </row>
    <row r="10" spans="1:15" x14ac:dyDescent="0.2">
      <c r="A10">
        <v>22</v>
      </c>
      <c r="B10" s="9">
        <f>Auswertung3!J10</f>
        <v>3.07</v>
      </c>
      <c r="C10">
        <f>Auswertung3!L10</f>
        <v>65.209999999999994</v>
      </c>
      <c r="D10" s="10">
        <f>Auswertung3!I10</f>
        <v>3.0380000000000003</v>
      </c>
      <c r="F10" s="9">
        <f t="shared" ref="F10:H12" si="7" xml:space="preserve"> B10*1.07</f>
        <v>3.2848999999999999</v>
      </c>
      <c r="G10" s="9">
        <f t="shared" si="7"/>
        <v>69.774699999999996</v>
      </c>
      <c r="H10" s="9">
        <f t="shared" si="7"/>
        <v>3.2506600000000003</v>
      </c>
      <c r="J10">
        <f t="shared" si="2"/>
        <v>3.5148429999999999</v>
      </c>
      <c r="K10">
        <f t="shared" si="3"/>
        <v>74.658929000000001</v>
      </c>
      <c r="L10">
        <f t="shared" si="4"/>
        <v>4.4534042000000005</v>
      </c>
      <c r="N10" s="9">
        <f t="shared" si="0"/>
        <v>76.310259999999985</v>
      </c>
      <c r="O10">
        <f t="shared" si="5"/>
        <v>82.627176199999994</v>
      </c>
    </row>
    <row r="11" spans="1:15" x14ac:dyDescent="0.2">
      <c r="A11">
        <v>26</v>
      </c>
      <c r="B11" s="9">
        <f>Auswertung3!J11</f>
        <v>1.46</v>
      </c>
      <c r="C11">
        <f>Auswertung3!L11</f>
        <v>72.13</v>
      </c>
      <c r="D11" s="10">
        <f>Auswertung3!I11</f>
        <v>2.94</v>
      </c>
      <c r="F11" s="9">
        <f t="shared" si="7"/>
        <v>1.5622</v>
      </c>
      <c r="G11" s="9">
        <f t="shared" si="7"/>
        <v>77.179100000000005</v>
      </c>
      <c r="H11" s="9">
        <f t="shared" si="7"/>
        <v>3.1457999999999999</v>
      </c>
      <c r="J11">
        <f t="shared" si="2"/>
        <v>1.6715540000000002</v>
      </c>
      <c r="K11">
        <f t="shared" si="3"/>
        <v>82.581637000000015</v>
      </c>
      <c r="L11">
        <f t="shared" si="4"/>
        <v>4.3097460000000005</v>
      </c>
      <c r="N11" s="9">
        <f t="shared" si="0"/>
        <v>81.887100000000004</v>
      </c>
      <c r="O11">
        <f t="shared" si="5"/>
        <v>88.562937000000019</v>
      </c>
    </row>
    <row r="12" spans="1:15" x14ac:dyDescent="0.2">
      <c r="A12">
        <v>41</v>
      </c>
      <c r="B12" s="9">
        <f>Auswertung3!J12</f>
        <v>1.05</v>
      </c>
      <c r="C12">
        <f>Auswertung3!L12</f>
        <v>84.27</v>
      </c>
      <c r="D12" s="10">
        <f>Auswertung3!I12</f>
        <v>2.774</v>
      </c>
      <c r="F12" s="9">
        <f t="shared" si="7"/>
        <v>1.1235000000000002</v>
      </c>
      <c r="G12" s="9">
        <f xml:space="preserve"> C12*1.07</f>
        <v>90.168900000000008</v>
      </c>
      <c r="H12" s="9">
        <f xml:space="preserve"> D12*1.07</f>
        <v>2.9681800000000003</v>
      </c>
      <c r="J12">
        <f t="shared" si="2"/>
        <v>1.2021450000000002</v>
      </c>
      <c r="K12">
        <f t="shared" si="3"/>
        <v>96.480723000000012</v>
      </c>
      <c r="L12">
        <f t="shared" si="4"/>
        <v>4.0664066000000005</v>
      </c>
      <c r="N12" s="9">
        <f t="shared" si="0"/>
        <v>94.260580000000019</v>
      </c>
      <c r="O12">
        <f>SUM(J12:L12)</f>
        <v>101.74927460000001</v>
      </c>
    </row>
    <row r="15" spans="1:15" x14ac:dyDescent="0.2">
      <c r="A15" s="11" t="s">
        <v>2600</v>
      </c>
      <c r="B15" s="11"/>
      <c r="C15" s="11"/>
    </row>
    <row r="16" spans="1:15" ht="16" thickBot="1" x14ac:dyDescent="0.25">
      <c r="E16" s="22"/>
      <c r="F16" s="22"/>
    </row>
    <row r="17" spans="1:9" x14ac:dyDescent="0.2">
      <c r="A17" s="14" t="s">
        <v>2622</v>
      </c>
      <c r="B17" s="15">
        <f xml:space="preserve"> N3+400*0.07</f>
        <v>65.105699999999999</v>
      </c>
      <c r="C17" s="15" t="s">
        <v>2641</v>
      </c>
      <c r="D17" s="15"/>
      <c r="E17" s="19">
        <f>B17+10</f>
        <v>75.105699999999999</v>
      </c>
      <c r="F17" s="19" t="s">
        <v>2658</v>
      </c>
      <c r="G17" s="16"/>
    </row>
    <row r="18" spans="1:9" x14ac:dyDescent="0.2">
      <c r="A18" s="17" t="s">
        <v>2627</v>
      </c>
      <c r="B18" s="18">
        <f xml:space="preserve"> N12</f>
        <v>94.260580000000019</v>
      </c>
      <c r="C18" s="19" t="s">
        <v>2623</v>
      </c>
      <c r="D18" s="19"/>
      <c r="E18" s="19"/>
      <c r="F18" s="19"/>
      <c r="G18" s="20"/>
    </row>
    <row r="19" spans="1:9" x14ac:dyDescent="0.2">
      <c r="A19" s="17"/>
      <c r="B19" s="19"/>
      <c r="C19" s="19"/>
      <c r="D19" s="19"/>
      <c r="E19" s="19"/>
      <c r="F19" s="19"/>
      <c r="G19" s="20"/>
      <c r="I19" s="9"/>
    </row>
    <row r="20" spans="1:9" ht="16" thickBot="1" x14ac:dyDescent="0.25">
      <c r="A20" s="29">
        <f>B18/B17*100</f>
        <v>144.78084100163275</v>
      </c>
      <c r="B20" s="22" t="s">
        <v>2654</v>
      </c>
      <c r="C20" s="22"/>
      <c r="D20" s="22"/>
      <c r="E20" s="22"/>
      <c r="F20" s="22"/>
      <c r="G20" s="23"/>
    </row>
    <row r="24" spans="1:9" x14ac:dyDescent="0.2">
      <c r="A24" s="25" t="s">
        <v>2642</v>
      </c>
    </row>
    <row r="25" spans="1:9" x14ac:dyDescent="0.2">
      <c r="D25" t="s">
        <v>2628</v>
      </c>
    </row>
    <row r="26" spans="1:9" x14ac:dyDescent="0.2">
      <c r="A26" s="12" t="s">
        <v>2629</v>
      </c>
      <c r="B26" s="12">
        <v>180.15600000000001</v>
      </c>
      <c r="C26" s="12" t="s">
        <v>2630</v>
      </c>
      <c r="D26">
        <v>6</v>
      </c>
    </row>
    <row r="27" spans="1:9" x14ac:dyDescent="0.2">
      <c r="A27" s="12" t="s">
        <v>2631</v>
      </c>
      <c r="B27" s="12">
        <v>90.08</v>
      </c>
      <c r="C27" s="12" t="s">
        <v>2630</v>
      </c>
      <c r="D27">
        <v>3</v>
      </c>
    </row>
    <row r="28" spans="1:9" x14ac:dyDescent="0.2">
      <c r="A28" s="12" t="s">
        <v>2632</v>
      </c>
      <c r="B28" s="12">
        <v>12</v>
      </c>
      <c r="C28" s="12" t="s">
        <v>2630</v>
      </c>
      <c r="D28">
        <v>1</v>
      </c>
    </row>
    <row r="29" spans="1:9" x14ac:dyDescent="0.2">
      <c r="A29" s="12" t="s">
        <v>2633</v>
      </c>
      <c r="B29" s="12">
        <v>150.13</v>
      </c>
      <c r="C29" s="12" t="s">
        <v>2630</v>
      </c>
      <c r="D29">
        <v>5</v>
      </c>
    </row>
    <row r="30" spans="1:9" x14ac:dyDescent="0.2">
      <c r="A30" s="12" t="s">
        <v>2634</v>
      </c>
      <c r="B30" s="12">
        <v>274.31</v>
      </c>
      <c r="C30" s="12" t="s">
        <v>2630</v>
      </c>
      <c r="D30">
        <v>19</v>
      </c>
    </row>
    <row r="31" spans="1:9" x14ac:dyDescent="0.2">
      <c r="A31" s="12" t="s">
        <v>2635</v>
      </c>
      <c r="B31" s="12">
        <v>101.1</v>
      </c>
      <c r="C31" s="12" t="s">
        <v>2630</v>
      </c>
      <c r="D31">
        <v>4</v>
      </c>
    </row>
    <row r="34" spans="1:5" x14ac:dyDescent="0.2">
      <c r="A34" s="13" t="s">
        <v>2652</v>
      </c>
      <c r="B34" s="13">
        <v>1.14715600152217</v>
      </c>
      <c r="C34" s="13" t="s">
        <v>2636</v>
      </c>
      <c r="D34" t="s">
        <v>2646</v>
      </c>
    </row>
    <row r="35" spans="1:5" ht="16" thickBot="1" x14ac:dyDescent="0.25"/>
    <row r="36" spans="1:5" ht="16" thickBot="1" x14ac:dyDescent="0.25">
      <c r="B36" s="14" t="s">
        <v>2647</v>
      </c>
      <c r="C36" s="16"/>
      <c r="D36" s="14" t="s">
        <v>2648</v>
      </c>
      <c r="E36" s="16"/>
    </row>
    <row r="37" spans="1:5" x14ac:dyDescent="0.2">
      <c r="A37" t="s">
        <v>2637</v>
      </c>
      <c r="B37" s="14" t="s">
        <v>2543</v>
      </c>
      <c r="C37" s="16" t="s">
        <v>2638</v>
      </c>
      <c r="D37" s="14" t="s">
        <v>2579</v>
      </c>
      <c r="E37" s="16" t="s">
        <v>2639</v>
      </c>
    </row>
    <row r="38" spans="1:5" ht="16" thickBot="1" x14ac:dyDescent="0.25">
      <c r="A38" s="24" t="s">
        <v>2649</v>
      </c>
      <c r="B38" s="21">
        <f>F3+400*0.07-F12</f>
        <v>60.596499999999999</v>
      </c>
      <c r="C38" s="23">
        <v>10</v>
      </c>
      <c r="D38" s="21">
        <f>C12-C3</f>
        <v>80.929999999999993</v>
      </c>
      <c r="E38" s="26">
        <f>H12</f>
        <v>2.9681800000000003</v>
      </c>
    </row>
    <row r="39" spans="1:5" ht="16" thickBot="1" x14ac:dyDescent="0.25"/>
    <row r="40" spans="1:5" ht="16" thickBot="1" x14ac:dyDescent="0.25">
      <c r="B40" s="30" t="s">
        <v>2647</v>
      </c>
      <c r="C40" s="31"/>
      <c r="D40" s="30" t="s">
        <v>2648</v>
      </c>
      <c r="E40" s="31"/>
    </row>
    <row r="41" spans="1:5" x14ac:dyDescent="0.2">
      <c r="A41" t="s">
        <v>2637</v>
      </c>
      <c r="B41" s="14" t="s">
        <v>2543</v>
      </c>
      <c r="C41" s="16" t="s">
        <v>2638</v>
      </c>
      <c r="D41" s="17" t="s">
        <v>2579</v>
      </c>
      <c r="E41" s="20" t="s">
        <v>2639</v>
      </c>
    </row>
    <row r="42" spans="1:5" ht="16" thickBot="1" x14ac:dyDescent="0.25">
      <c r="A42" s="24" t="s">
        <v>2650</v>
      </c>
      <c r="B42" s="21">
        <f>B38/B26</f>
        <v>0.3363557139368103</v>
      </c>
      <c r="C42" s="23">
        <f>C38/B30</f>
        <v>3.6455105537530529E-2</v>
      </c>
      <c r="D42" s="21">
        <f>D38/B27</f>
        <v>0.89842362344582583</v>
      </c>
      <c r="E42" s="23">
        <f>E38/B31</f>
        <v>2.9358852621167164E-2</v>
      </c>
    </row>
    <row r="45" spans="1:5" x14ac:dyDescent="0.2">
      <c r="A45" s="27" t="s">
        <v>2640</v>
      </c>
      <c r="B45" s="28">
        <f>(D42*D27+E42*D31)*100/(B42*D26+C42*D30*B34)</f>
        <v>99.999922787402426</v>
      </c>
      <c r="C45" s="27" t="s">
        <v>2636</v>
      </c>
    </row>
    <row r="46" spans="1:5" x14ac:dyDescent="0.2">
      <c r="B46" t="s">
        <v>2653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8C1D-C1A2-1B43-89FA-7A4435D38546}">
  <dimension ref="A1:L14"/>
  <sheetViews>
    <sheetView workbookViewId="0">
      <selection activeCell="F14" sqref="F14"/>
    </sheetView>
  </sheetViews>
  <sheetFormatPr baseColWidth="10" defaultRowHeight="15" x14ac:dyDescent="0.2"/>
  <sheetData>
    <row r="1" spans="1:12" x14ac:dyDescent="0.2">
      <c r="A1" t="s">
        <v>2656</v>
      </c>
      <c r="B1" t="s">
        <v>2543</v>
      </c>
      <c r="C1" t="s">
        <v>2579</v>
      </c>
      <c r="D1" t="s">
        <v>2657</v>
      </c>
      <c r="I1" t="s">
        <v>2543</v>
      </c>
      <c r="J1" t="s">
        <v>2579</v>
      </c>
      <c r="K1" t="s">
        <v>2657</v>
      </c>
    </row>
    <row r="2" spans="1:12" x14ac:dyDescent="0.2">
      <c r="A2">
        <v>0</v>
      </c>
      <c r="B2">
        <f t="shared" ref="B2:B11" si="0" xml:space="preserve"> $I$2*I5</f>
        <v>36.080399999999997</v>
      </c>
      <c r="C2">
        <f t="shared" ref="C2:C11" si="1" xml:space="preserve"> $J$2*J5</f>
        <v>3.5738000000000003</v>
      </c>
      <c r="D2">
        <f t="shared" ref="D2:D11" si="2" xml:space="preserve"> $K$2*K5</f>
        <v>6.2609000000000012E-2</v>
      </c>
      <c r="E2" t="s">
        <v>2659</v>
      </c>
      <c r="I2">
        <v>1.07</v>
      </c>
      <c r="J2">
        <v>1.07</v>
      </c>
      <c r="K2">
        <v>1.37</v>
      </c>
      <c r="L2" t="s">
        <v>2655</v>
      </c>
    </row>
    <row r="3" spans="1:12" x14ac:dyDescent="0.2">
      <c r="A3">
        <v>3.3333333333333335</v>
      </c>
      <c r="B3">
        <f t="shared" si="0"/>
        <v>36.091100000000004</v>
      </c>
      <c r="C3">
        <f t="shared" si="1"/>
        <v>4.1730000000000009</v>
      </c>
      <c r="D3">
        <f xml:space="preserve"> $K$2*K6</f>
        <v>6.5897000000000011E-2</v>
      </c>
      <c r="E3" t="s">
        <v>2659</v>
      </c>
    </row>
    <row r="4" spans="1:12" x14ac:dyDescent="0.2">
      <c r="A4">
        <v>6</v>
      </c>
      <c r="B4">
        <f xml:space="preserve"> $I$2*I7</f>
        <v>34.710800000000006</v>
      </c>
      <c r="C4">
        <f t="shared" si="1"/>
        <v>5.6282000000000005</v>
      </c>
      <c r="D4">
        <f t="shared" si="2"/>
        <v>0.21673400000000004</v>
      </c>
      <c r="E4" t="s">
        <v>2659</v>
      </c>
      <c r="I4" t="s">
        <v>2660</v>
      </c>
    </row>
    <row r="5" spans="1:12" x14ac:dyDescent="0.2">
      <c r="A5">
        <v>10</v>
      </c>
      <c r="B5">
        <f t="shared" si="0"/>
        <v>4.1409000000000002</v>
      </c>
      <c r="C5">
        <f t="shared" si="1"/>
        <v>30.313100000000002</v>
      </c>
      <c r="D5">
        <f t="shared" si="2"/>
        <v>2.4536700000000002</v>
      </c>
      <c r="E5" t="s">
        <v>2659</v>
      </c>
      <c r="I5">
        <v>33.72</v>
      </c>
      <c r="J5">
        <v>3.3400000000000003</v>
      </c>
      <c r="K5">
        <v>4.5700000000000005E-2</v>
      </c>
    </row>
    <row r="6" spans="1:12" x14ac:dyDescent="0.2">
      <c r="A6">
        <v>14</v>
      </c>
      <c r="B6">
        <f t="shared" si="0"/>
        <v>1.4338000000000002</v>
      </c>
      <c r="C6">
        <f t="shared" si="1"/>
        <v>42.500399999999999</v>
      </c>
      <c r="D6">
        <f t="shared" si="2"/>
        <v>2.6098500000000007</v>
      </c>
      <c r="E6" t="s">
        <v>2659</v>
      </c>
      <c r="I6">
        <v>33.730000000000004</v>
      </c>
      <c r="J6">
        <v>3.9000000000000004</v>
      </c>
      <c r="K6">
        <v>4.8100000000000004E-2</v>
      </c>
    </row>
    <row r="7" spans="1:12" x14ac:dyDescent="0.2">
      <c r="A7">
        <v>18</v>
      </c>
      <c r="B7">
        <f t="shared" si="0"/>
        <v>2.4503000000000004</v>
      </c>
      <c r="C7">
        <f t="shared" si="1"/>
        <v>59.823700000000009</v>
      </c>
      <c r="D7">
        <f t="shared" si="2"/>
        <v>3.9675200000000008</v>
      </c>
      <c r="E7" t="s">
        <v>2659</v>
      </c>
      <c r="I7">
        <v>32.440000000000005</v>
      </c>
      <c r="J7">
        <v>5.26</v>
      </c>
      <c r="K7">
        <v>0.15820000000000001</v>
      </c>
    </row>
    <row r="8" spans="1:12" x14ac:dyDescent="0.2">
      <c r="A8">
        <v>20</v>
      </c>
      <c r="B8">
        <f t="shared" si="0"/>
        <v>3.8627000000000002</v>
      </c>
      <c r="C8">
        <f t="shared" si="1"/>
        <v>63.440300000000008</v>
      </c>
      <c r="D8">
        <f t="shared" si="2"/>
        <v>4.1045200000000008</v>
      </c>
      <c r="E8" t="s">
        <v>2659</v>
      </c>
      <c r="I8">
        <v>3.87</v>
      </c>
      <c r="J8">
        <v>28.330000000000002</v>
      </c>
      <c r="K8">
        <v>1.7910000000000001</v>
      </c>
    </row>
    <row r="9" spans="1:12" x14ac:dyDescent="0.2">
      <c r="A9">
        <v>22</v>
      </c>
      <c r="B9">
        <f t="shared" si="0"/>
        <v>3.2848999999999999</v>
      </c>
      <c r="C9">
        <f t="shared" si="1"/>
        <v>69.774699999999996</v>
      </c>
      <c r="D9">
        <f t="shared" si="2"/>
        <v>4.1620600000000003</v>
      </c>
      <c r="E9" t="s">
        <v>2659</v>
      </c>
      <c r="I9">
        <v>1.34</v>
      </c>
      <c r="J9">
        <v>39.72</v>
      </c>
      <c r="K9">
        <v>1.9050000000000002</v>
      </c>
    </row>
    <row r="10" spans="1:12" x14ac:dyDescent="0.2">
      <c r="A10">
        <v>26</v>
      </c>
      <c r="B10">
        <f t="shared" si="0"/>
        <v>1.5622</v>
      </c>
      <c r="C10">
        <f t="shared" si="1"/>
        <v>77.179100000000005</v>
      </c>
      <c r="D10">
        <f t="shared" si="2"/>
        <v>4.0278</v>
      </c>
      <c r="E10" t="s">
        <v>2659</v>
      </c>
      <c r="I10">
        <v>2.29</v>
      </c>
      <c r="J10">
        <v>55.910000000000004</v>
      </c>
      <c r="K10">
        <v>2.8960000000000004</v>
      </c>
    </row>
    <row r="11" spans="1:12" x14ac:dyDescent="0.2">
      <c r="A11">
        <v>41</v>
      </c>
      <c r="B11">
        <f t="shared" si="0"/>
        <v>1.1235000000000002</v>
      </c>
      <c r="C11">
        <f t="shared" si="1"/>
        <v>90.168900000000008</v>
      </c>
      <c r="D11">
        <f t="shared" si="2"/>
        <v>3.8003800000000005</v>
      </c>
      <c r="E11" t="s">
        <v>2659</v>
      </c>
      <c r="I11">
        <v>3.61</v>
      </c>
      <c r="J11">
        <v>59.290000000000006</v>
      </c>
      <c r="K11">
        <v>2.9960000000000004</v>
      </c>
    </row>
    <row r="12" spans="1:12" x14ac:dyDescent="0.2">
      <c r="I12">
        <v>3.07</v>
      </c>
      <c r="J12">
        <v>65.209999999999994</v>
      </c>
      <c r="K12">
        <v>3.0380000000000003</v>
      </c>
    </row>
    <row r="13" spans="1:12" x14ac:dyDescent="0.2">
      <c r="I13">
        <v>1.46</v>
      </c>
      <c r="J13">
        <v>72.13</v>
      </c>
      <c r="K13">
        <v>2.94</v>
      </c>
    </row>
    <row r="14" spans="1:12" x14ac:dyDescent="0.2">
      <c r="I14">
        <v>1.05</v>
      </c>
      <c r="J14">
        <v>84.27</v>
      </c>
      <c r="K14">
        <v>2.774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Reactor3</vt:lpstr>
      <vt:lpstr>HPLC+Assay</vt:lpstr>
      <vt:lpstr>Auswertung3</vt:lpstr>
      <vt:lpstr>Balances</vt:lpstr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2021-04-27T14:07:26Z</dcterms:modified>
</cp:coreProperties>
</file>