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sqwang\"/>
    </mc:Choice>
  </mc:AlternateContent>
  <bookViews>
    <workbookView xWindow="0" yWindow="0" windowWidth="21600" windowHeight="97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I9" i="1"/>
  <c r="I7" i="1"/>
  <c r="I28" i="1"/>
  <c r="I43" i="1"/>
  <c r="I19" i="1"/>
  <c r="I20" i="1"/>
  <c r="I51" i="1"/>
  <c r="I10" i="1"/>
  <c r="I47" i="1"/>
  <c r="I22" i="1"/>
  <c r="I18" i="1"/>
  <c r="I12" i="1"/>
  <c r="I25" i="1"/>
  <c r="I50" i="1"/>
  <c r="I42" i="1"/>
  <c r="I33" i="1"/>
  <c r="I36" i="1"/>
  <c r="I38" i="1"/>
  <c r="I24" i="1"/>
  <c r="I34" i="1"/>
  <c r="I39" i="1"/>
  <c r="I45" i="1"/>
  <c r="I49" i="1"/>
  <c r="I17" i="1"/>
  <c r="I23" i="1"/>
  <c r="I14" i="1"/>
  <c r="I16" i="1"/>
  <c r="I4" i="1"/>
  <c r="I53" i="1"/>
  <c r="I21" i="1"/>
  <c r="I31" i="1"/>
  <c r="I40" i="1"/>
  <c r="I44" i="1"/>
  <c r="I6" i="1"/>
  <c r="I29" i="1"/>
  <c r="I35" i="1"/>
  <c r="I13" i="1"/>
  <c r="I5" i="1"/>
  <c r="I27" i="1"/>
  <c r="I3" i="1"/>
  <c r="I30" i="1"/>
  <c r="I15" i="1"/>
  <c r="I32" i="1"/>
  <c r="I41" i="1"/>
  <c r="I26" i="1"/>
  <c r="I37" i="1"/>
  <c r="I52" i="1"/>
  <c r="I11" i="1"/>
  <c r="I46" i="1"/>
  <c r="I48" i="1"/>
  <c r="J8" i="1" l="1"/>
  <c r="J9" i="1"/>
  <c r="J7" i="1"/>
  <c r="J28" i="1"/>
  <c r="J43" i="1"/>
  <c r="J19" i="1"/>
  <c r="J20" i="1"/>
  <c r="J51" i="1"/>
  <c r="J10" i="1"/>
  <c r="J47" i="1"/>
  <c r="J22" i="1"/>
  <c r="J18" i="1"/>
  <c r="J12" i="1"/>
  <c r="J25" i="1"/>
  <c r="J50" i="1"/>
  <c r="J42" i="1"/>
  <c r="J33" i="1"/>
  <c r="J36" i="1"/>
  <c r="J38" i="1"/>
  <c r="J24" i="1"/>
  <c r="J34" i="1"/>
  <c r="J39" i="1"/>
  <c r="J45" i="1"/>
  <c r="J49" i="1"/>
  <c r="J17" i="1"/>
  <c r="J23" i="1"/>
  <c r="J14" i="1"/>
  <c r="J16" i="1"/>
  <c r="J4" i="1"/>
  <c r="J53" i="1"/>
  <c r="J21" i="1"/>
  <c r="J31" i="1"/>
  <c r="J40" i="1"/>
  <c r="J44" i="1"/>
  <c r="J6" i="1"/>
  <c r="J29" i="1"/>
  <c r="J35" i="1"/>
  <c r="J13" i="1"/>
  <c r="J5" i="1"/>
  <c r="J27" i="1"/>
  <c r="J3" i="1"/>
  <c r="L3" i="1" s="1"/>
  <c r="J30" i="1"/>
  <c r="J15" i="1"/>
  <c r="J32" i="1"/>
  <c r="J41" i="1"/>
  <c r="J26" i="1"/>
  <c r="J37" i="1"/>
  <c r="J52" i="1"/>
  <c r="J11" i="1"/>
  <c r="J46" i="1"/>
  <c r="J48" i="1"/>
  <c r="K50" i="1" l="1"/>
  <c r="K5" i="1"/>
  <c r="K42" i="1"/>
  <c r="K31" i="1"/>
  <c r="K52" i="1"/>
  <c r="K10" i="1"/>
  <c r="K40" i="1"/>
  <c r="K9" i="1"/>
  <c r="K23" i="1"/>
  <c r="K30" i="1"/>
  <c r="K3" i="1"/>
  <c r="K46" i="1"/>
  <c r="K20" i="1"/>
  <c r="K45" i="1"/>
  <c r="K21" i="1"/>
  <c r="K37" i="1"/>
  <c r="K51" i="1"/>
  <c r="K49" i="1"/>
  <c r="K27" i="1"/>
  <c r="K8" i="1"/>
  <c r="K33" i="1"/>
  <c r="K17" i="1"/>
  <c r="K11" i="1"/>
  <c r="K47" i="1"/>
  <c r="K36" i="1"/>
  <c r="K44" i="1"/>
  <c r="K26" i="1"/>
  <c r="K13" i="1"/>
  <c r="K53" i="1"/>
  <c r="K39" i="1"/>
  <c r="K25" i="1"/>
  <c r="K19" i="1"/>
  <c r="K41" i="1"/>
  <c r="K35" i="1"/>
  <c r="K4" i="1"/>
  <c r="K34" i="1"/>
  <c r="K12" i="1"/>
  <c r="K43" i="1"/>
  <c r="K32" i="1"/>
  <c r="K29" i="1"/>
  <c r="K16" i="1"/>
  <c r="K24" i="1"/>
  <c r="K18" i="1"/>
  <c r="K28" i="1"/>
  <c r="K48" i="1"/>
  <c r="K15" i="1"/>
  <c r="K6" i="1"/>
  <c r="K14" i="1"/>
  <c r="K38" i="1"/>
  <c r="K22" i="1"/>
  <c r="K7" i="1"/>
</calcChain>
</file>

<file path=xl/sharedStrings.xml><?xml version="1.0" encoding="utf-8"?>
<sst xmlns="http://schemas.openxmlformats.org/spreadsheetml/2006/main" count="281" uniqueCount="215">
  <si>
    <t>Security Description</t>
  </si>
  <si>
    <t>CUSIP</t>
  </si>
  <si>
    <t>Ticker</t>
  </si>
  <si>
    <t>Asset Category Description</t>
  </si>
  <si>
    <t>General Shares</t>
  </si>
  <si>
    <t>PX_LAST</t>
  </si>
  <si>
    <t>RETURN</t>
  </si>
  <si>
    <t>AGCO CORP</t>
  </si>
  <si>
    <t>001084102</t>
  </si>
  <si>
    <t>AGCO</t>
  </si>
  <si>
    <t>AGCO us equity</t>
  </si>
  <si>
    <t>EQUITY</t>
  </si>
  <si>
    <t>ADOBE SYSTEMS INC</t>
  </si>
  <si>
    <t>00724F101</t>
  </si>
  <si>
    <t>ADBE</t>
  </si>
  <si>
    <t>ADBE us equity</t>
  </si>
  <si>
    <t>AGRIUM INC</t>
  </si>
  <si>
    <t>008916108</t>
  </si>
  <si>
    <t>AGU</t>
  </si>
  <si>
    <t>AGU us equity</t>
  </si>
  <si>
    <t>AKAMAI TECHNOLOGIES INC</t>
  </si>
  <si>
    <t>00971T101</t>
  </si>
  <si>
    <t>AKAM</t>
  </si>
  <si>
    <t>AKAM us equity</t>
  </si>
  <si>
    <t>ALLIANCE DATA SYSTEMS CORP</t>
  </si>
  <si>
    <t>018581108</t>
  </si>
  <si>
    <t>ADS</t>
  </si>
  <si>
    <t>ADS us equity</t>
  </si>
  <si>
    <t>ALLISON TRANSMISSION HOLDINGS</t>
  </si>
  <si>
    <t>01973R101</t>
  </si>
  <si>
    <t>ALSN</t>
  </si>
  <si>
    <t>ALSN us equity</t>
  </si>
  <si>
    <t>ALLSCRIPTS HEALTHCARE SOLUTION</t>
  </si>
  <si>
    <t>01988P108</t>
  </si>
  <si>
    <t>MDRX</t>
  </si>
  <si>
    <t>MDRX us equity</t>
  </si>
  <si>
    <t>ARMSTRONG WORLD INDUSTRIES INC</t>
  </si>
  <si>
    <t>04247X102</t>
  </si>
  <si>
    <t>AWI</t>
  </si>
  <si>
    <t>AWI us equity</t>
  </si>
  <si>
    <t>BWX TECHNOLOGIES INC</t>
  </si>
  <si>
    <t>05605H100</t>
  </si>
  <si>
    <t>BWXT</t>
  </si>
  <si>
    <t>BWXT us equity</t>
  </si>
  <si>
    <t>BABCOCK &amp; WILCOX ENTERPRISES I</t>
  </si>
  <si>
    <t>05614L100</t>
  </si>
  <si>
    <t>BW</t>
  </si>
  <si>
    <t>BW us equity</t>
  </si>
  <si>
    <t>BAKER HUGHES INC</t>
  </si>
  <si>
    <t>057224107</t>
  </si>
  <si>
    <t>BHI</t>
  </si>
  <si>
    <t>BHI us equity</t>
  </si>
  <si>
    <t>BANK OF NEW YORK MELLON CORP/T</t>
  </si>
  <si>
    <t>064058100</t>
  </si>
  <si>
    <t>BK</t>
  </si>
  <si>
    <t>BK us equity</t>
  </si>
  <si>
    <t>BLACKHAWK NETWORK HOLDINGS INC</t>
  </si>
  <si>
    <t>09238E104</t>
  </si>
  <si>
    <t>HAWK</t>
  </si>
  <si>
    <t>HAWK us equity</t>
  </si>
  <si>
    <t>CBRE GROUP INC</t>
  </si>
  <si>
    <t>12504L109</t>
  </si>
  <si>
    <t>CBG</t>
  </si>
  <si>
    <t>CBG us equity</t>
  </si>
  <si>
    <t>CACI INTERNATIONAL INC</t>
  </si>
  <si>
    <t>127190304</t>
  </si>
  <si>
    <t>CACI</t>
  </si>
  <si>
    <t>CACI us equity</t>
  </si>
  <si>
    <t>CHEMOURS CO/THE</t>
  </si>
  <si>
    <t>163851108</t>
  </si>
  <si>
    <t>CC</t>
  </si>
  <si>
    <t>CC us equity</t>
  </si>
  <si>
    <t>CHICO'S FAS INC</t>
  </si>
  <si>
    <t>168615102</t>
  </si>
  <si>
    <t>CHS</t>
  </si>
  <si>
    <t>CHS us equity</t>
  </si>
  <si>
    <t>CLEAN HARBORS INC</t>
  </si>
  <si>
    <t>184496107</t>
  </si>
  <si>
    <t>CLH</t>
  </si>
  <si>
    <t>CLH us equity</t>
  </si>
  <si>
    <t>DOLLAR TREE INC</t>
  </si>
  <si>
    <t>256746108</t>
  </si>
  <si>
    <t>DLTR</t>
  </si>
  <si>
    <t>DLTR us equity</t>
  </si>
  <si>
    <t>DOMINION DIAMOND CORP</t>
  </si>
  <si>
    <t>257287102</t>
  </si>
  <si>
    <t>DDC</t>
  </si>
  <si>
    <t>DDC us equity</t>
  </si>
  <si>
    <t>EI DU PONT DE NEMOURS &amp; CO</t>
  </si>
  <si>
    <t>263534109</t>
  </si>
  <si>
    <t>DD</t>
  </si>
  <si>
    <t>DD us equity</t>
  </si>
  <si>
    <t>EMPLOYERS HOLDINGS INC</t>
  </si>
  <si>
    <t>292218104</t>
  </si>
  <si>
    <t>EIG</t>
  </si>
  <si>
    <t>EIG us equity</t>
  </si>
  <si>
    <t>ENTEGRIS INC</t>
  </si>
  <si>
    <t>29362U104</t>
  </si>
  <si>
    <t>ENTG</t>
  </si>
  <si>
    <t>ENTG us equity</t>
  </si>
  <si>
    <t>GLOBE SPECIALTY METALS INC</t>
  </si>
  <si>
    <t>37954N206</t>
  </si>
  <si>
    <t>GSM</t>
  </si>
  <si>
    <t>GSM us equity</t>
  </si>
  <si>
    <t>HALLIBURTON CO</t>
  </si>
  <si>
    <t>406216101</t>
  </si>
  <si>
    <t>HAL</t>
  </si>
  <si>
    <t>HAL us equity</t>
  </si>
  <si>
    <t>INVESTORS BANCORP INC</t>
  </si>
  <si>
    <t>46146L101</t>
  </si>
  <si>
    <t>ISBC</t>
  </si>
  <si>
    <t>ISBC us equity</t>
  </si>
  <si>
    <t>ISHARES RUSSELL 2000 ETF</t>
  </si>
  <si>
    <t>464287655</t>
  </si>
  <si>
    <t>IWM</t>
  </si>
  <si>
    <t>IWM us equity</t>
  </si>
  <si>
    <t>LEGG MASON INC</t>
  </si>
  <si>
    <t>524901105</t>
  </si>
  <si>
    <t>LM</t>
  </si>
  <si>
    <t>LM us equity</t>
  </si>
  <si>
    <t>MSCI INC</t>
  </si>
  <si>
    <t>55354G100</t>
  </si>
  <si>
    <t>MSCI</t>
  </si>
  <si>
    <t>MSCI us equity</t>
  </si>
  <si>
    <t>MICROSOFT CORP</t>
  </si>
  <si>
    <t>594918104</t>
  </si>
  <si>
    <t>MSFT</t>
  </si>
  <si>
    <t>MSFT us equity</t>
  </si>
  <si>
    <t>MONDELEZ INTERNATIONAL INC</t>
  </si>
  <si>
    <t>609207105</t>
  </si>
  <si>
    <t>MDLZ</t>
  </si>
  <si>
    <t>MDLZ us equity</t>
  </si>
  <si>
    <t>MOTOROLA SOLUTIONS INC</t>
  </si>
  <si>
    <t>620076307</t>
  </si>
  <si>
    <t>MSI</t>
  </si>
  <si>
    <t>MSI us equity</t>
  </si>
  <si>
    <t>PEPSICO INC</t>
  </si>
  <si>
    <t>713448108</t>
  </si>
  <si>
    <t>PEP</t>
  </si>
  <si>
    <t>PEP us equity</t>
  </si>
  <si>
    <t>PRECISION CASTPARTS CORP</t>
  </si>
  <si>
    <t>740189105</t>
  </si>
  <si>
    <t>PCP</t>
  </si>
  <si>
    <t>PCP us equity</t>
  </si>
  <si>
    <t>PROGRESSIVE WASTE SOLUTIONS LT</t>
  </si>
  <si>
    <t>74339G101</t>
  </si>
  <si>
    <t>BIN</t>
  </si>
  <si>
    <t>BIN us equity</t>
  </si>
  <si>
    <t>RACKSPACE HOSTING INC</t>
  </si>
  <si>
    <t>750086100</t>
  </si>
  <si>
    <t>RAX</t>
  </si>
  <si>
    <t>RAX us equity</t>
  </si>
  <si>
    <t>SPDR S&amp;P 500 ETF TRUST</t>
  </si>
  <si>
    <t>78462F103</t>
  </si>
  <si>
    <t>SPY</t>
  </si>
  <si>
    <t>SPY us equity</t>
  </si>
  <si>
    <t>TIFFANY &amp; CO</t>
  </si>
  <si>
    <t>886547108</t>
  </si>
  <si>
    <t>TIF</t>
  </si>
  <si>
    <t>TIF us equity</t>
  </si>
  <si>
    <t>TRIBUNE MEDIA CO</t>
  </si>
  <si>
    <t>896047503</t>
  </si>
  <si>
    <t>TRCO</t>
  </si>
  <si>
    <t>TRCO us equity</t>
  </si>
  <si>
    <t>TWENTY-FIRST CENTURY FOX INC</t>
  </si>
  <si>
    <t>90130A200</t>
  </si>
  <si>
    <t>FOX</t>
  </si>
  <si>
    <t>FOX us equity</t>
  </si>
  <si>
    <t>UNITED STATES TREASURY BILL DTD 02/26/2015 0.000% 08/27/2015</t>
  </si>
  <si>
    <t>912796GB9</t>
  </si>
  <si>
    <t>B</t>
  </si>
  <si>
    <t>B us equity</t>
  </si>
  <si>
    <t>VALEANT PHARMACEUTICALS INTERN</t>
  </si>
  <si>
    <t>91911K102</t>
  </si>
  <si>
    <t>VRX</t>
  </si>
  <si>
    <t>VRX us equity</t>
  </si>
  <si>
    <t>WEBMD HEALTH CORP</t>
  </si>
  <si>
    <t>94770V102</t>
  </si>
  <si>
    <t>WBMD</t>
  </si>
  <si>
    <t>WBMD us equity</t>
  </si>
  <si>
    <t>WENDY'S CO/THE</t>
  </si>
  <si>
    <t>95058W100</t>
  </si>
  <si>
    <t>WEN</t>
  </si>
  <si>
    <t>WEN us equity</t>
  </si>
  <si>
    <t>WESCO INTERNATIONAL INC</t>
  </si>
  <si>
    <t>95082P105</t>
  </si>
  <si>
    <t>WCC</t>
  </si>
  <si>
    <t>WCC us equity</t>
  </si>
  <si>
    <t>XILINX INC</t>
  </si>
  <si>
    <t>983919101</t>
  </si>
  <si>
    <t>XLNX</t>
  </si>
  <si>
    <t>XLNX us equity</t>
  </si>
  <si>
    <t>ALLEGION PLC</t>
  </si>
  <si>
    <t/>
  </si>
  <si>
    <t>ALLE</t>
  </si>
  <si>
    <t>ALLE us equity</t>
  </si>
  <si>
    <t>INGERSOLL-RAND PLC</t>
  </si>
  <si>
    <t>IR</t>
  </si>
  <si>
    <t>IR us equity</t>
  </si>
  <si>
    <t>ROWAN COS PLC</t>
  </si>
  <si>
    <t>G7665A101</t>
  </si>
  <si>
    <t>RDC</t>
  </si>
  <si>
    <t>RDC us equity</t>
  </si>
  <si>
    <t>WILLIS GROUP HOLDINGS PLC</t>
  </si>
  <si>
    <t>WSH</t>
  </si>
  <si>
    <t>WSH us equity</t>
  </si>
  <si>
    <t>INTERXION HOLDING NV</t>
  </si>
  <si>
    <t>N47279109</t>
  </si>
  <si>
    <t>INXN</t>
  </si>
  <si>
    <t>INXN us equity</t>
  </si>
  <si>
    <t>holdings value</t>
  </si>
  <si>
    <t>value weighted return</t>
  </si>
  <si>
    <t>Daily Return</t>
  </si>
  <si>
    <t>Return Attribution</t>
  </si>
  <si>
    <t>total holding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</si>
</sst>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%"/>
    <numFmt numFmtId="165" formatCode="#,##0.000;\-#,##0.000"/>
    <numFmt numFmtId="167" formatCode="0.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49" fontId="2" fillId="0" borderId="0" xfId="0" applyNumberFormat="1" applyFont="1" applyAlignment="1">
      <alignment horizontal="left" vertical="center" wrapText="1"/>
    </xf>
    <xf numFmtId="164" fontId="2" fillId="0" borderId="0" xfId="1" applyNumberFormat="1" applyFont="1" applyAlignment="1">
      <alignment horizontal="left" vertical="center" wrapText="1"/>
    </xf>
    <xf numFmtId="164" fontId="0" fillId="0" borderId="0" xfId="1" applyNumberFormat="1" applyFont="1" applyAlignment="1">
      <alignment horizontal="left"/>
    </xf>
    <xf numFmtId="165" fontId="0" fillId="2" borderId="0" xfId="0" applyNumberFormat="1" applyFill="1" applyAlignment="1">
      <alignment horizontal="left"/>
    </xf>
    <xf numFmtId="164" fontId="0" fillId="2" borderId="0" xfId="1" applyNumberFormat="1" applyFont="1" applyFill="1" applyAlignment="1">
      <alignment horizontal="left"/>
    </xf>
    <xf numFmtId="165" fontId="0" fillId="0" borderId="0" xfId="0" applyNumberFormat="1" applyAlignment="1">
      <alignment horizontal="left"/>
    </xf>
    <xf numFmtId="167" fontId="0" fillId="0" borderId="0" xfId="1" applyNumberFormat="1" applyFont="1" applyAlignment="1">
      <alignment horizontal="left"/>
    </xf>
    <xf numFmtId="0" fontId="0" fillId="0" borderId="0" xfId="0" applyAlignment="1">
      <alignment wrapText="1"/>
    </xf>
    <xf numFmtId="49" fontId="4" fillId="2" borderId="2" xfId="0" applyNumberFormat="1" applyFont="1" applyFill="1" applyBorder="1" applyAlignment="1">
      <alignment horizontal="left" vertical="center" wrapText="1"/>
    </xf>
    <xf numFmtId="164" fontId="4" fillId="2" borderId="3" xfId="0" applyNumberFormat="1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167" fontId="3" fillId="0" borderId="6" xfId="0" applyNumberFormat="1" applyFon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164" fontId="0" fillId="0" borderId="0" xfId="0" applyNumberFormat="1" applyBorder="1" applyAlignment="1">
      <alignment horizontal="left" vertical="center"/>
    </xf>
    <xf numFmtId="167" fontId="0" fillId="0" borderId="6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167" fontId="0" fillId="0" borderId="8" xfId="0" applyNumberFormat="1" applyBorder="1" applyAlignment="1">
      <alignment horizontal="left" vertical="center"/>
    </xf>
    <xf numFmtId="167" fontId="1" fillId="2" borderId="0" xfId="1" applyNumberFormat="1" applyFont="1" applyFill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selection activeCell="L8" sqref="L8"/>
    </sheetView>
  </sheetViews>
  <sheetFormatPr defaultRowHeight="15" x14ac:dyDescent="0.25"/>
  <cols>
    <col min="1" max="1" width="31.42578125" style="3" customWidth="1"/>
    <col min="2" max="11" width="12.42578125" style="3" customWidth="1"/>
    <col min="12" max="12" width="12" bestFit="1" customWidth="1"/>
  </cols>
  <sheetData>
    <row r="1" spans="1:12" x14ac:dyDescent="0.25">
      <c r="G1" s="1">
        <v>42221</v>
      </c>
      <c r="H1" s="1">
        <v>42222</v>
      </c>
      <c r="I1" s="8"/>
    </row>
    <row r="2" spans="1:12" ht="38.25" x14ac:dyDescent="0.25">
      <c r="A2" s="6" t="s">
        <v>0</v>
      </c>
      <c r="B2" s="6" t="s">
        <v>1</v>
      </c>
      <c r="C2" s="6" t="s">
        <v>2</v>
      </c>
      <c r="D2" s="6"/>
      <c r="E2" s="6" t="s">
        <v>3</v>
      </c>
      <c r="F2" s="6" t="s">
        <v>4</v>
      </c>
      <c r="G2" s="6" t="s">
        <v>5</v>
      </c>
      <c r="H2" s="6" t="s">
        <v>5</v>
      </c>
      <c r="I2" s="7" t="s">
        <v>6</v>
      </c>
      <c r="J2" s="6" t="s">
        <v>210</v>
      </c>
      <c r="K2" s="6" t="s">
        <v>211</v>
      </c>
      <c r="L2" s="6" t="s">
        <v>214</v>
      </c>
    </row>
    <row r="3" spans="1:12" x14ac:dyDescent="0.25">
      <c r="A3" s="4" t="s">
        <v>172</v>
      </c>
      <c r="B3" s="4" t="s">
        <v>173</v>
      </c>
      <c r="C3" s="4" t="s">
        <v>174</v>
      </c>
      <c r="D3" s="5" t="s">
        <v>175</v>
      </c>
      <c r="E3" s="4" t="s">
        <v>11</v>
      </c>
      <c r="F3" s="9">
        <v>57866</v>
      </c>
      <c r="G3" s="5">
        <v>262.52</v>
      </c>
      <c r="H3" s="5">
        <v>248.4</v>
      </c>
      <c r="I3" s="10">
        <f>H3/G3-1</f>
        <v>-5.3786378180709971E-2</v>
      </c>
      <c r="J3" s="5">
        <f>G3*F3</f>
        <v>15190982.319999998</v>
      </c>
      <c r="K3" s="27">
        <f>I3*J3/$L$3</f>
        <v>-7.0572325115647845E-3</v>
      </c>
      <c r="L3">
        <f>SUM(J3:J53)</f>
        <v>115777384.21698001</v>
      </c>
    </row>
    <row r="4" spans="1:12" x14ac:dyDescent="0.25">
      <c r="A4" s="4" t="s">
        <v>124</v>
      </c>
      <c r="B4" s="4" t="s">
        <v>125</v>
      </c>
      <c r="C4" s="4" t="s">
        <v>126</v>
      </c>
      <c r="D4" s="5" t="s">
        <v>127</v>
      </c>
      <c r="E4" s="4" t="s">
        <v>11</v>
      </c>
      <c r="F4" s="9">
        <v>224704</v>
      </c>
      <c r="G4" s="5">
        <v>47.58</v>
      </c>
      <c r="H4" s="5">
        <v>46.62</v>
      </c>
      <c r="I4" s="10">
        <f>H4/G4-1</f>
        <v>-2.0176544766708715E-2</v>
      </c>
      <c r="J4" s="5">
        <f>G4*F4</f>
        <v>10691416.32</v>
      </c>
      <c r="K4" s="27">
        <f>I4*J4/$L$3</f>
        <v>-1.8631949707528725E-3</v>
      </c>
    </row>
    <row r="5" spans="1:12" x14ac:dyDescent="0.25">
      <c r="A5" s="4" t="s">
        <v>164</v>
      </c>
      <c r="B5" s="4" t="s">
        <v>165</v>
      </c>
      <c r="C5" s="4" t="s">
        <v>166</v>
      </c>
      <c r="D5" s="5" t="s">
        <v>167</v>
      </c>
      <c r="E5" s="4" t="s">
        <v>11</v>
      </c>
      <c r="F5" s="9">
        <v>93692</v>
      </c>
      <c r="G5" s="5">
        <v>31.16</v>
      </c>
      <c r="H5" s="5">
        <v>29.06</v>
      </c>
      <c r="I5" s="10">
        <f>H5/G5-1</f>
        <v>-6.739409499358151E-2</v>
      </c>
      <c r="J5" s="5">
        <f>G5*F5</f>
        <v>2919442.72</v>
      </c>
      <c r="K5" s="27">
        <f>I5*J5/$L$3</f>
        <v>-1.6994096155365031E-3</v>
      </c>
    </row>
    <row r="6" spans="1:12" x14ac:dyDescent="0.25">
      <c r="A6" s="4" t="s">
        <v>148</v>
      </c>
      <c r="B6" s="4" t="s">
        <v>149</v>
      </c>
      <c r="C6" s="4" t="s">
        <v>150</v>
      </c>
      <c r="D6" s="5" t="s">
        <v>151</v>
      </c>
      <c r="E6" s="4" t="s">
        <v>11</v>
      </c>
      <c r="F6" s="9">
        <v>79426</v>
      </c>
      <c r="G6" s="5">
        <v>33.01</v>
      </c>
      <c r="H6" s="5">
        <v>31.5</v>
      </c>
      <c r="I6" s="10">
        <f>H6/G6-1</f>
        <v>-4.5743714026052706E-2</v>
      </c>
      <c r="J6" s="5">
        <f>G6*F6</f>
        <v>2621852.2599999998</v>
      </c>
      <c r="K6" s="27">
        <f>I6*J6/$L$3</f>
        <v>-1.0358954022940386E-3</v>
      </c>
    </row>
    <row r="7" spans="1:12" x14ac:dyDescent="0.25">
      <c r="A7" s="2" t="s">
        <v>20</v>
      </c>
      <c r="B7" s="2" t="s">
        <v>21</v>
      </c>
      <c r="C7" s="2" t="s">
        <v>22</v>
      </c>
      <c r="D7" s="3" t="s">
        <v>23</v>
      </c>
      <c r="E7" s="2" t="s">
        <v>11</v>
      </c>
      <c r="F7" s="11">
        <v>47415</v>
      </c>
      <c r="G7" s="3">
        <v>76.03</v>
      </c>
      <c r="H7" s="3">
        <v>74.42</v>
      </c>
      <c r="I7" s="8">
        <f>H7/G7-1</f>
        <v>-2.1175851637511456E-2</v>
      </c>
      <c r="J7" s="3">
        <f>G7*F7</f>
        <v>3604962.45</v>
      </c>
      <c r="K7" s="12">
        <f>I7*J7/$L$3</f>
        <v>-6.5935286512375701E-4</v>
      </c>
    </row>
    <row r="8" spans="1:12" x14ac:dyDescent="0.25">
      <c r="A8" s="2" t="s">
        <v>12</v>
      </c>
      <c r="B8" s="2" t="s">
        <v>13</v>
      </c>
      <c r="C8" s="2" t="s">
        <v>14</v>
      </c>
      <c r="D8" s="3" t="s">
        <v>15</v>
      </c>
      <c r="E8" s="2" t="s">
        <v>11</v>
      </c>
      <c r="F8" s="11">
        <v>47784</v>
      </c>
      <c r="G8" s="3">
        <v>83.38</v>
      </c>
      <c r="H8" s="3">
        <v>82.19</v>
      </c>
      <c r="I8" s="8">
        <f>H8/G8-1</f>
        <v>-1.4272007675701581E-2</v>
      </c>
      <c r="J8" s="3">
        <f>G8*F8</f>
        <v>3984229.92</v>
      </c>
      <c r="K8" s="12">
        <f>I8*J8/$L$3</f>
        <v>-4.9114047950359833E-4</v>
      </c>
    </row>
    <row r="9" spans="1:12" x14ac:dyDescent="0.25">
      <c r="A9" s="2" t="s">
        <v>16</v>
      </c>
      <c r="B9" s="2" t="s">
        <v>17</v>
      </c>
      <c r="C9" s="2" t="s">
        <v>18</v>
      </c>
      <c r="D9" s="3" t="s">
        <v>19</v>
      </c>
      <c r="E9" s="2" t="s">
        <v>11</v>
      </c>
      <c r="F9" s="11">
        <v>23771</v>
      </c>
      <c r="G9" s="3">
        <v>102.11</v>
      </c>
      <c r="H9" s="3">
        <v>99.83</v>
      </c>
      <c r="I9" s="8">
        <f>H9/G9-1</f>
        <v>-2.2328861032220204E-2</v>
      </c>
      <c r="J9" s="3">
        <f>G9*F9</f>
        <v>2427256.81</v>
      </c>
      <c r="K9" s="12">
        <f>I9*J9/$L$3</f>
        <v>-4.6812147611166545E-4</v>
      </c>
    </row>
    <row r="10" spans="1:12" x14ac:dyDescent="0.25">
      <c r="A10" s="2" t="s">
        <v>44</v>
      </c>
      <c r="B10" s="2" t="s">
        <v>45</v>
      </c>
      <c r="C10" s="2" t="s">
        <v>46</v>
      </c>
      <c r="D10" s="3" t="s">
        <v>47</v>
      </c>
      <c r="E10" s="2" t="s">
        <v>11</v>
      </c>
      <c r="F10" s="11">
        <v>45670</v>
      </c>
      <c r="G10" s="3">
        <v>21.03</v>
      </c>
      <c r="H10" s="3">
        <v>19.97</v>
      </c>
      <c r="I10" s="8">
        <f>H10/G10-1</f>
        <v>-5.0404184498335836E-2</v>
      </c>
      <c r="J10" s="3">
        <f>G10*F10</f>
        <v>960440.10000000009</v>
      </c>
      <c r="K10" s="12">
        <f>I10*J10/$L$3</f>
        <v>-4.1813174764143831E-4</v>
      </c>
    </row>
    <row r="11" spans="1:12" x14ac:dyDescent="0.25">
      <c r="A11" s="3" t="s">
        <v>203</v>
      </c>
      <c r="B11" s="2" t="s">
        <v>193</v>
      </c>
      <c r="C11" s="2" t="s">
        <v>204</v>
      </c>
      <c r="D11" s="3" t="s">
        <v>205</v>
      </c>
      <c r="E11" s="2" t="s">
        <v>11</v>
      </c>
      <c r="F11" s="11">
        <v>55000</v>
      </c>
      <c r="G11" s="3">
        <v>47.14</v>
      </c>
      <c r="H11" s="3">
        <v>46.32</v>
      </c>
      <c r="I11" s="8">
        <f>H11/G11-1</f>
        <v>-1.7394993635977962E-2</v>
      </c>
      <c r="J11" s="3">
        <f>G11*F11</f>
        <v>2592700</v>
      </c>
      <c r="K11" s="12">
        <f>I11*J11/$L$3</f>
        <v>-3.8954067156567922E-4</v>
      </c>
    </row>
    <row r="12" spans="1:12" x14ac:dyDescent="0.25">
      <c r="A12" s="2" t="s">
        <v>60</v>
      </c>
      <c r="B12" s="2" t="s">
        <v>61</v>
      </c>
      <c r="C12" s="2" t="s">
        <v>62</v>
      </c>
      <c r="D12" s="3" t="s">
        <v>63</v>
      </c>
      <c r="E12" s="2" t="s">
        <v>11</v>
      </c>
      <c r="F12" s="11">
        <v>93505</v>
      </c>
      <c r="G12" s="3">
        <v>38</v>
      </c>
      <c r="H12" s="3">
        <v>37.54</v>
      </c>
      <c r="I12" s="8">
        <f>H12/G12-1</f>
        <v>-1.210526315789473E-2</v>
      </c>
      <c r="J12" s="3">
        <f>G12*F12</f>
        <v>3553190</v>
      </c>
      <c r="K12" s="12">
        <f>I12*J12/$L$3</f>
        <v>-3.7150865249632883E-4</v>
      </c>
    </row>
    <row r="13" spans="1:12" x14ac:dyDescent="0.25">
      <c r="A13" s="2" t="s">
        <v>160</v>
      </c>
      <c r="B13" s="2" t="s">
        <v>161</v>
      </c>
      <c r="C13" s="2" t="s">
        <v>162</v>
      </c>
      <c r="D13" s="3" t="s">
        <v>163</v>
      </c>
      <c r="E13" s="2" t="s">
        <v>11</v>
      </c>
      <c r="F13" s="11">
        <v>15932</v>
      </c>
      <c r="G13" s="3">
        <v>47.52</v>
      </c>
      <c r="H13" s="3">
        <v>44.98</v>
      </c>
      <c r="I13" s="8">
        <f>H13/G13-1</f>
        <v>-5.3451178451178527E-2</v>
      </c>
      <c r="J13" s="3">
        <f>G13*F13</f>
        <v>757088.64</v>
      </c>
      <c r="K13" s="12">
        <f>I13*J13/$L$3</f>
        <v>-3.4952663919371132E-4</v>
      </c>
    </row>
    <row r="14" spans="1:12" x14ac:dyDescent="0.25">
      <c r="A14" s="2" t="s">
        <v>116</v>
      </c>
      <c r="B14" s="2" t="s">
        <v>117</v>
      </c>
      <c r="C14" s="2" t="s">
        <v>118</v>
      </c>
      <c r="D14" s="3" t="s">
        <v>119</v>
      </c>
      <c r="E14" s="2" t="s">
        <v>11</v>
      </c>
      <c r="F14" s="11">
        <v>41977</v>
      </c>
      <c r="G14" s="3">
        <v>48.98</v>
      </c>
      <c r="H14" s="3">
        <v>48.11</v>
      </c>
      <c r="I14" s="8">
        <f>H14/G14-1</f>
        <v>-1.7762351980400104E-2</v>
      </c>
      <c r="J14" s="3">
        <f>G14*F14</f>
        <v>2056033.46</v>
      </c>
      <c r="K14" s="12">
        <f>I14*J14/$L$3</f>
        <v>-3.1543284767565014E-4</v>
      </c>
    </row>
    <row r="15" spans="1:12" x14ac:dyDescent="0.25">
      <c r="A15" s="2" t="s">
        <v>180</v>
      </c>
      <c r="B15" s="2" t="s">
        <v>181</v>
      </c>
      <c r="C15" s="2" t="s">
        <v>182</v>
      </c>
      <c r="D15" s="3" t="s">
        <v>183</v>
      </c>
      <c r="E15" s="2" t="s">
        <v>11</v>
      </c>
      <c r="F15" s="11">
        <v>211063</v>
      </c>
      <c r="G15" s="3">
        <v>10.11</v>
      </c>
      <c r="H15" s="3">
        <v>9.9600000000000009</v>
      </c>
      <c r="I15" s="8">
        <f>H15/G15-1</f>
        <v>-1.4836795252225365E-2</v>
      </c>
      <c r="J15" s="3">
        <f>G15*F15</f>
        <v>2133846.9299999997</v>
      </c>
      <c r="K15" s="12">
        <f>I15*J15/$L$3</f>
        <v>-2.7345107349001986E-4</v>
      </c>
    </row>
    <row r="16" spans="1:12" x14ac:dyDescent="0.25">
      <c r="A16" s="2" t="s">
        <v>120</v>
      </c>
      <c r="B16" s="2" t="s">
        <v>121</v>
      </c>
      <c r="C16" s="2" t="s">
        <v>122</v>
      </c>
      <c r="D16" s="3" t="s">
        <v>123</v>
      </c>
      <c r="E16" s="2" t="s">
        <v>11</v>
      </c>
      <c r="F16" s="11">
        <v>27789</v>
      </c>
      <c r="G16" s="3">
        <v>67.599999999999994</v>
      </c>
      <c r="H16" s="3">
        <v>66.510000000000005</v>
      </c>
      <c r="I16" s="8">
        <f>H16/G16-1</f>
        <v>-1.6124260355029452E-2</v>
      </c>
      <c r="J16" s="3">
        <f>G16*F16</f>
        <v>1878536.4</v>
      </c>
      <c r="K16" s="12">
        <f>I16*J16/$L$3</f>
        <v>-2.6162285669913577E-4</v>
      </c>
    </row>
    <row r="17" spans="1:11" x14ac:dyDescent="0.25">
      <c r="A17" s="2" t="s">
        <v>108</v>
      </c>
      <c r="B17" s="2" t="s">
        <v>109</v>
      </c>
      <c r="C17" s="2" t="s">
        <v>110</v>
      </c>
      <c r="D17" s="3" t="s">
        <v>111</v>
      </c>
      <c r="E17" s="2" t="s">
        <v>11</v>
      </c>
      <c r="F17" s="11">
        <v>237596</v>
      </c>
      <c r="G17" s="3">
        <v>12.39</v>
      </c>
      <c r="H17" s="3">
        <v>12.27</v>
      </c>
      <c r="I17" s="8">
        <f>H17/G17-1</f>
        <v>-9.6852300242131761E-3</v>
      </c>
      <c r="J17" s="3">
        <f>G17*F17</f>
        <v>2943814.44</v>
      </c>
      <c r="K17" s="12">
        <f>I17*J17/$L$3</f>
        <v>-2.4626156647801321E-4</v>
      </c>
    </row>
    <row r="18" spans="1:11" x14ac:dyDescent="0.25">
      <c r="A18" s="2" t="s">
        <v>56</v>
      </c>
      <c r="B18" s="2" t="s">
        <v>57</v>
      </c>
      <c r="C18" s="2" t="s">
        <v>58</v>
      </c>
      <c r="D18" s="3" t="s">
        <v>59</v>
      </c>
      <c r="E18" s="2" t="s">
        <v>11</v>
      </c>
      <c r="F18" s="11">
        <v>15886</v>
      </c>
      <c r="G18" s="3">
        <v>45.45</v>
      </c>
      <c r="H18" s="3">
        <v>44.17</v>
      </c>
      <c r="I18" s="8">
        <f>H18/G18-1</f>
        <v>-2.81628162816282E-2</v>
      </c>
      <c r="J18" s="3">
        <f>G18*F18</f>
        <v>722018.70000000007</v>
      </c>
      <c r="K18" s="12">
        <f>I18*J18/$L$3</f>
        <v>-1.7563084653814294E-4</v>
      </c>
    </row>
    <row r="19" spans="1:11" x14ac:dyDescent="0.25">
      <c r="A19" s="2" t="s">
        <v>32</v>
      </c>
      <c r="B19" s="2" t="s">
        <v>33</v>
      </c>
      <c r="C19" s="2" t="s">
        <v>34</v>
      </c>
      <c r="D19" s="3" t="s">
        <v>35</v>
      </c>
      <c r="E19" s="2" t="s">
        <v>11</v>
      </c>
      <c r="F19" s="11">
        <v>124734</v>
      </c>
      <c r="G19" s="3">
        <v>14.53</v>
      </c>
      <c r="H19" s="3">
        <v>14.4</v>
      </c>
      <c r="I19" s="8">
        <f>H19/G19-1</f>
        <v>-8.9470061940811751E-3</v>
      </c>
      <c r="J19" s="3">
        <f>G19*F19</f>
        <v>1812385.02</v>
      </c>
      <c r="K19" s="12">
        <f>I19*J19/$L$3</f>
        <v>-1.4005688684078741E-4</v>
      </c>
    </row>
    <row r="20" spans="1:11" x14ac:dyDescent="0.25">
      <c r="A20" s="2" t="s">
        <v>36</v>
      </c>
      <c r="B20" s="2" t="s">
        <v>37</v>
      </c>
      <c r="C20" s="2" t="s">
        <v>38</v>
      </c>
      <c r="D20" s="3" t="s">
        <v>39</v>
      </c>
      <c r="E20" s="2" t="s">
        <v>11</v>
      </c>
      <c r="F20" s="11">
        <v>27464</v>
      </c>
      <c r="G20" s="3">
        <v>57.29</v>
      </c>
      <c r="H20" s="3">
        <v>56.82</v>
      </c>
      <c r="I20" s="8">
        <f>H20/G20-1</f>
        <v>-8.2038750218188516E-3</v>
      </c>
      <c r="J20" s="3">
        <f>G20*F20</f>
        <v>1573412.56</v>
      </c>
      <c r="K20" s="12">
        <f>I20*J20/$L$3</f>
        <v>-1.1149051334420238E-4</v>
      </c>
    </row>
    <row r="21" spans="1:11" x14ac:dyDescent="0.25">
      <c r="A21" s="2" t="s">
        <v>132</v>
      </c>
      <c r="B21" s="2" t="s">
        <v>133</v>
      </c>
      <c r="C21" s="2" t="s">
        <v>134</v>
      </c>
      <c r="D21" s="3" t="s">
        <v>135</v>
      </c>
      <c r="E21" s="2" t="s">
        <v>11</v>
      </c>
      <c r="F21" s="11">
        <v>52506</v>
      </c>
      <c r="G21" s="3">
        <v>64.040000000000006</v>
      </c>
      <c r="H21" s="3">
        <v>63.8</v>
      </c>
      <c r="I21" s="8">
        <f>H21/G21-1</f>
        <v>-3.7476577139289313E-3</v>
      </c>
      <c r="J21" s="3">
        <f>G21*F21</f>
        <v>3362484.24</v>
      </c>
      <c r="K21" s="12">
        <f>I21*J21/$L$3</f>
        <v>-1.0884198226817706E-4</v>
      </c>
    </row>
    <row r="22" spans="1:11" x14ac:dyDescent="0.25">
      <c r="A22" s="2" t="s">
        <v>52</v>
      </c>
      <c r="B22" s="2" t="s">
        <v>53</v>
      </c>
      <c r="C22" s="2" t="s">
        <v>54</v>
      </c>
      <c r="D22" s="3" t="s">
        <v>55</v>
      </c>
      <c r="E22" s="2" t="s">
        <v>11</v>
      </c>
      <c r="F22" s="11">
        <v>98449</v>
      </c>
      <c r="G22" s="3">
        <v>44.4</v>
      </c>
      <c r="H22" s="3">
        <v>44.28</v>
      </c>
      <c r="I22" s="8">
        <f>H22/G22-1</f>
        <v>-2.7027027027026751E-3</v>
      </c>
      <c r="J22" s="3">
        <f>G22*F22</f>
        <v>4371135.5999999996</v>
      </c>
      <c r="K22" s="12">
        <f>I22*J22/$L$3</f>
        <v>-1.0203961749437457E-4</v>
      </c>
    </row>
    <row r="23" spans="1:11" x14ac:dyDescent="0.25">
      <c r="A23" s="2" t="s">
        <v>112</v>
      </c>
      <c r="B23" s="2" t="s">
        <v>113</v>
      </c>
      <c r="C23" s="2" t="s">
        <v>114</v>
      </c>
      <c r="D23" s="3" t="s">
        <v>115</v>
      </c>
      <c r="E23" s="2" t="s">
        <v>11</v>
      </c>
      <c r="F23" s="11">
        <v>5848</v>
      </c>
      <c r="G23" s="3">
        <v>122.34</v>
      </c>
      <c r="H23" s="3">
        <v>120.69</v>
      </c>
      <c r="I23" s="8">
        <f>H23/G23-1</f>
        <v>-1.3487003433055422E-2</v>
      </c>
      <c r="J23" s="3">
        <f>G23*F23</f>
        <v>715444.32000000007</v>
      </c>
      <c r="K23" s="12">
        <f>I23*J23/$L$3</f>
        <v>-8.3342701731076448E-5</v>
      </c>
    </row>
    <row r="24" spans="1:11" x14ac:dyDescent="0.25">
      <c r="A24" s="2" t="s">
        <v>88</v>
      </c>
      <c r="B24" s="2" t="s">
        <v>89</v>
      </c>
      <c r="C24" s="2" t="s">
        <v>90</v>
      </c>
      <c r="D24" s="3" t="s">
        <v>91</v>
      </c>
      <c r="E24" s="2" t="s">
        <v>11</v>
      </c>
      <c r="F24" s="11">
        <v>80005</v>
      </c>
      <c r="G24" s="3">
        <v>54.57</v>
      </c>
      <c r="H24" s="3">
        <v>54.47</v>
      </c>
      <c r="I24" s="8">
        <f>H24/G24-1</f>
        <v>-1.8325087044164245E-3</v>
      </c>
      <c r="J24" s="3">
        <f>G24*F24</f>
        <v>4365872.8499999996</v>
      </c>
      <c r="K24" s="12">
        <f>I24*J24/$L$3</f>
        <v>-6.9102442192047576E-5</v>
      </c>
    </row>
    <row r="25" spans="1:11" x14ac:dyDescent="0.25">
      <c r="A25" s="2" t="s">
        <v>64</v>
      </c>
      <c r="B25" s="2" t="s">
        <v>65</v>
      </c>
      <c r="C25" s="2" t="s">
        <v>66</v>
      </c>
      <c r="D25" s="3" t="s">
        <v>67</v>
      </c>
      <c r="E25" s="2" t="s">
        <v>11</v>
      </c>
      <c r="F25" s="11">
        <v>6821</v>
      </c>
      <c r="G25" s="3">
        <v>82.35</v>
      </c>
      <c r="H25" s="3">
        <v>81.75</v>
      </c>
      <c r="I25" s="8">
        <f>H25/G25-1</f>
        <v>-7.2859744990891873E-3</v>
      </c>
      <c r="J25" s="3">
        <f>G25*F25</f>
        <v>561709.35</v>
      </c>
      <c r="K25" s="12">
        <f>I25*J25/$L$3</f>
        <v>-3.5348872559859911E-5</v>
      </c>
    </row>
    <row r="26" spans="1:11" x14ac:dyDescent="0.25">
      <c r="A26" s="2" t="s">
        <v>192</v>
      </c>
      <c r="B26" s="2" t="s">
        <v>193</v>
      </c>
      <c r="C26" s="2" t="s">
        <v>194</v>
      </c>
      <c r="D26" s="3" t="s">
        <v>195</v>
      </c>
      <c r="E26" s="2" t="s">
        <v>11</v>
      </c>
      <c r="F26" s="11">
        <v>5391</v>
      </c>
      <c r="G26" s="3">
        <v>62.88</v>
      </c>
      <c r="H26" s="3">
        <v>62.29</v>
      </c>
      <c r="I26" s="8">
        <f>H26/G26-1</f>
        <v>-9.3829516539440938E-3</v>
      </c>
      <c r="J26" s="3">
        <f>G26*F26</f>
        <v>338986.08</v>
      </c>
      <c r="K26" s="12">
        <f>I26*J26/$L$3</f>
        <v>-2.7472463827987768E-5</v>
      </c>
    </row>
    <row r="27" spans="1:11" x14ac:dyDescent="0.25">
      <c r="A27" s="2" t="s">
        <v>168</v>
      </c>
      <c r="B27" s="2" t="s">
        <v>169</v>
      </c>
      <c r="C27" s="2" t="s">
        <v>170</v>
      </c>
      <c r="D27" s="3" t="s">
        <v>171</v>
      </c>
      <c r="E27" s="2" t="s">
        <v>11</v>
      </c>
      <c r="F27" s="11">
        <v>40000</v>
      </c>
      <c r="G27" s="3">
        <v>39.130000000000003</v>
      </c>
      <c r="H27" s="3">
        <v>39.06</v>
      </c>
      <c r="I27" s="8">
        <f>H27/G27-1</f>
        <v>-1.7889087656529634E-3</v>
      </c>
      <c r="J27" s="3">
        <f>G27*F27</f>
        <v>1565200</v>
      </c>
      <c r="K27" s="12">
        <f>I27*J27/$L$3</f>
        <v>-2.4184343245762912E-5</v>
      </c>
    </row>
    <row r="28" spans="1:11" x14ac:dyDescent="0.25">
      <c r="A28" s="2" t="s">
        <v>24</v>
      </c>
      <c r="B28" s="2" t="s">
        <v>25</v>
      </c>
      <c r="C28" s="2" t="s">
        <v>26</v>
      </c>
      <c r="D28" s="3" t="s">
        <v>27</v>
      </c>
      <c r="E28" s="2" t="s">
        <v>11</v>
      </c>
      <c r="F28" s="11">
        <v>417</v>
      </c>
      <c r="G28" s="3">
        <v>275.56</v>
      </c>
      <c r="H28" s="3">
        <v>269.47000000000003</v>
      </c>
      <c r="I28" s="8">
        <f>H28/G28-1</f>
        <v>-2.2100449992741966E-2</v>
      </c>
      <c r="J28" s="3">
        <f>G28*F28</f>
        <v>114908.52</v>
      </c>
      <c r="K28" s="12">
        <f>I28*J28/$L$3</f>
        <v>-2.1934594715325591E-5</v>
      </c>
    </row>
    <row r="29" spans="1:11" x14ac:dyDescent="0.25">
      <c r="A29" s="2" t="s">
        <v>152</v>
      </c>
      <c r="B29" s="2" t="s">
        <v>153</v>
      </c>
      <c r="C29" s="2" t="s">
        <v>154</v>
      </c>
      <c r="D29" s="3" t="s">
        <v>155</v>
      </c>
      <c r="E29" s="2" t="s">
        <v>11</v>
      </c>
      <c r="F29" s="11">
        <v>1445</v>
      </c>
      <c r="G29" s="3">
        <v>210.07</v>
      </c>
      <c r="H29" s="3">
        <v>208.35</v>
      </c>
      <c r="I29" s="8">
        <f>H29/G29-1</f>
        <v>-8.1877469414957105E-3</v>
      </c>
      <c r="J29" s="3">
        <f>G29*F29</f>
        <v>303551.14999999997</v>
      </c>
      <c r="K29" s="12">
        <f>I29*J29/$L$3</f>
        <v>-2.1467059536792461E-5</v>
      </c>
    </row>
    <row r="30" spans="1:11" x14ac:dyDescent="0.25">
      <c r="A30" s="2" t="s">
        <v>176</v>
      </c>
      <c r="B30" s="2" t="s">
        <v>177</v>
      </c>
      <c r="C30" s="2" t="s">
        <v>178</v>
      </c>
      <c r="D30" s="3" t="s">
        <v>179</v>
      </c>
      <c r="E30" s="2" t="s">
        <v>11</v>
      </c>
      <c r="F30" s="11">
        <v>4366</v>
      </c>
      <c r="G30" s="3">
        <v>43.78</v>
      </c>
      <c r="H30" s="3">
        <v>43.22</v>
      </c>
      <c r="I30" s="8">
        <f>H30/G30-1</f>
        <v>-1.2791228871630977E-2</v>
      </c>
      <c r="J30" s="3">
        <f>G30*F30</f>
        <v>191143.48</v>
      </c>
      <c r="K30" s="12">
        <f>I30*J30/$L$3</f>
        <v>-2.1117768522200195E-5</v>
      </c>
    </row>
    <row r="31" spans="1:11" x14ac:dyDescent="0.25">
      <c r="A31" s="2" t="s">
        <v>136</v>
      </c>
      <c r="B31" s="2" t="s">
        <v>137</v>
      </c>
      <c r="C31" s="2" t="s">
        <v>138</v>
      </c>
      <c r="D31" s="3" t="s">
        <v>139</v>
      </c>
      <c r="E31" s="2" t="s">
        <v>11</v>
      </c>
      <c r="F31" s="11">
        <v>59658</v>
      </c>
      <c r="G31" s="3">
        <v>99.19</v>
      </c>
      <c r="H31" s="3">
        <v>99.15</v>
      </c>
      <c r="I31" s="8">
        <f>H31/G31-1</f>
        <v>-4.0326645831223473E-4</v>
      </c>
      <c r="J31" s="3">
        <f>G31*F31</f>
        <v>5917477.0199999996</v>
      </c>
      <c r="K31" s="12">
        <f>I31*J31/$L$3</f>
        <v>-2.0611279276505343E-5</v>
      </c>
    </row>
    <row r="32" spans="1:11" x14ac:dyDescent="0.25">
      <c r="A32" s="2" t="s">
        <v>184</v>
      </c>
      <c r="B32" s="2" t="s">
        <v>185</v>
      </c>
      <c r="C32" s="2" t="s">
        <v>186</v>
      </c>
      <c r="D32" s="3" t="s">
        <v>187</v>
      </c>
      <c r="E32" s="2" t="s">
        <v>11</v>
      </c>
      <c r="F32" s="11">
        <v>3179</v>
      </c>
      <c r="G32" s="3">
        <v>58.63</v>
      </c>
      <c r="H32" s="3">
        <v>58.2</v>
      </c>
      <c r="I32" s="8">
        <f>H32/G32-1</f>
        <v>-7.3341292853488227E-3</v>
      </c>
      <c r="J32" s="3">
        <f>G32*F32</f>
        <v>186384.77000000002</v>
      </c>
      <c r="K32" s="12">
        <f>I32*J32/$L$3</f>
        <v>-1.1806882745235868E-5</v>
      </c>
    </row>
    <row r="33" spans="1:11" x14ac:dyDescent="0.25">
      <c r="A33" s="2" t="s">
        <v>76</v>
      </c>
      <c r="B33" s="2" t="s">
        <v>77</v>
      </c>
      <c r="C33" s="2" t="s">
        <v>78</v>
      </c>
      <c r="D33" s="3" t="s">
        <v>79</v>
      </c>
      <c r="E33" s="2" t="s">
        <v>11</v>
      </c>
      <c r="F33" s="11">
        <v>20468</v>
      </c>
      <c r="G33" s="3">
        <v>49.64</v>
      </c>
      <c r="H33" s="3">
        <v>49.6</v>
      </c>
      <c r="I33" s="8">
        <f>H33/G33-1</f>
        <v>-8.058017727639033E-4</v>
      </c>
      <c r="J33" s="3">
        <f>G33*F33</f>
        <v>1016031.52</v>
      </c>
      <c r="K33" s="12">
        <f>I33*J33/$L$3</f>
        <v>-7.0715019650610586E-6</v>
      </c>
    </row>
    <row r="34" spans="1:11" x14ac:dyDescent="0.25">
      <c r="A34" s="2" t="s">
        <v>92</v>
      </c>
      <c r="B34" s="2" t="s">
        <v>93</v>
      </c>
      <c r="C34" s="2" t="s">
        <v>94</v>
      </c>
      <c r="D34" s="3" t="s">
        <v>95</v>
      </c>
      <c r="E34" s="2" t="s">
        <v>11</v>
      </c>
      <c r="F34" s="11">
        <v>352</v>
      </c>
      <c r="G34" s="3">
        <v>25.76</v>
      </c>
      <c r="H34" s="3">
        <v>24.98</v>
      </c>
      <c r="I34" s="8">
        <f>H34/G34-1</f>
        <v>-3.0279503105590133E-2</v>
      </c>
      <c r="J34" s="3">
        <f>G34*F34</f>
        <v>9067.52</v>
      </c>
      <c r="K34" s="12">
        <f>I34*J34/$L$3</f>
        <v>-2.3714476005559426E-6</v>
      </c>
    </row>
    <row r="35" spans="1:11" x14ac:dyDescent="0.25">
      <c r="A35" s="2" t="s">
        <v>156</v>
      </c>
      <c r="B35" s="2" t="s">
        <v>157</v>
      </c>
      <c r="C35" s="2" t="s">
        <v>158</v>
      </c>
      <c r="D35" s="3" t="s">
        <v>159</v>
      </c>
      <c r="E35" s="2" t="s">
        <v>11</v>
      </c>
      <c r="F35" s="11">
        <v>49</v>
      </c>
      <c r="G35" s="3">
        <v>94.82</v>
      </c>
      <c r="H35" s="3">
        <v>93.26</v>
      </c>
      <c r="I35" s="8">
        <f>H35/G35-1</f>
        <v>-1.6452225268930531E-2</v>
      </c>
      <c r="J35" s="3">
        <f>G35*F35</f>
        <v>4646.1799999999994</v>
      </c>
      <c r="K35" s="12">
        <f>I35*J35/$L$3</f>
        <v>-6.6023257060932017E-7</v>
      </c>
    </row>
    <row r="36" spans="1:11" x14ac:dyDescent="0.25">
      <c r="A36" s="2" t="s">
        <v>80</v>
      </c>
      <c r="B36" s="2" t="s">
        <v>81</v>
      </c>
      <c r="C36" s="2" t="s">
        <v>82</v>
      </c>
      <c r="D36" s="3" t="s">
        <v>83</v>
      </c>
      <c r="E36" s="2" t="s">
        <v>11</v>
      </c>
      <c r="F36" s="11">
        <v>2.9809999999999999</v>
      </c>
      <c r="G36" s="3">
        <v>78.58</v>
      </c>
      <c r="H36" s="3">
        <v>77.599999999999994</v>
      </c>
      <c r="I36" s="8">
        <f>H36/G36-1</f>
        <v>-1.2471366759989833E-2</v>
      </c>
      <c r="J36" s="3">
        <f>G36*F36</f>
        <v>234.24697999999998</v>
      </c>
      <c r="K36" s="12">
        <f>I36*J36/$L$3</f>
        <v>-2.5232734525466596E-8</v>
      </c>
    </row>
    <row r="37" spans="1:11" x14ac:dyDescent="0.25">
      <c r="A37" s="2" t="s">
        <v>196</v>
      </c>
      <c r="B37" s="2" t="s">
        <v>193</v>
      </c>
      <c r="C37" s="2" t="s">
        <v>197</v>
      </c>
      <c r="D37" s="3" t="s">
        <v>198</v>
      </c>
      <c r="E37" s="2" t="s">
        <v>11</v>
      </c>
      <c r="F37" s="11">
        <v>27915</v>
      </c>
      <c r="G37" s="3">
        <v>59.96</v>
      </c>
      <c r="H37" s="3">
        <v>60.01</v>
      </c>
      <c r="I37" s="8">
        <f>H37/G37-1</f>
        <v>8.3388925950633741E-4</v>
      </c>
      <c r="J37" s="3">
        <f>G37*F37</f>
        <v>1673783.4000000001</v>
      </c>
      <c r="K37" s="12">
        <f>I37*J37/$L$3</f>
        <v>1.2055463244740486E-5</v>
      </c>
    </row>
    <row r="38" spans="1:11" x14ac:dyDescent="0.25">
      <c r="A38" s="2" t="s">
        <v>84</v>
      </c>
      <c r="B38" s="2" t="s">
        <v>85</v>
      </c>
      <c r="C38" s="2" t="s">
        <v>86</v>
      </c>
      <c r="D38" s="3" t="s">
        <v>87</v>
      </c>
      <c r="E38" s="2" t="s">
        <v>11</v>
      </c>
      <c r="F38" s="11">
        <v>8059</v>
      </c>
      <c r="G38" s="3">
        <v>12.35</v>
      </c>
      <c r="H38" s="3">
        <v>12.6</v>
      </c>
      <c r="I38" s="8">
        <f>H38/G38-1</f>
        <v>2.0242914979757165E-2</v>
      </c>
      <c r="J38" s="3">
        <f>G38*F38</f>
        <v>99528.65</v>
      </c>
      <c r="K38" s="12">
        <f>I38*J38/$L$3</f>
        <v>1.7401930555143109E-5</v>
      </c>
    </row>
    <row r="39" spans="1:11" x14ac:dyDescent="0.25">
      <c r="A39" s="2" t="s">
        <v>96</v>
      </c>
      <c r="B39" s="2" t="s">
        <v>97</v>
      </c>
      <c r="C39" s="2" t="s">
        <v>98</v>
      </c>
      <c r="D39" s="3" t="s">
        <v>99</v>
      </c>
      <c r="E39" s="2" t="s">
        <v>11</v>
      </c>
      <c r="F39" s="11">
        <v>46227</v>
      </c>
      <c r="G39" s="3">
        <v>14.67</v>
      </c>
      <c r="H39" s="3">
        <v>14.72</v>
      </c>
      <c r="I39" s="8">
        <f>H39/G39-1</f>
        <v>3.4083162917519783E-3</v>
      </c>
      <c r="J39" s="3">
        <f>G39*F39</f>
        <v>678150.09</v>
      </c>
      <c r="K39" s="12">
        <f>I39*J39/$L$3</f>
        <v>1.9963743486105518E-5</v>
      </c>
    </row>
    <row r="40" spans="1:11" x14ac:dyDescent="0.25">
      <c r="A40" s="2" t="s">
        <v>140</v>
      </c>
      <c r="B40" s="2" t="s">
        <v>141</v>
      </c>
      <c r="C40" s="2" t="s">
        <v>142</v>
      </c>
      <c r="D40" s="3" t="s">
        <v>143</v>
      </c>
      <c r="E40" s="2" t="s">
        <v>11</v>
      </c>
      <c r="F40" s="11">
        <v>1699</v>
      </c>
      <c r="G40" s="3">
        <v>192.19</v>
      </c>
      <c r="H40" s="3">
        <v>193.81</v>
      </c>
      <c r="I40" s="8">
        <f>H40/G40-1</f>
        <v>8.4291586450908618E-3</v>
      </c>
      <c r="J40" s="3">
        <f>G40*F40</f>
        <v>326530.81</v>
      </c>
      <c r="K40" s="12">
        <f>I40*J40/$L$3</f>
        <v>2.3773036665276075E-5</v>
      </c>
    </row>
    <row r="41" spans="1:11" x14ac:dyDescent="0.25">
      <c r="A41" s="2" t="s">
        <v>188</v>
      </c>
      <c r="B41" s="2" t="s">
        <v>189</v>
      </c>
      <c r="C41" s="2" t="s">
        <v>190</v>
      </c>
      <c r="D41" s="3" t="s">
        <v>191</v>
      </c>
      <c r="E41" s="2" t="s">
        <v>11</v>
      </c>
      <c r="F41" s="11">
        <v>18396</v>
      </c>
      <c r="G41" s="3">
        <v>42.71</v>
      </c>
      <c r="H41" s="3">
        <v>42.88</v>
      </c>
      <c r="I41" s="8">
        <f>H41/G41-1</f>
        <v>3.980332474830206E-3</v>
      </c>
      <c r="J41" s="3">
        <f>G41*F41</f>
        <v>785693.16</v>
      </c>
      <c r="K41" s="12">
        <f>I41*J41/$L$3</f>
        <v>2.7011492971192119E-5</v>
      </c>
    </row>
    <row r="42" spans="1:11" x14ac:dyDescent="0.25">
      <c r="A42" s="2" t="s">
        <v>72</v>
      </c>
      <c r="B42" s="2" t="s">
        <v>73</v>
      </c>
      <c r="C42" s="2" t="s">
        <v>74</v>
      </c>
      <c r="D42" s="3" t="s">
        <v>75</v>
      </c>
      <c r="E42" s="2" t="s">
        <v>11</v>
      </c>
      <c r="F42" s="11">
        <v>91030</v>
      </c>
      <c r="G42" s="3">
        <v>15.03</v>
      </c>
      <c r="H42" s="3">
        <v>15.09</v>
      </c>
      <c r="I42" s="8">
        <f>H42/G42-1</f>
        <v>3.9920159680639777E-3</v>
      </c>
      <c r="J42" s="3">
        <f>G42*F42</f>
        <v>1368180.9</v>
      </c>
      <c r="K42" s="12">
        <f>I42*J42/$L$3</f>
        <v>4.7175016407039466E-5</v>
      </c>
    </row>
    <row r="43" spans="1:11" x14ac:dyDescent="0.25">
      <c r="A43" s="2" t="s">
        <v>28</v>
      </c>
      <c r="B43" s="2" t="s">
        <v>29</v>
      </c>
      <c r="C43" s="2" t="s">
        <v>30</v>
      </c>
      <c r="D43" s="3" t="s">
        <v>31</v>
      </c>
      <c r="E43" s="2" t="s">
        <v>11</v>
      </c>
      <c r="F43" s="11">
        <v>57093</v>
      </c>
      <c r="G43" s="3">
        <v>29.36</v>
      </c>
      <c r="H43" s="3">
        <v>29.46</v>
      </c>
      <c r="I43" s="8">
        <f>H43/G43-1</f>
        <v>3.4059945504087974E-3</v>
      </c>
      <c r="J43" s="3">
        <f>G43*F43</f>
        <v>1676250.48</v>
      </c>
      <c r="K43" s="12">
        <f>I43*J43/$L$3</f>
        <v>4.9312739604655885E-5</v>
      </c>
    </row>
    <row r="44" spans="1:11" x14ac:dyDescent="0.25">
      <c r="A44" s="2" t="s">
        <v>144</v>
      </c>
      <c r="B44" s="2" t="s">
        <v>145</v>
      </c>
      <c r="C44" s="2" t="s">
        <v>146</v>
      </c>
      <c r="D44" s="3" t="s">
        <v>147</v>
      </c>
      <c r="E44" s="2" t="s">
        <v>11</v>
      </c>
      <c r="F44" s="11">
        <v>49927</v>
      </c>
      <c r="G44" s="3">
        <v>27.54</v>
      </c>
      <c r="H44" s="3">
        <v>27.7</v>
      </c>
      <c r="I44" s="8">
        <f>H44/G44-1</f>
        <v>5.8097312999274564E-3</v>
      </c>
      <c r="J44" s="3">
        <f>G44*F44</f>
        <v>1374989.5799999998</v>
      </c>
      <c r="K44" s="12">
        <f>I44*J44/$L$3</f>
        <v>6.8997240298926472E-5</v>
      </c>
    </row>
    <row r="45" spans="1:11" x14ac:dyDescent="0.25">
      <c r="A45" s="2" t="s">
        <v>100</v>
      </c>
      <c r="B45" s="2" t="s">
        <v>101</v>
      </c>
      <c r="C45" s="2" t="s">
        <v>102</v>
      </c>
      <c r="D45" s="3" t="s">
        <v>103</v>
      </c>
      <c r="E45" s="2" t="s">
        <v>11</v>
      </c>
      <c r="F45" s="11">
        <v>50127</v>
      </c>
      <c r="G45" s="3">
        <v>14.57</v>
      </c>
      <c r="H45" s="3">
        <v>14.73</v>
      </c>
      <c r="I45" s="8">
        <f>H45/G45-1</f>
        <v>1.0981468771448233E-2</v>
      </c>
      <c r="J45" s="3">
        <f>G45*F45</f>
        <v>730350.39</v>
      </c>
      <c r="K45" s="12">
        <f>I45*J45/$L$3</f>
        <v>6.9273632793163164E-5</v>
      </c>
    </row>
    <row r="46" spans="1:11" x14ac:dyDescent="0.25">
      <c r="A46" s="3" t="s">
        <v>206</v>
      </c>
      <c r="B46" s="2" t="s">
        <v>207</v>
      </c>
      <c r="C46" s="2" t="s">
        <v>208</v>
      </c>
      <c r="D46" s="3" t="s">
        <v>209</v>
      </c>
      <c r="E46" s="2" t="s">
        <v>11</v>
      </c>
      <c r="F46" s="11">
        <v>22825</v>
      </c>
      <c r="G46" s="3">
        <v>28.06</v>
      </c>
      <c r="H46" s="3">
        <v>28.64</v>
      </c>
      <c r="I46" s="8">
        <f>H46/G46-1</f>
        <v>2.0669992872416332E-2</v>
      </c>
      <c r="J46" s="3">
        <f>G46*F46</f>
        <v>640469.5</v>
      </c>
      <c r="K46" s="12">
        <f>I46*J46/$L$3</f>
        <v>1.1434443859251124E-4</v>
      </c>
    </row>
    <row r="47" spans="1:11" x14ac:dyDescent="0.25">
      <c r="A47" s="2" t="s">
        <v>48</v>
      </c>
      <c r="B47" s="2" t="s">
        <v>49</v>
      </c>
      <c r="C47" s="2" t="s">
        <v>50</v>
      </c>
      <c r="D47" s="3" t="s">
        <v>51</v>
      </c>
      <c r="E47" s="2" t="s">
        <v>11</v>
      </c>
      <c r="F47" s="11">
        <v>69398</v>
      </c>
      <c r="G47" s="3">
        <v>56.33</v>
      </c>
      <c r="H47" s="3">
        <v>56.56</v>
      </c>
      <c r="I47" s="8">
        <f>H47/G47-1</f>
        <v>4.0830818391621726E-3</v>
      </c>
      <c r="J47" s="3">
        <f>G47*F47</f>
        <v>3909189.34</v>
      </c>
      <c r="K47" s="12">
        <f>I47*J47/$L$3</f>
        <v>1.3786405788963598E-4</v>
      </c>
    </row>
    <row r="48" spans="1:11" x14ac:dyDescent="0.25">
      <c r="A48" s="2" t="s">
        <v>7</v>
      </c>
      <c r="B48" s="2" t="s">
        <v>8</v>
      </c>
      <c r="C48" s="2" t="s">
        <v>9</v>
      </c>
      <c r="D48" s="3" t="s">
        <v>10</v>
      </c>
      <c r="E48" s="2" t="s">
        <v>11</v>
      </c>
      <c r="F48" s="11">
        <v>33151</v>
      </c>
      <c r="G48" s="3">
        <v>55.74</v>
      </c>
      <c r="H48" s="3">
        <v>56.24</v>
      </c>
      <c r="I48" s="8">
        <f>H48/G48-1</f>
        <v>8.9702188733404853E-3</v>
      </c>
      <c r="J48" s="3">
        <f>G48*F48</f>
        <v>1847836.74</v>
      </c>
      <c r="K48" s="12">
        <f>I48*J48/$L$3</f>
        <v>1.4316699338219268E-4</v>
      </c>
    </row>
    <row r="49" spans="1:11" x14ac:dyDescent="0.25">
      <c r="A49" s="2" t="s">
        <v>104</v>
      </c>
      <c r="B49" s="2" t="s">
        <v>105</v>
      </c>
      <c r="C49" s="2" t="s">
        <v>106</v>
      </c>
      <c r="D49" s="3" t="s">
        <v>107</v>
      </c>
      <c r="E49" s="2" t="s">
        <v>11</v>
      </c>
      <c r="F49" s="11">
        <v>100772</v>
      </c>
      <c r="G49" s="3">
        <v>40.61</v>
      </c>
      <c r="H49" s="3">
        <v>40.85</v>
      </c>
      <c r="I49" s="8">
        <f>H49/G49-1</f>
        <v>5.9098744151686589E-3</v>
      </c>
      <c r="J49" s="3">
        <f>G49*F49</f>
        <v>4092350.92</v>
      </c>
      <c r="K49" s="12">
        <f>I49*J49/$L$3</f>
        <v>2.0889468321959971E-4</v>
      </c>
    </row>
    <row r="50" spans="1:11" x14ac:dyDescent="0.25">
      <c r="A50" s="2" t="s">
        <v>68</v>
      </c>
      <c r="B50" s="2" t="s">
        <v>69</v>
      </c>
      <c r="C50" s="2" t="s">
        <v>70</v>
      </c>
      <c r="D50" s="3" t="s">
        <v>71</v>
      </c>
      <c r="E50" s="2" t="s">
        <v>11</v>
      </c>
      <c r="F50" s="11">
        <v>16001</v>
      </c>
      <c r="G50" s="3">
        <v>9.4700000000000006</v>
      </c>
      <c r="H50" s="3">
        <v>11.1</v>
      </c>
      <c r="I50" s="8">
        <f>H50/G50-1</f>
        <v>0.17212249208025332</v>
      </c>
      <c r="J50" s="3">
        <f>G50*F50</f>
        <v>151529.47</v>
      </c>
      <c r="K50" s="12">
        <f>I50*J50/$L$3</f>
        <v>2.252739615460653E-4</v>
      </c>
    </row>
    <row r="51" spans="1:11" x14ac:dyDescent="0.25">
      <c r="A51" s="2" t="s">
        <v>40</v>
      </c>
      <c r="B51" s="2" t="s">
        <v>41</v>
      </c>
      <c r="C51" s="2" t="s">
        <v>42</v>
      </c>
      <c r="D51" s="3" t="s">
        <v>43</v>
      </c>
      <c r="E51" s="2" t="s">
        <v>11</v>
      </c>
      <c r="F51" s="11">
        <v>91340</v>
      </c>
      <c r="G51" s="3">
        <v>24.87</v>
      </c>
      <c r="H51" s="3">
        <v>25.55</v>
      </c>
      <c r="I51" s="8">
        <f>H51/G51-1</f>
        <v>2.7342179332529248E-2</v>
      </c>
      <c r="J51" s="3">
        <f>G51*F51</f>
        <v>2271625.8000000003</v>
      </c>
      <c r="K51" s="12">
        <f>I51*J51/$L$3</f>
        <v>5.3647092150222331E-4</v>
      </c>
    </row>
    <row r="52" spans="1:11" x14ac:dyDescent="0.25">
      <c r="A52" s="2" t="s">
        <v>199</v>
      </c>
      <c r="B52" s="2" t="s">
        <v>200</v>
      </c>
      <c r="C52" s="2" t="s">
        <v>201</v>
      </c>
      <c r="D52" s="3" t="s">
        <v>202</v>
      </c>
      <c r="E52" s="2" t="s">
        <v>11</v>
      </c>
      <c r="F52" s="11">
        <v>86425</v>
      </c>
      <c r="G52" s="3">
        <v>16.920000000000002</v>
      </c>
      <c r="H52" s="3">
        <v>17.78</v>
      </c>
      <c r="I52" s="8">
        <f>H52/G52-1</f>
        <v>5.0827423167848718E-2</v>
      </c>
      <c r="J52" s="3">
        <f>G52*F52</f>
        <v>1462311.0000000002</v>
      </c>
      <c r="K52" s="12">
        <f>I52*J52/$L$3</f>
        <v>6.4196907282605025E-4</v>
      </c>
    </row>
    <row r="53" spans="1:11" x14ac:dyDescent="0.25">
      <c r="A53" s="2" t="s">
        <v>128</v>
      </c>
      <c r="B53" s="2" t="s">
        <v>129</v>
      </c>
      <c r="C53" s="2" t="s">
        <v>130</v>
      </c>
      <c r="D53" s="3" t="s">
        <v>131</v>
      </c>
      <c r="E53" s="2" t="s">
        <v>11</v>
      </c>
      <c r="F53" s="11">
        <v>156421</v>
      </c>
      <c r="G53" s="3">
        <v>46.29</v>
      </c>
      <c r="H53" s="3">
        <v>46.81</v>
      </c>
      <c r="I53" s="8">
        <f>H53/G53-1</f>
        <v>1.1233527759775486E-2</v>
      </c>
      <c r="J53" s="3">
        <f>G53*F53</f>
        <v>7240728.0899999999</v>
      </c>
      <c r="K53" s="12">
        <f>I53*J53/$L$3</f>
        <v>7.0254584304273735E-4</v>
      </c>
    </row>
  </sheetData>
  <sortState ref="A3:K53">
    <sortCondition ref="K3:K5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5" x14ac:dyDescent="0.25"/>
  <cols>
    <col min="1" max="1" width="34.5703125" customWidth="1"/>
    <col min="2" max="2" width="14.28515625" customWidth="1"/>
    <col min="3" max="3" width="11.28515625" customWidth="1"/>
  </cols>
  <sheetData>
    <row r="1" spans="1:3" s="13" customFormat="1" ht="44.25" customHeight="1" x14ac:dyDescent="0.25">
      <c r="A1" s="14" t="s">
        <v>0</v>
      </c>
      <c r="B1" s="15" t="s">
        <v>212</v>
      </c>
      <c r="C1" s="16" t="s">
        <v>213</v>
      </c>
    </row>
    <row r="2" spans="1:3" x14ac:dyDescent="0.25">
      <c r="A2" s="17" t="s">
        <v>172</v>
      </c>
      <c r="B2" s="18">
        <v>-5.3786378180709971E-2</v>
      </c>
      <c r="C2" s="19">
        <v>-7.0572325115647845E-3</v>
      </c>
    </row>
    <row r="3" spans="1:3" x14ac:dyDescent="0.25">
      <c r="A3" s="20" t="s">
        <v>124</v>
      </c>
      <c r="B3" s="21">
        <v>-2.0176544766708715E-2</v>
      </c>
      <c r="C3" s="22">
        <v>-1.8631949707528725E-3</v>
      </c>
    </row>
    <row r="4" spans="1:3" x14ac:dyDescent="0.25">
      <c r="A4" s="20" t="s">
        <v>164</v>
      </c>
      <c r="B4" s="21">
        <v>-6.739409499358151E-2</v>
      </c>
      <c r="C4" s="22">
        <v>-1.6994096155365031E-3</v>
      </c>
    </row>
    <row r="5" spans="1:3" x14ac:dyDescent="0.25">
      <c r="A5" s="20" t="s">
        <v>148</v>
      </c>
      <c r="B5" s="21">
        <v>-4.5743714026052706E-2</v>
      </c>
      <c r="C5" s="22">
        <v>-1.0358954022940386E-3</v>
      </c>
    </row>
    <row r="6" spans="1:3" x14ac:dyDescent="0.25">
      <c r="A6" s="20" t="s">
        <v>20</v>
      </c>
      <c r="B6" s="21">
        <v>-2.1175851637511456E-2</v>
      </c>
      <c r="C6" s="22">
        <v>-6.5935286512375701E-4</v>
      </c>
    </row>
    <row r="7" spans="1:3" x14ac:dyDescent="0.25">
      <c r="A7" s="20" t="s">
        <v>12</v>
      </c>
      <c r="B7" s="21">
        <v>-1.4272007675701581E-2</v>
      </c>
      <c r="C7" s="22">
        <v>-4.9114047950359833E-4</v>
      </c>
    </row>
    <row r="8" spans="1:3" x14ac:dyDescent="0.25">
      <c r="A8" s="20" t="s">
        <v>16</v>
      </c>
      <c r="B8" s="21">
        <v>-2.2328861032220204E-2</v>
      </c>
      <c r="C8" s="22">
        <v>-4.6812147611166545E-4</v>
      </c>
    </row>
    <row r="9" spans="1:3" x14ac:dyDescent="0.25">
      <c r="A9" s="20" t="s">
        <v>44</v>
      </c>
      <c r="B9" s="21">
        <v>-5.0404184498335836E-2</v>
      </c>
      <c r="C9" s="22">
        <v>-4.1813174764143831E-4</v>
      </c>
    </row>
    <row r="10" spans="1:3" x14ac:dyDescent="0.25">
      <c r="A10" s="23" t="s">
        <v>203</v>
      </c>
      <c r="B10" s="21">
        <v>-1.7394993635977962E-2</v>
      </c>
      <c r="C10" s="22">
        <v>-3.8954067156567922E-4</v>
      </c>
    </row>
    <row r="11" spans="1:3" x14ac:dyDescent="0.25">
      <c r="A11" s="20" t="s">
        <v>60</v>
      </c>
      <c r="B11" s="21">
        <v>-1.210526315789473E-2</v>
      </c>
      <c r="C11" s="22">
        <v>-3.7150865249632883E-4</v>
      </c>
    </row>
    <row r="12" spans="1:3" x14ac:dyDescent="0.25">
      <c r="A12" s="20" t="s">
        <v>160</v>
      </c>
      <c r="B12" s="21">
        <v>-5.3451178451178527E-2</v>
      </c>
      <c r="C12" s="22">
        <v>-3.4952663919371132E-4</v>
      </c>
    </row>
    <row r="13" spans="1:3" x14ac:dyDescent="0.25">
      <c r="A13" s="24" t="s">
        <v>116</v>
      </c>
      <c r="B13" s="25">
        <v>-1.7762351980400104E-2</v>
      </c>
      <c r="C13" s="26">
        <v>-3.1543284767565014E-4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bloomuser</dc:creator>
  <cp:lastModifiedBy>Wang, Shuangqing</cp:lastModifiedBy>
  <dcterms:created xsi:type="dcterms:W3CDTF">2015-08-07T13:52:09Z</dcterms:created>
  <dcterms:modified xsi:type="dcterms:W3CDTF">2015-08-07T14:09:57Z</dcterms:modified>
</cp:coreProperties>
</file>