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9525"/>
  </bookViews>
  <sheets>
    <sheet name="Sheet1" sheetId="2" r:id="rId1"/>
    <sheet name="Factors" sheetId="1" r:id="rId2"/>
  </sheets>
  <externalReferences>
    <externalReference r:id="rId3"/>
    <externalReference r:id="rId4"/>
  </externalReferences>
  <definedNames>
    <definedName name="X1Name">[1]Analysis!$C$32</definedName>
    <definedName name="X1Range">OFFSET([1]Analysis!$C$33,0,0,COUNTA([1]Analysis!$C$33:$C$10000),1)</definedName>
    <definedName name="X2Name">[1]Analysis!$D$32</definedName>
    <definedName name="X2Range">OFFSET([1]Analysis!$D$33,0,0,COUNTA([1]Analysis!$D$33:$D$10000),1)</definedName>
    <definedName name="X3Name">[1]Analysis!$E$32</definedName>
    <definedName name="X3Range">OFFSET([1]Analysis!$E$33,0,0,COUNTA([1]Analysis!$E$33:$E$10000),1)</definedName>
    <definedName name="X4Name">[1]Analysis!$F$32</definedName>
    <definedName name="X4Range">OFFSET([1]Analysis!$F$33,0,0,COUNTA([1]Analysis!$F$33:$F$10000),1)</definedName>
    <definedName name="X5Name">[1]Analysis!$G$32</definedName>
    <definedName name="X5Range">OFFSET([1]Analysis!$G$33,0,0,COUNTA([1]Analysis!$G$33:$G$10000),1)</definedName>
    <definedName name="XNames">[1]Analysis!$C$32:$G$32</definedName>
    <definedName name="YRange">OFFSET([1]Analysis!$Z$33,0,0,COUNTA([1]Analysis!$Z$33:$Z$10000),1)</definedName>
  </definedNames>
  <calcPr calcId="145621" calcOnSave="0"/>
</workbook>
</file>

<file path=xl/calcChain.xml><?xml version="1.0" encoding="utf-8"?>
<calcChain xmlns="http://schemas.openxmlformats.org/spreadsheetml/2006/main">
  <c r="BE143" i="1" l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GA147" i="1"/>
  <c r="GA148" i="1"/>
  <c r="GA149" i="1"/>
  <c r="GA150" i="1"/>
  <c r="GA151" i="1"/>
  <c r="GA152" i="1"/>
  <c r="GA153" i="1"/>
  <c r="GA154" i="1"/>
  <c r="GA155" i="1"/>
  <c r="GA156" i="1"/>
  <c r="GA157" i="1"/>
  <c r="GA158" i="1"/>
  <c r="FW147" i="1"/>
  <c r="FW148" i="1"/>
  <c r="FW149" i="1"/>
  <c r="FW150" i="1"/>
  <c r="FW151" i="1"/>
  <c r="FW152" i="1"/>
  <c r="FW153" i="1"/>
  <c r="FW154" i="1"/>
  <c r="FW155" i="1"/>
  <c r="FW156" i="1"/>
  <c r="FW157" i="1"/>
  <c r="FW158" i="1"/>
  <c r="FS147" i="1"/>
  <c r="FS148" i="1"/>
  <c r="FS149" i="1"/>
  <c r="FS150" i="1"/>
  <c r="FS151" i="1"/>
  <c r="FS152" i="1"/>
  <c r="FS153" i="1"/>
  <c r="FS154" i="1"/>
  <c r="FS155" i="1"/>
  <c r="FS156" i="1"/>
  <c r="FS157" i="1"/>
  <c r="FS158" i="1"/>
  <c r="FO147" i="1"/>
  <c r="FO148" i="1"/>
  <c r="FO149" i="1"/>
  <c r="FO150" i="1"/>
  <c r="FO151" i="1"/>
  <c r="FO152" i="1"/>
  <c r="FO153" i="1"/>
  <c r="FO154" i="1"/>
  <c r="FO155" i="1"/>
  <c r="FO156" i="1"/>
  <c r="FO157" i="1"/>
  <c r="FO158" i="1"/>
  <c r="FK147" i="1"/>
  <c r="FK148" i="1"/>
  <c r="FK149" i="1"/>
  <c r="FK150" i="1"/>
  <c r="FK151" i="1"/>
  <c r="FK152" i="1"/>
  <c r="FK153" i="1"/>
  <c r="FK154" i="1"/>
  <c r="FK155" i="1"/>
  <c r="FK156" i="1"/>
  <c r="FK157" i="1"/>
  <c r="FK158" i="1"/>
  <c r="FG147" i="1"/>
  <c r="FG148" i="1"/>
  <c r="FG149" i="1"/>
  <c r="FG150" i="1"/>
  <c r="FG151" i="1"/>
  <c r="FG152" i="1"/>
  <c r="FG153" i="1"/>
  <c r="FG154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U147" i="1"/>
  <c r="EU148" i="1"/>
  <c r="EU149" i="1"/>
  <c r="EU150" i="1"/>
  <c r="EU151" i="1"/>
  <c r="EU152" i="1"/>
  <c r="EU153" i="1"/>
  <c r="EU154" i="1"/>
  <c r="EU155" i="1"/>
  <c r="EU156" i="1"/>
  <c r="EU157" i="1"/>
  <c r="EU158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R143" i="1"/>
  <c r="BR144" i="1"/>
  <c r="BR145" i="1"/>
  <c r="BR146" i="1"/>
  <c r="BR147" i="1"/>
  <c r="BR148" i="1"/>
  <c r="BR149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AY143" i="1"/>
  <c r="AZ143" i="1"/>
  <c r="BA143" i="1"/>
  <c r="AY144" i="1"/>
  <c r="AZ144" i="1"/>
  <c r="BA144" i="1"/>
  <c r="AY145" i="1"/>
  <c r="AZ145" i="1"/>
  <c r="BA145" i="1"/>
  <c r="AY146" i="1"/>
  <c r="AZ146" i="1"/>
  <c r="BA146" i="1"/>
  <c r="AY147" i="1"/>
  <c r="AZ147" i="1"/>
  <c r="BA147" i="1"/>
  <c r="AY148" i="1"/>
  <c r="AZ148" i="1"/>
  <c r="BA148" i="1"/>
  <c r="AY149" i="1"/>
  <c r="AZ149" i="1"/>
  <c r="BA149" i="1"/>
  <c r="AY150" i="1"/>
  <c r="AZ150" i="1"/>
  <c r="BA150" i="1"/>
  <c r="AY151" i="1"/>
  <c r="AZ151" i="1"/>
  <c r="BA151" i="1"/>
  <c r="AY152" i="1"/>
  <c r="AZ152" i="1"/>
  <c r="BA152" i="1"/>
  <c r="AY153" i="1"/>
  <c r="AZ153" i="1"/>
  <c r="BA153" i="1"/>
  <c r="AY154" i="1"/>
  <c r="AZ154" i="1"/>
  <c r="BA154" i="1"/>
  <c r="AY155" i="1"/>
  <c r="AZ155" i="1"/>
  <c r="BA155" i="1"/>
  <c r="AY156" i="1"/>
  <c r="AZ156" i="1"/>
  <c r="BA156" i="1"/>
  <c r="AY157" i="1"/>
  <c r="AZ157" i="1"/>
  <c r="BA157" i="1"/>
  <c r="AY158" i="1"/>
  <c r="AZ158" i="1"/>
  <c r="BA158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A103" i="2"/>
  <c r="A104" i="2" s="1"/>
  <c r="A105" i="2" s="1"/>
  <c r="A106" i="2" s="1"/>
  <c r="A107" i="2" s="1"/>
  <c r="A108" i="2" s="1"/>
  <c r="A3" i="2" l="1"/>
  <c r="GA1" i="1"/>
  <c r="FW1" i="1"/>
  <c r="FS1" i="1"/>
  <c r="FO1" i="1"/>
  <c r="FK1" i="1"/>
  <c r="FG1" i="1"/>
  <c r="FC1" i="1"/>
  <c r="EY1" i="1"/>
  <c r="EU1" i="1"/>
  <c r="EQ1" i="1"/>
  <c r="EM1" i="1"/>
  <c r="EI1" i="1"/>
  <c r="EF1" i="1"/>
  <c r="EC1" i="1"/>
  <c r="DZ1" i="1"/>
  <c r="DW1" i="1"/>
  <c r="DT1" i="1"/>
  <c r="DQ1" i="1"/>
  <c r="DN1" i="1"/>
  <c r="DK1" i="1"/>
  <c r="DH1" i="1"/>
  <c r="BV1" i="1"/>
  <c r="BR1" i="1"/>
  <c r="BN1" i="1"/>
  <c r="BK1" i="1"/>
  <c r="BH1" i="1"/>
  <c r="BE1" i="1"/>
  <c r="AW1" i="1"/>
  <c r="AT1" i="1"/>
  <c r="AQ1" i="1"/>
  <c r="AN1" i="1"/>
  <c r="AK1" i="1"/>
  <c r="AH1" i="1"/>
  <c r="AE1" i="1"/>
  <c r="AB1" i="1"/>
  <c r="Y1" i="1"/>
  <c r="V1" i="1"/>
  <c r="S1" i="1"/>
  <c r="P1" i="1"/>
  <c r="M1" i="1"/>
  <c r="J1" i="1"/>
  <c r="G1" i="1"/>
  <c r="D1" i="1"/>
  <c r="DX3" i="1"/>
  <c r="DR3" i="1"/>
  <c r="EO3" i="1"/>
  <c r="EW3" i="1"/>
  <c r="AL3" i="1"/>
  <c r="AC3" i="1"/>
  <c r="Z3" i="1"/>
  <c r="Q3" i="1"/>
  <c r="DF3" i="1"/>
  <c r="BF3" i="1"/>
  <c r="FI3" i="1"/>
  <c r="FQ3" i="1"/>
  <c r="H3" i="1"/>
  <c r="AF3" i="1"/>
  <c r="BI3" i="1"/>
  <c r="FE3" i="1"/>
  <c r="FY3" i="1"/>
  <c r="DI3" i="1"/>
  <c r="EA3" i="1"/>
  <c r="FU3" i="1"/>
  <c r="AI3" i="1"/>
  <c r="AR3" i="1"/>
  <c r="BP3" i="1"/>
  <c r="FA3" i="1"/>
  <c r="FM3" i="1"/>
  <c r="BT3" i="1"/>
  <c r="DL3" i="1"/>
  <c r="W3" i="1"/>
  <c r="BL3" i="1"/>
  <c r="K3" i="1"/>
  <c r="E3" i="1"/>
  <c r="T3" i="1"/>
  <c r="AO3" i="1"/>
  <c r="N3" i="1"/>
  <c r="AU3" i="1"/>
  <c r="DO3" i="1"/>
  <c r="DU3" i="1"/>
  <c r="BC3" i="1"/>
  <c r="ES3" i="1"/>
  <c r="EK3" i="1"/>
  <c r="EG3" i="1"/>
  <c r="ED3" i="1"/>
  <c r="B3" i="1"/>
  <c r="A4" i="2" l="1"/>
  <c r="GA146" i="1"/>
  <c r="GA145" i="1"/>
  <c r="GA144" i="1"/>
  <c r="GA143" i="1"/>
  <c r="GA142" i="1"/>
  <c r="GA141" i="1"/>
  <c r="GA140" i="1"/>
  <c r="GA139" i="1"/>
  <c r="GA138" i="1"/>
  <c r="GA137" i="1"/>
  <c r="GA136" i="1"/>
  <c r="GA135" i="1"/>
  <c r="GA134" i="1"/>
  <c r="GA133" i="1"/>
  <c r="GA132" i="1"/>
  <c r="GA131" i="1"/>
  <c r="GA130" i="1"/>
  <c r="GA129" i="1"/>
  <c r="GA128" i="1"/>
  <c r="GA127" i="1"/>
  <c r="GA126" i="1"/>
  <c r="GA125" i="1"/>
  <c r="GA124" i="1"/>
  <c r="GA123" i="1"/>
  <c r="GA122" i="1"/>
  <c r="GA121" i="1"/>
  <c r="GA120" i="1"/>
  <c r="GA119" i="1"/>
  <c r="GA118" i="1"/>
  <c r="GA117" i="1"/>
  <c r="GA116" i="1"/>
  <c r="GA115" i="1"/>
  <c r="GA114" i="1"/>
  <c r="GA113" i="1"/>
  <c r="GA112" i="1"/>
  <c r="GA111" i="1"/>
  <c r="GA110" i="1"/>
  <c r="GA109" i="1"/>
  <c r="GA108" i="1"/>
  <c r="GA107" i="1"/>
  <c r="GA106" i="1"/>
  <c r="GA105" i="1"/>
  <c r="GA104" i="1"/>
  <c r="GA103" i="1"/>
  <c r="GA102" i="1"/>
  <c r="GA101" i="1"/>
  <c r="GA100" i="1"/>
  <c r="GA99" i="1"/>
  <c r="GA98" i="1"/>
  <c r="GA97" i="1"/>
  <c r="GA96" i="1"/>
  <c r="GA95" i="1"/>
  <c r="GA94" i="1"/>
  <c r="GA93" i="1"/>
  <c r="GA92" i="1"/>
  <c r="GA91" i="1"/>
  <c r="GA90" i="1"/>
  <c r="GA89" i="1"/>
  <c r="GA88" i="1"/>
  <c r="GA87" i="1"/>
  <c r="GA86" i="1"/>
  <c r="GA85" i="1"/>
  <c r="GA84" i="1"/>
  <c r="GA83" i="1"/>
  <c r="GA82" i="1"/>
  <c r="GA81" i="1"/>
  <c r="GA80" i="1"/>
  <c r="GA79" i="1"/>
  <c r="GA78" i="1"/>
  <c r="GA77" i="1"/>
  <c r="GA76" i="1"/>
  <c r="GA75" i="1"/>
  <c r="GA74" i="1"/>
  <c r="GA73" i="1"/>
  <c r="GA72" i="1"/>
  <c r="GA71" i="1"/>
  <c r="GA70" i="1"/>
  <c r="GA69" i="1"/>
  <c r="GA68" i="1"/>
  <c r="GA67" i="1"/>
  <c r="GA66" i="1"/>
  <c r="GA65" i="1"/>
  <c r="GA64" i="1"/>
  <c r="GA63" i="1"/>
  <c r="GA62" i="1"/>
  <c r="GA61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GA42" i="1"/>
  <c r="GA41" i="1"/>
  <c r="GA40" i="1"/>
  <c r="GA39" i="1"/>
  <c r="GA38" i="1"/>
  <c r="GA37" i="1"/>
  <c r="GA36" i="1"/>
  <c r="GA35" i="1"/>
  <c r="GA34" i="1"/>
  <c r="GA33" i="1"/>
  <c r="GA32" i="1"/>
  <c r="GA31" i="1"/>
  <c r="GA30" i="1"/>
  <c r="GA29" i="1"/>
  <c r="GA28" i="1"/>
  <c r="GA27" i="1"/>
  <c r="GA26" i="1"/>
  <c r="GA25" i="1"/>
  <c r="GA24" i="1"/>
  <c r="GA23" i="1"/>
  <c r="GA22" i="1"/>
  <c r="GA21" i="1"/>
  <c r="GA20" i="1"/>
  <c r="GA19" i="1"/>
  <c r="GA18" i="1"/>
  <c r="GA17" i="1"/>
  <c r="GA16" i="1"/>
  <c r="GA15" i="1"/>
  <c r="GA14" i="1"/>
  <c r="GA13" i="1"/>
  <c r="GA12" i="1"/>
  <c r="GA11" i="1"/>
  <c r="GA10" i="1"/>
  <c r="GA9" i="1"/>
  <c r="GA8" i="1"/>
  <c r="GA7" i="1"/>
  <c r="GA6" i="1"/>
  <c r="GA5" i="1"/>
  <c r="GA4" i="1"/>
  <c r="GA3" i="1"/>
  <c r="FW146" i="1"/>
  <c r="FS146" i="1"/>
  <c r="FO146" i="1"/>
  <c r="FK146" i="1"/>
  <c r="FG146" i="1"/>
  <c r="FC146" i="1"/>
  <c r="EY146" i="1"/>
  <c r="EU146" i="1"/>
  <c r="EQ146" i="1"/>
  <c r="EM146" i="1"/>
  <c r="EI146" i="1"/>
  <c r="EF146" i="1"/>
  <c r="EC146" i="1"/>
  <c r="DZ146" i="1"/>
  <c r="DW146" i="1"/>
  <c r="DT146" i="1"/>
  <c r="DQ146" i="1"/>
  <c r="DN146" i="1"/>
  <c r="DK146" i="1"/>
  <c r="DH146" i="1"/>
  <c r="FW145" i="1"/>
  <c r="FS145" i="1"/>
  <c r="FO145" i="1"/>
  <c r="FK145" i="1"/>
  <c r="FG145" i="1"/>
  <c r="FC145" i="1"/>
  <c r="EY145" i="1"/>
  <c r="EU145" i="1"/>
  <c r="EQ145" i="1"/>
  <c r="EM145" i="1"/>
  <c r="EI145" i="1"/>
  <c r="EF145" i="1"/>
  <c r="EC145" i="1"/>
  <c r="DZ145" i="1"/>
  <c r="DW145" i="1"/>
  <c r="DT145" i="1"/>
  <c r="DQ145" i="1"/>
  <c r="DN145" i="1"/>
  <c r="DK145" i="1"/>
  <c r="DH145" i="1"/>
  <c r="FW144" i="1"/>
  <c r="FS144" i="1"/>
  <c r="FO144" i="1"/>
  <c r="FK144" i="1"/>
  <c r="FG144" i="1"/>
  <c r="FC144" i="1"/>
  <c r="EY144" i="1"/>
  <c r="EU144" i="1"/>
  <c r="EQ144" i="1"/>
  <c r="EM144" i="1"/>
  <c r="EI144" i="1"/>
  <c r="EF144" i="1"/>
  <c r="EC144" i="1"/>
  <c r="DZ144" i="1"/>
  <c r="DW144" i="1"/>
  <c r="DT144" i="1"/>
  <c r="DQ144" i="1"/>
  <c r="DN144" i="1"/>
  <c r="DK144" i="1"/>
  <c r="DH144" i="1"/>
  <c r="FW143" i="1"/>
  <c r="FS143" i="1"/>
  <c r="FO143" i="1"/>
  <c r="FK143" i="1"/>
  <c r="FG143" i="1"/>
  <c r="FC143" i="1"/>
  <c r="EY143" i="1"/>
  <c r="EU143" i="1"/>
  <c r="EQ143" i="1"/>
  <c r="EM143" i="1"/>
  <c r="EI143" i="1"/>
  <c r="EF143" i="1"/>
  <c r="EC143" i="1"/>
  <c r="DZ143" i="1"/>
  <c r="DW143" i="1"/>
  <c r="DT143" i="1"/>
  <c r="DQ143" i="1"/>
  <c r="DN143" i="1"/>
  <c r="DK143" i="1"/>
  <c r="DH143" i="1"/>
  <c r="FW142" i="1"/>
  <c r="FS142" i="1"/>
  <c r="FO142" i="1"/>
  <c r="FK142" i="1"/>
  <c r="FG142" i="1"/>
  <c r="FC142" i="1"/>
  <c r="EY142" i="1"/>
  <c r="EU142" i="1"/>
  <c r="EQ142" i="1"/>
  <c r="EM142" i="1"/>
  <c r="EI142" i="1"/>
  <c r="EF142" i="1"/>
  <c r="EC142" i="1"/>
  <c r="DZ142" i="1"/>
  <c r="DW142" i="1"/>
  <c r="DT142" i="1"/>
  <c r="DQ142" i="1"/>
  <c r="DN142" i="1"/>
  <c r="DK142" i="1"/>
  <c r="DH142" i="1"/>
  <c r="BV142" i="1"/>
  <c r="BR142" i="1"/>
  <c r="BN142" i="1"/>
  <c r="BK142" i="1"/>
  <c r="BH142" i="1"/>
  <c r="BE142" i="1"/>
  <c r="AW142" i="1"/>
  <c r="AT142" i="1"/>
  <c r="AQ142" i="1"/>
  <c r="AN142" i="1"/>
  <c r="AK142" i="1"/>
  <c r="AH142" i="1"/>
  <c r="AE142" i="1"/>
  <c r="AB142" i="1"/>
  <c r="V142" i="1"/>
  <c r="P142" i="1"/>
  <c r="M142" i="1"/>
  <c r="J142" i="1"/>
  <c r="G142" i="1"/>
  <c r="D142" i="1"/>
  <c r="A142" i="1"/>
  <c r="FW141" i="1"/>
  <c r="FS141" i="1"/>
  <c r="FO141" i="1"/>
  <c r="FK141" i="1"/>
  <c r="FG141" i="1"/>
  <c r="FC141" i="1"/>
  <c r="EY141" i="1"/>
  <c r="EU141" i="1"/>
  <c r="EQ141" i="1"/>
  <c r="EM141" i="1"/>
  <c r="EI141" i="1"/>
  <c r="EF141" i="1"/>
  <c r="EC141" i="1"/>
  <c r="DZ141" i="1"/>
  <c r="DW141" i="1"/>
  <c r="DT141" i="1"/>
  <c r="DQ141" i="1"/>
  <c r="DN141" i="1"/>
  <c r="DK141" i="1"/>
  <c r="DH141" i="1"/>
  <c r="BV141" i="1"/>
  <c r="BR141" i="1"/>
  <c r="BN141" i="1"/>
  <c r="BK141" i="1"/>
  <c r="BH141" i="1"/>
  <c r="BE141" i="1"/>
  <c r="AW141" i="1"/>
  <c r="AT141" i="1"/>
  <c r="AQ141" i="1"/>
  <c r="AN141" i="1"/>
  <c r="AK141" i="1"/>
  <c r="AH141" i="1"/>
  <c r="AE141" i="1"/>
  <c r="AB141" i="1"/>
  <c r="V141" i="1"/>
  <c r="P141" i="1"/>
  <c r="M141" i="1"/>
  <c r="J141" i="1"/>
  <c r="G141" i="1"/>
  <c r="D141" i="1"/>
  <c r="A141" i="1"/>
  <c r="FW140" i="1"/>
  <c r="FS140" i="1"/>
  <c r="FO140" i="1"/>
  <c r="FK140" i="1"/>
  <c r="FG140" i="1"/>
  <c r="FC140" i="1"/>
  <c r="EY140" i="1"/>
  <c r="EU140" i="1"/>
  <c r="EQ140" i="1"/>
  <c r="EM140" i="1"/>
  <c r="EI140" i="1"/>
  <c r="EF140" i="1"/>
  <c r="EC140" i="1"/>
  <c r="DZ140" i="1"/>
  <c r="DW140" i="1"/>
  <c r="DT140" i="1"/>
  <c r="DQ140" i="1"/>
  <c r="DN140" i="1"/>
  <c r="DK140" i="1"/>
  <c r="DH140" i="1"/>
  <c r="BV140" i="1"/>
  <c r="BR140" i="1"/>
  <c r="BN140" i="1"/>
  <c r="BK140" i="1"/>
  <c r="BH140" i="1"/>
  <c r="BE140" i="1"/>
  <c r="AW140" i="1"/>
  <c r="AT140" i="1"/>
  <c r="AQ140" i="1"/>
  <c r="AN140" i="1"/>
  <c r="AK140" i="1"/>
  <c r="AH140" i="1"/>
  <c r="AE140" i="1"/>
  <c r="AB140" i="1"/>
  <c r="V140" i="1"/>
  <c r="P140" i="1"/>
  <c r="M140" i="1"/>
  <c r="J140" i="1"/>
  <c r="G140" i="1"/>
  <c r="D140" i="1"/>
  <c r="A140" i="1"/>
  <c r="FW139" i="1"/>
  <c r="FS139" i="1"/>
  <c r="FO139" i="1"/>
  <c r="FK139" i="1"/>
  <c r="FG139" i="1"/>
  <c r="FC139" i="1"/>
  <c r="EY139" i="1"/>
  <c r="EU139" i="1"/>
  <c r="EQ139" i="1"/>
  <c r="EM139" i="1"/>
  <c r="EI139" i="1"/>
  <c r="EF139" i="1"/>
  <c r="EC139" i="1"/>
  <c r="DZ139" i="1"/>
  <c r="DW139" i="1"/>
  <c r="DT139" i="1"/>
  <c r="DQ139" i="1"/>
  <c r="DN139" i="1"/>
  <c r="DK139" i="1"/>
  <c r="DH139" i="1"/>
  <c r="BV139" i="1"/>
  <c r="BR139" i="1"/>
  <c r="BN139" i="1"/>
  <c r="BK139" i="1"/>
  <c r="BH139" i="1"/>
  <c r="BE139" i="1"/>
  <c r="AW139" i="1"/>
  <c r="AT139" i="1"/>
  <c r="AQ139" i="1"/>
  <c r="AN139" i="1"/>
  <c r="AK139" i="1"/>
  <c r="AH139" i="1"/>
  <c r="AE139" i="1"/>
  <c r="AB139" i="1"/>
  <c r="V139" i="1"/>
  <c r="P139" i="1"/>
  <c r="M139" i="1"/>
  <c r="J139" i="1"/>
  <c r="G139" i="1"/>
  <c r="D139" i="1"/>
  <c r="A139" i="1"/>
  <c r="FW138" i="1"/>
  <c r="FS138" i="1"/>
  <c r="FO138" i="1"/>
  <c r="FK138" i="1"/>
  <c r="FG138" i="1"/>
  <c r="FC138" i="1"/>
  <c r="EY138" i="1"/>
  <c r="EU138" i="1"/>
  <c r="EQ138" i="1"/>
  <c r="EM138" i="1"/>
  <c r="EI138" i="1"/>
  <c r="EF138" i="1"/>
  <c r="EC138" i="1"/>
  <c r="DZ138" i="1"/>
  <c r="DW138" i="1"/>
  <c r="DT138" i="1"/>
  <c r="DQ138" i="1"/>
  <c r="DN138" i="1"/>
  <c r="DK138" i="1"/>
  <c r="DH138" i="1"/>
  <c r="BV138" i="1"/>
  <c r="BR138" i="1"/>
  <c r="BN138" i="1"/>
  <c r="BK138" i="1"/>
  <c r="BH138" i="1"/>
  <c r="BE138" i="1"/>
  <c r="AW138" i="1"/>
  <c r="AT138" i="1"/>
  <c r="AQ138" i="1"/>
  <c r="AN138" i="1"/>
  <c r="AK138" i="1"/>
  <c r="AH138" i="1"/>
  <c r="AE138" i="1"/>
  <c r="AB138" i="1"/>
  <c r="V138" i="1"/>
  <c r="P138" i="1"/>
  <c r="M138" i="1"/>
  <c r="J138" i="1"/>
  <c r="G138" i="1"/>
  <c r="D138" i="1"/>
  <c r="A138" i="1"/>
  <c r="FW137" i="1"/>
  <c r="FS137" i="1"/>
  <c r="FO137" i="1"/>
  <c r="FK137" i="1"/>
  <c r="FG137" i="1"/>
  <c r="FC137" i="1"/>
  <c r="EY137" i="1"/>
  <c r="EU137" i="1"/>
  <c r="EQ137" i="1"/>
  <c r="EM137" i="1"/>
  <c r="EI137" i="1"/>
  <c r="EF137" i="1"/>
  <c r="EC137" i="1"/>
  <c r="DZ137" i="1"/>
  <c r="DW137" i="1"/>
  <c r="DT137" i="1"/>
  <c r="DQ137" i="1"/>
  <c r="DN137" i="1"/>
  <c r="DK137" i="1"/>
  <c r="DH137" i="1"/>
  <c r="BV137" i="1"/>
  <c r="BR137" i="1"/>
  <c r="BN137" i="1"/>
  <c r="BK137" i="1"/>
  <c r="BH137" i="1"/>
  <c r="BE137" i="1"/>
  <c r="AW137" i="1"/>
  <c r="AT137" i="1"/>
  <c r="AQ137" i="1"/>
  <c r="AN137" i="1"/>
  <c r="AK137" i="1"/>
  <c r="AH137" i="1"/>
  <c r="AE137" i="1"/>
  <c r="AB137" i="1"/>
  <c r="V137" i="1"/>
  <c r="P137" i="1"/>
  <c r="M137" i="1"/>
  <c r="J137" i="1"/>
  <c r="G137" i="1"/>
  <c r="D137" i="1"/>
  <c r="A137" i="1"/>
  <c r="FW136" i="1"/>
  <c r="FS136" i="1"/>
  <c r="FO136" i="1"/>
  <c r="FK136" i="1"/>
  <c r="FG136" i="1"/>
  <c r="FC136" i="1"/>
  <c r="EY136" i="1"/>
  <c r="EU136" i="1"/>
  <c r="EQ136" i="1"/>
  <c r="EM136" i="1"/>
  <c r="EI136" i="1"/>
  <c r="EF136" i="1"/>
  <c r="EC136" i="1"/>
  <c r="DZ136" i="1"/>
  <c r="DW136" i="1"/>
  <c r="DT136" i="1"/>
  <c r="DQ136" i="1"/>
  <c r="DN136" i="1"/>
  <c r="DK136" i="1"/>
  <c r="DH136" i="1"/>
  <c r="BV136" i="1"/>
  <c r="BR136" i="1"/>
  <c r="BN136" i="1"/>
  <c r="BK136" i="1"/>
  <c r="BH136" i="1"/>
  <c r="BE136" i="1"/>
  <c r="AW136" i="1"/>
  <c r="AT136" i="1"/>
  <c r="AQ136" i="1"/>
  <c r="AN136" i="1"/>
  <c r="AK136" i="1"/>
  <c r="AH136" i="1"/>
  <c r="AE136" i="1"/>
  <c r="AB136" i="1"/>
  <c r="V136" i="1"/>
  <c r="P136" i="1"/>
  <c r="M136" i="1"/>
  <c r="J136" i="1"/>
  <c r="G136" i="1"/>
  <c r="D136" i="1"/>
  <c r="A136" i="1"/>
  <c r="FW135" i="1"/>
  <c r="FS135" i="1"/>
  <c r="FO135" i="1"/>
  <c r="FK135" i="1"/>
  <c r="FG135" i="1"/>
  <c r="FC135" i="1"/>
  <c r="EY135" i="1"/>
  <c r="EU135" i="1"/>
  <c r="EQ135" i="1"/>
  <c r="EM135" i="1"/>
  <c r="EI135" i="1"/>
  <c r="EF135" i="1"/>
  <c r="EC135" i="1"/>
  <c r="DZ135" i="1"/>
  <c r="DW135" i="1"/>
  <c r="DT135" i="1"/>
  <c r="DQ135" i="1"/>
  <c r="DN135" i="1"/>
  <c r="DK135" i="1"/>
  <c r="DH135" i="1"/>
  <c r="BV135" i="1"/>
  <c r="BR135" i="1"/>
  <c r="BN135" i="1"/>
  <c r="BK135" i="1"/>
  <c r="BH135" i="1"/>
  <c r="BE135" i="1"/>
  <c r="AW135" i="1"/>
  <c r="AT135" i="1"/>
  <c r="AQ135" i="1"/>
  <c r="AN135" i="1"/>
  <c r="AK135" i="1"/>
  <c r="AH135" i="1"/>
  <c r="AE135" i="1"/>
  <c r="AB135" i="1"/>
  <c r="V135" i="1"/>
  <c r="P135" i="1"/>
  <c r="M135" i="1"/>
  <c r="J135" i="1"/>
  <c r="G135" i="1"/>
  <c r="D135" i="1"/>
  <c r="A135" i="1"/>
  <c r="FW134" i="1"/>
  <c r="FS134" i="1"/>
  <c r="FO134" i="1"/>
  <c r="FK134" i="1"/>
  <c r="FG134" i="1"/>
  <c r="FC134" i="1"/>
  <c r="EY134" i="1"/>
  <c r="EU134" i="1"/>
  <c r="EQ134" i="1"/>
  <c r="EM134" i="1"/>
  <c r="EI134" i="1"/>
  <c r="EF134" i="1"/>
  <c r="EC134" i="1"/>
  <c r="DZ134" i="1"/>
  <c r="DW134" i="1"/>
  <c r="DT134" i="1"/>
  <c r="DQ134" i="1"/>
  <c r="DN134" i="1"/>
  <c r="DK134" i="1"/>
  <c r="DH134" i="1"/>
  <c r="BV134" i="1"/>
  <c r="BR134" i="1"/>
  <c r="BN134" i="1"/>
  <c r="BK134" i="1"/>
  <c r="BH134" i="1"/>
  <c r="BE134" i="1"/>
  <c r="AW134" i="1"/>
  <c r="AT134" i="1"/>
  <c r="AQ134" i="1"/>
  <c r="AN134" i="1"/>
  <c r="AK134" i="1"/>
  <c r="AH134" i="1"/>
  <c r="AE134" i="1"/>
  <c r="AB134" i="1"/>
  <c r="V134" i="1"/>
  <c r="P134" i="1"/>
  <c r="M134" i="1"/>
  <c r="J134" i="1"/>
  <c r="G134" i="1"/>
  <c r="D134" i="1"/>
  <c r="A134" i="1"/>
  <c r="FW133" i="1"/>
  <c r="FS133" i="1"/>
  <c r="FO133" i="1"/>
  <c r="FK133" i="1"/>
  <c r="FG133" i="1"/>
  <c r="FC133" i="1"/>
  <c r="EY133" i="1"/>
  <c r="EU133" i="1"/>
  <c r="EQ133" i="1"/>
  <c r="EM133" i="1"/>
  <c r="EI133" i="1"/>
  <c r="EF133" i="1"/>
  <c r="EC133" i="1"/>
  <c r="DZ133" i="1"/>
  <c r="DW133" i="1"/>
  <c r="DT133" i="1"/>
  <c r="DQ133" i="1"/>
  <c r="DN133" i="1"/>
  <c r="DK133" i="1"/>
  <c r="DH133" i="1"/>
  <c r="BV133" i="1"/>
  <c r="BR133" i="1"/>
  <c r="BN133" i="1"/>
  <c r="BK133" i="1"/>
  <c r="BH133" i="1"/>
  <c r="BE133" i="1"/>
  <c r="AW133" i="1"/>
  <c r="AT133" i="1"/>
  <c r="AQ133" i="1"/>
  <c r="AN133" i="1"/>
  <c r="AK133" i="1"/>
  <c r="AH133" i="1"/>
  <c r="AE133" i="1"/>
  <c r="AB133" i="1"/>
  <c r="V133" i="1"/>
  <c r="P133" i="1"/>
  <c r="M133" i="1"/>
  <c r="J133" i="1"/>
  <c r="G133" i="1"/>
  <c r="D133" i="1"/>
  <c r="A133" i="1"/>
  <c r="DD133" i="1" s="1"/>
  <c r="FW132" i="1"/>
  <c r="FS132" i="1"/>
  <c r="FO132" i="1"/>
  <c r="FK132" i="1"/>
  <c r="FG132" i="1"/>
  <c r="FC132" i="1"/>
  <c r="EY132" i="1"/>
  <c r="EU132" i="1"/>
  <c r="EQ132" i="1"/>
  <c r="EM132" i="1"/>
  <c r="EI132" i="1"/>
  <c r="EF132" i="1"/>
  <c r="EC132" i="1"/>
  <c r="DZ132" i="1"/>
  <c r="DW132" i="1"/>
  <c r="DT132" i="1"/>
  <c r="DQ132" i="1"/>
  <c r="DN132" i="1"/>
  <c r="DK132" i="1"/>
  <c r="DH132" i="1"/>
  <c r="BV132" i="1"/>
  <c r="BR132" i="1"/>
  <c r="BN132" i="1"/>
  <c r="BK132" i="1"/>
  <c r="BH132" i="1"/>
  <c r="BE132" i="1"/>
  <c r="AW132" i="1"/>
  <c r="AT132" i="1"/>
  <c r="AQ132" i="1"/>
  <c r="AN132" i="1"/>
  <c r="AK132" i="1"/>
  <c r="AH132" i="1"/>
  <c r="AE132" i="1"/>
  <c r="AB132" i="1"/>
  <c r="V132" i="1"/>
  <c r="P132" i="1"/>
  <c r="M132" i="1"/>
  <c r="J132" i="1"/>
  <c r="G132" i="1"/>
  <c r="D132" i="1"/>
  <c r="A132" i="1"/>
  <c r="DD132" i="1" s="1"/>
  <c r="FW131" i="1"/>
  <c r="FS131" i="1"/>
  <c r="FO131" i="1"/>
  <c r="FK131" i="1"/>
  <c r="FG131" i="1"/>
  <c r="FC131" i="1"/>
  <c r="EY131" i="1"/>
  <c r="EU131" i="1"/>
  <c r="EQ131" i="1"/>
  <c r="EM131" i="1"/>
  <c r="EI131" i="1"/>
  <c r="EF131" i="1"/>
  <c r="EC131" i="1"/>
  <c r="DZ131" i="1"/>
  <c r="DW131" i="1"/>
  <c r="DT131" i="1"/>
  <c r="DQ131" i="1"/>
  <c r="DN131" i="1"/>
  <c r="DK131" i="1"/>
  <c r="DH131" i="1"/>
  <c r="BV131" i="1"/>
  <c r="BR131" i="1"/>
  <c r="BN131" i="1"/>
  <c r="BK131" i="1"/>
  <c r="BH131" i="1"/>
  <c r="BE131" i="1"/>
  <c r="AW131" i="1"/>
  <c r="AT131" i="1"/>
  <c r="AQ131" i="1"/>
  <c r="AN131" i="1"/>
  <c r="AK131" i="1"/>
  <c r="AH131" i="1"/>
  <c r="AE131" i="1"/>
  <c r="AB131" i="1"/>
  <c r="V131" i="1"/>
  <c r="P131" i="1"/>
  <c r="M131" i="1"/>
  <c r="J131" i="1"/>
  <c r="G131" i="1"/>
  <c r="D131" i="1"/>
  <c r="A131" i="1"/>
  <c r="DD131" i="1" s="1"/>
  <c r="FW130" i="1"/>
  <c r="FS130" i="1"/>
  <c r="FO130" i="1"/>
  <c r="FK130" i="1"/>
  <c r="FG130" i="1"/>
  <c r="FC130" i="1"/>
  <c r="EY130" i="1"/>
  <c r="EU130" i="1"/>
  <c r="EQ130" i="1"/>
  <c r="EM130" i="1"/>
  <c r="EI130" i="1"/>
  <c r="EF130" i="1"/>
  <c r="EC130" i="1"/>
  <c r="DZ130" i="1"/>
  <c r="DW130" i="1"/>
  <c r="DT130" i="1"/>
  <c r="DQ130" i="1"/>
  <c r="DN130" i="1"/>
  <c r="DK130" i="1"/>
  <c r="DH130" i="1"/>
  <c r="BV130" i="1"/>
  <c r="BR130" i="1"/>
  <c r="BN130" i="1"/>
  <c r="BK130" i="1"/>
  <c r="BH130" i="1"/>
  <c r="BE130" i="1"/>
  <c r="AW130" i="1"/>
  <c r="AT130" i="1"/>
  <c r="AQ130" i="1"/>
  <c r="AN130" i="1"/>
  <c r="AK130" i="1"/>
  <c r="AH130" i="1"/>
  <c r="AE130" i="1"/>
  <c r="AB130" i="1"/>
  <c r="V130" i="1"/>
  <c r="P130" i="1"/>
  <c r="M130" i="1"/>
  <c r="J130" i="1"/>
  <c r="G130" i="1"/>
  <c r="D130" i="1"/>
  <c r="A130" i="1"/>
  <c r="CS130" i="1" s="1"/>
  <c r="FW129" i="1"/>
  <c r="FS129" i="1"/>
  <c r="FO129" i="1"/>
  <c r="FK129" i="1"/>
  <c r="FG129" i="1"/>
  <c r="FC129" i="1"/>
  <c r="EY129" i="1"/>
  <c r="EU129" i="1"/>
  <c r="EQ129" i="1"/>
  <c r="EM129" i="1"/>
  <c r="EI129" i="1"/>
  <c r="EF129" i="1"/>
  <c r="EC129" i="1"/>
  <c r="DZ129" i="1"/>
  <c r="DW129" i="1"/>
  <c r="DT129" i="1"/>
  <c r="DQ129" i="1"/>
  <c r="DN129" i="1"/>
  <c r="DK129" i="1"/>
  <c r="DH129" i="1"/>
  <c r="BV129" i="1"/>
  <c r="BR129" i="1"/>
  <c r="BN129" i="1"/>
  <c r="BK129" i="1"/>
  <c r="BH129" i="1"/>
  <c r="BE129" i="1"/>
  <c r="AW129" i="1"/>
  <c r="AT129" i="1"/>
  <c r="AQ129" i="1"/>
  <c r="AN129" i="1"/>
  <c r="AK129" i="1"/>
  <c r="AH129" i="1"/>
  <c r="AE129" i="1"/>
  <c r="AB129" i="1"/>
  <c r="V129" i="1"/>
  <c r="P129" i="1"/>
  <c r="M129" i="1"/>
  <c r="J129" i="1"/>
  <c r="G129" i="1"/>
  <c r="D129" i="1"/>
  <c r="A129" i="1"/>
  <c r="FW128" i="1"/>
  <c r="FS128" i="1"/>
  <c r="FO128" i="1"/>
  <c r="FK128" i="1"/>
  <c r="FG128" i="1"/>
  <c r="FC128" i="1"/>
  <c r="EY128" i="1"/>
  <c r="EU128" i="1"/>
  <c r="EQ128" i="1"/>
  <c r="EM128" i="1"/>
  <c r="EI128" i="1"/>
  <c r="EF128" i="1"/>
  <c r="EC128" i="1"/>
  <c r="DZ128" i="1"/>
  <c r="DW128" i="1"/>
  <c r="DT128" i="1"/>
  <c r="DQ128" i="1"/>
  <c r="DN128" i="1"/>
  <c r="DK128" i="1"/>
  <c r="DH128" i="1"/>
  <c r="BV128" i="1"/>
  <c r="BR128" i="1"/>
  <c r="BN128" i="1"/>
  <c r="BK128" i="1"/>
  <c r="BH128" i="1"/>
  <c r="BE128" i="1"/>
  <c r="AW128" i="1"/>
  <c r="AT128" i="1"/>
  <c r="AQ128" i="1"/>
  <c r="AN128" i="1"/>
  <c r="AK128" i="1"/>
  <c r="AH128" i="1"/>
  <c r="AE128" i="1"/>
  <c r="AB128" i="1"/>
  <c r="V128" i="1"/>
  <c r="P128" i="1"/>
  <c r="M128" i="1"/>
  <c r="J128" i="1"/>
  <c r="G128" i="1"/>
  <c r="D128" i="1"/>
  <c r="A128" i="1"/>
  <c r="CH128" i="1" s="1"/>
  <c r="FW127" i="1"/>
  <c r="FS127" i="1"/>
  <c r="FO127" i="1"/>
  <c r="FK127" i="1"/>
  <c r="FG127" i="1"/>
  <c r="FC127" i="1"/>
  <c r="EY127" i="1"/>
  <c r="EU127" i="1"/>
  <c r="EQ127" i="1"/>
  <c r="EM127" i="1"/>
  <c r="EI127" i="1"/>
  <c r="EF127" i="1"/>
  <c r="EC127" i="1"/>
  <c r="DZ127" i="1"/>
  <c r="DW127" i="1"/>
  <c r="DT127" i="1"/>
  <c r="DQ127" i="1"/>
  <c r="DN127" i="1"/>
  <c r="DK127" i="1"/>
  <c r="DH127" i="1"/>
  <c r="BV127" i="1"/>
  <c r="BR127" i="1"/>
  <c r="BN127" i="1"/>
  <c r="BK127" i="1"/>
  <c r="BH127" i="1"/>
  <c r="BE127" i="1"/>
  <c r="AW127" i="1"/>
  <c r="AT127" i="1"/>
  <c r="AQ127" i="1"/>
  <c r="AN127" i="1"/>
  <c r="AK127" i="1"/>
  <c r="AH127" i="1"/>
  <c r="AE127" i="1"/>
  <c r="AB127" i="1"/>
  <c r="V127" i="1"/>
  <c r="P127" i="1"/>
  <c r="M127" i="1"/>
  <c r="J127" i="1"/>
  <c r="G127" i="1"/>
  <c r="D127" i="1"/>
  <c r="A127" i="1"/>
  <c r="CB127" i="1" s="1"/>
  <c r="FW126" i="1"/>
  <c r="FS126" i="1"/>
  <c r="FO126" i="1"/>
  <c r="FK126" i="1"/>
  <c r="FG126" i="1"/>
  <c r="FC126" i="1"/>
  <c r="EY126" i="1"/>
  <c r="EU126" i="1"/>
  <c r="EQ126" i="1"/>
  <c r="EM126" i="1"/>
  <c r="EI126" i="1"/>
  <c r="EF126" i="1"/>
  <c r="EC126" i="1"/>
  <c r="DZ126" i="1"/>
  <c r="DW126" i="1"/>
  <c r="DT126" i="1"/>
  <c r="DQ126" i="1"/>
  <c r="DN126" i="1"/>
  <c r="DK126" i="1"/>
  <c r="DH126" i="1"/>
  <c r="BV126" i="1"/>
  <c r="BR126" i="1"/>
  <c r="BN126" i="1"/>
  <c r="BK126" i="1"/>
  <c r="BH126" i="1"/>
  <c r="BE126" i="1"/>
  <c r="AW126" i="1"/>
  <c r="AT126" i="1"/>
  <c r="AQ126" i="1"/>
  <c r="AN126" i="1"/>
  <c r="AK126" i="1"/>
  <c r="AH126" i="1"/>
  <c r="AE126" i="1"/>
  <c r="AB126" i="1"/>
  <c r="V126" i="1"/>
  <c r="P126" i="1"/>
  <c r="M126" i="1"/>
  <c r="J126" i="1"/>
  <c r="G126" i="1"/>
  <c r="D126" i="1"/>
  <c r="A126" i="1"/>
  <c r="FW125" i="1"/>
  <c r="FS125" i="1"/>
  <c r="FO125" i="1"/>
  <c r="FK125" i="1"/>
  <c r="FG125" i="1"/>
  <c r="FC125" i="1"/>
  <c r="EY125" i="1"/>
  <c r="EU125" i="1"/>
  <c r="EQ125" i="1"/>
  <c r="EM125" i="1"/>
  <c r="EI125" i="1"/>
  <c r="EF125" i="1"/>
  <c r="EC125" i="1"/>
  <c r="DZ125" i="1"/>
  <c r="DW125" i="1"/>
  <c r="DT125" i="1"/>
  <c r="DQ125" i="1"/>
  <c r="DN125" i="1"/>
  <c r="DK125" i="1"/>
  <c r="DH125" i="1"/>
  <c r="BV125" i="1"/>
  <c r="BR125" i="1"/>
  <c r="BN125" i="1"/>
  <c r="BK125" i="1"/>
  <c r="BH125" i="1"/>
  <c r="BE125" i="1"/>
  <c r="AW125" i="1"/>
  <c r="AT125" i="1"/>
  <c r="AQ125" i="1"/>
  <c r="AN125" i="1"/>
  <c r="AK125" i="1"/>
  <c r="AH125" i="1"/>
  <c r="AE125" i="1"/>
  <c r="AB125" i="1"/>
  <c r="V125" i="1"/>
  <c r="P125" i="1"/>
  <c r="M125" i="1"/>
  <c r="J125" i="1"/>
  <c r="G125" i="1"/>
  <c r="D125" i="1"/>
  <c r="A125" i="1"/>
  <c r="DB125" i="1" s="1"/>
  <c r="FW124" i="1"/>
  <c r="FS124" i="1"/>
  <c r="FO124" i="1"/>
  <c r="FK124" i="1"/>
  <c r="FG124" i="1"/>
  <c r="FC124" i="1"/>
  <c r="EY124" i="1"/>
  <c r="EU124" i="1"/>
  <c r="EQ124" i="1"/>
  <c r="EM124" i="1"/>
  <c r="EI124" i="1"/>
  <c r="EF124" i="1"/>
  <c r="EC124" i="1"/>
  <c r="DZ124" i="1"/>
  <c r="DW124" i="1"/>
  <c r="DT124" i="1"/>
  <c r="DQ124" i="1"/>
  <c r="DN124" i="1"/>
  <c r="DK124" i="1"/>
  <c r="DH124" i="1"/>
  <c r="BV124" i="1"/>
  <c r="BR124" i="1"/>
  <c r="BN124" i="1"/>
  <c r="BK124" i="1"/>
  <c r="BH124" i="1"/>
  <c r="BE124" i="1"/>
  <c r="AW124" i="1"/>
  <c r="AT124" i="1"/>
  <c r="AQ124" i="1"/>
  <c r="AN124" i="1"/>
  <c r="AK124" i="1"/>
  <c r="AH124" i="1"/>
  <c r="AE124" i="1"/>
  <c r="AB124" i="1"/>
  <c r="V124" i="1"/>
  <c r="P124" i="1"/>
  <c r="M124" i="1"/>
  <c r="J124" i="1"/>
  <c r="G124" i="1"/>
  <c r="D124" i="1"/>
  <c r="A124" i="1"/>
  <c r="CN124" i="1" s="1"/>
  <c r="FW123" i="1"/>
  <c r="FS123" i="1"/>
  <c r="FO123" i="1"/>
  <c r="FK123" i="1"/>
  <c r="FG123" i="1"/>
  <c r="FC123" i="1"/>
  <c r="EY123" i="1"/>
  <c r="EU123" i="1"/>
  <c r="EQ123" i="1"/>
  <c r="EM123" i="1"/>
  <c r="EI123" i="1"/>
  <c r="EF123" i="1"/>
  <c r="EC123" i="1"/>
  <c r="DZ123" i="1"/>
  <c r="DW123" i="1"/>
  <c r="DT123" i="1"/>
  <c r="DQ123" i="1"/>
  <c r="DN123" i="1"/>
  <c r="DK123" i="1"/>
  <c r="DH123" i="1"/>
  <c r="BV123" i="1"/>
  <c r="BR123" i="1"/>
  <c r="BN123" i="1"/>
  <c r="BK123" i="1"/>
  <c r="BH123" i="1"/>
  <c r="BE123" i="1"/>
  <c r="AW123" i="1"/>
  <c r="AT123" i="1"/>
  <c r="AQ123" i="1"/>
  <c r="AN123" i="1"/>
  <c r="AK123" i="1"/>
  <c r="AH123" i="1"/>
  <c r="AE123" i="1"/>
  <c r="AB123" i="1"/>
  <c r="V123" i="1"/>
  <c r="P123" i="1"/>
  <c r="M123" i="1"/>
  <c r="J123" i="1"/>
  <c r="G123" i="1"/>
  <c r="D123" i="1"/>
  <c r="A123" i="1"/>
  <c r="CD123" i="1" s="1"/>
  <c r="FW122" i="1"/>
  <c r="FS122" i="1"/>
  <c r="FO122" i="1"/>
  <c r="FK122" i="1"/>
  <c r="FG122" i="1"/>
  <c r="FC122" i="1"/>
  <c r="EY122" i="1"/>
  <c r="EU122" i="1"/>
  <c r="EQ122" i="1"/>
  <c r="EM122" i="1"/>
  <c r="EI122" i="1"/>
  <c r="EF122" i="1"/>
  <c r="EC122" i="1"/>
  <c r="DZ122" i="1"/>
  <c r="DW122" i="1"/>
  <c r="DT122" i="1"/>
  <c r="DQ122" i="1"/>
  <c r="DN122" i="1"/>
  <c r="DK122" i="1"/>
  <c r="DH122" i="1"/>
  <c r="BV122" i="1"/>
  <c r="BR122" i="1"/>
  <c r="BN122" i="1"/>
  <c r="BK122" i="1"/>
  <c r="BH122" i="1"/>
  <c r="BE122" i="1"/>
  <c r="AW122" i="1"/>
  <c r="AT122" i="1"/>
  <c r="AQ122" i="1"/>
  <c r="AN122" i="1"/>
  <c r="AK122" i="1"/>
  <c r="AH122" i="1"/>
  <c r="AE122" i="1"/>
  <c r="AB122" i="1"/>
  <c r="V122" i="1"/>
  <c r="P122" i="1"/>
  <c r="M122" i="1"/>
  <c r="J122" i="1"/>
  <c r="G122" i="1"/>
  <c r="D122" i="1"/>
  <c r="A122" i="1"/>
  <c r="CF122" i="1" s="1"/>
  <c r="FW121" i="1"/>
  <c r="FS121" i="1"/>
  <c r="FO121" i="1"/>
  <c r="FK121" i="1"/>
  <c r="FG121" i="1"/>
  <c r="FC121" i="1"/>
  <c r="EY121" i="1"/>
  <c r="EU121" i="1"/>
  <c r="EQ121" i="1"/>
  <c r="EM121" i="1"/>
  <c r="EI121" i="1"/>
  <c r="EF121" i="1"/>
  <c r="EC121" i="1"/>
  <c r="DZ121" i="1"/>
  <c r="DW121" i="1"/>
  <c r="DT121" i="1"/>
  <c r="DQ121" i="1"/>
  <c r="DN121" i="1"/>
  <c r="DK121" i="1"/>
  <c r="DH121" i="1"/>
  <c r="BV121" i="1"/>
  <c r="BR121" i="1"/>
  <c r="BN121" i="1"/>
  <c r="BK121" i="1"/>
  <c r="BH121" i="1"/>
  <c r="BE121" i="1"/>
  <c r="AW121" i="1"/>
  <c r="AT121" i="1"/>
  <c r="AQ121" i="1"/>
  <c r="AN121" i="1"/>
  <c r="AK121" i="1"/>
  <c r="AH121" i="1"/>
  <c r="AE121" i="1"/>
  <c r="AB121" i="1"/>
  <c r="V121" i="1"/>
  <c r="P121" i="1"/>
  <c r="M121" i="1"/>
  <c r="J121" i="1"/>
  <c r="G121" i="1"/>
  <c r="D121" i="1"/>
  <c r="A121" i="1"/>
  <c r="BZ121" i="1" s="1"/>
  <c r="FW120" i="1"/>
  <c r="FS120" i="1"/>
  <c r="FO120" i="1"/>
  <c r="FK120" i="1"/>
  <c r="FG120" i="1"/>
  <c r="FC120" i="1"/>
  <c r="EY120" i="1"/>
  <c r="EU120" i="1"/>
  <c r="EQ120" i="1"/>
  <c r="EM120" i="1"/>
  <c r="EI120" i="1"/>
  <c r="EF120" i="1"/>
  <c r="EC120" i="1"/>
  <c r="DZ120" i="1"/>
  <c r="DW120" i="1"/>
  <c r="DT120" i="1"/>
  <c r="DQ120" i="1"/>
  <c r="DN120" i="1"/>
  <c r="DK120" i="1"/>
  <c r="DH120" i="1"/>
  <c r="BV120" i="1"/>
  <c r="BR120" i="1"/>
  <c r="BN120" i="1"/>
  <c r="BK120" i="1"/>
  <c r="BH120" i="1"/>
  <c r="BE120" i="1"/>
  <c r="AW120" i="1"/>
  <c r="AT120" i="1"/>
  <c r="AQ120" i="1"/>
  <c r="AN120" i="1"/>
  <c r="AK120" i="1"/>
  <c r="AH120" i="1"/>
  <c r="AE120" i="1"/>
  <c r="AB120" i="1"/>
  <c r="Y120" i="1"/>
  <c r="V120" i="1"/>
  <c r="P120" i="1"/>
  <c r="M120" i="1"/>
  <c r="J120" i="1"/>
  <c r="G120" i="1"/>
  <c r="D120" i="1"/>
  <c r="A120" i="1"/>
  <c r="CN120" i="1" s="1"/>
  <c r="FW119" i="1"/>
  <c r="FS119" i="1"/>
  <c r="FO119" i="1"/>
  <c r="FK119" i="1"/>
  <c r="FG119" i="1"/>
  <c r="FC119" i="1"/>
  <c r="EY119" i="1"/>
  <c r="EU119" i="1"/>
  <c r="EQ119" i="1"/>
  <c r="EM119" i="1"/>
  <c r="EI119" i="1"/>
  <c r="EF119" i="1"/>
  <c r="EC119" i="1"/>
  <c r="DZ119" i="1"/>
  <c r="DW119" i="1"/>
  <c r="DT119" i="1"/>
  <c r="DQ119" i="1"/>
  <c r="DN119" i="1"/>
  <c r="DK119" i="1"/>
  <c r="DH119" i="1"/>
  <c r="BV119" i="1"/>
  <c r="BR119" i="1"/>
  <c r="BN119" i="1"/>
  <c r="BK119" i="1"/>
  <c r="BH119" i="1"/>
  <c r="BE119" i="1"/>
  <c r="AW119" i="1"/>
  <c r="AT119" i="1"/>
  <c r="AQ119" i="1"/>
  <c r="AN119" i="1"/>
  <c r="AK119" i="1"/>
  <c r="AH119" i="1"/>
  <c r="AE119" i="1"/>
  <c r="AB119" i="1"/>
  <c r="Y119" i="1"/>
  <c r="V119" i="1"/>
  <c r="P119" i="1"/>
  <c r="M119" i="1"/>
  <c r="J119" i="1"/>
  <c r="G119" i="1"/>
  <c r="D119" i="1"/>
  <c r="A119" i="1"/>
  <c r="CF119" i="1" s="1"/>
  <c r="FW118" i="1"/>
  <c r="FS118" i="1"/>
  <c r="FO118" i="1"/>
  <c r="FK118" i="1"/>
  <c r="FG118" i="1"/>
  <c r="FC118" i="1"/>
  <c r="EY118" i="1"/>
  <c r="EU118" i="1"/>
  <c r="EQ118" i="1"/>
  <c r="EM118" i="1"/>
  <c r="EI118" i="1"/>
  <c r="EF118" i="1"/>
  <c r="EC118" i="1"/>
  <c r="DZ118" i="1"/>
  <c r="DW118" i="1"/>
  <c r="DT118" i="1"/>
  <c r="DQ118" i="1"/>
  <c r="DN118" i="1"/>
  <c r="DK118" i="1"/>
  <c r="DH118" i="1"/>
  <c r="BV118" i="1"/>
  <c r="BR118" i="1"/>
  <c r="BN118" i="1"/>
  <c r="BK118" i="1"/>
  <c r="BH118" i="1"/>
  <c r="BE118" i="1"/>
  <c r="AW118" i="1"/>
  <c r="AT118" i="1"/>
  <c r="AQ118" i="1"/>
  <c r="AN118" i="1"/>
  <c r="AK118" i="1"/>
  <c r="AH118" i="1"/>
  <c r="AE118" i="1"/>
  <c r="AB118" i="1"/>
  <c r="Y118" i="1"/>
  <c r="V118" i="1"/>
  <c r="P118" i="1"/>
  <c r="M118" i="1"/>
  <c r="J118" i="1"/>
  <c r="G118" i="1"/>
  <c r="D118" i="1"/>
  <c r="A118" i="1"/>
  <c r="CX118" i="1" s="1"/>
  <c r="FW117" i="1"/>
  <c r="FS117" i="1"/>
  <c r="FO117" i="1"/>
  <c r="FK117" i="1"/>
  <c r="FG117" i="1"/>
  <c r="FC117" i="1"/>
  <c r="EY117" i="1"/>
  <c r="EU117" i="1"/>
  <c r="EQ117" i="1"/>
  <c r="EM117" i="1"/>
  <c r="EI117" i="1"/>
  <c r="EF117" i="1"/>
  <c r="EC117" i="1"/>
  <c r="DZ117" i="1"/>
  <c r="DW117" i="1"/>
  <c r="DT117" i="1"/>
  <c r="DQ117" i="1"/>
  <c r="DN117" i="1"/>
  <c r="DK117" i="1"/>
  <c r="DH117" i="1"/>
  <c r="BV117" i="1"/>
  <c r="BR117" i="1"/>
  <c r="BN117" i="1"/>
  <c r="BK117" i="1"/>
  <c r="BH117" i="1"/>
  <c r="BE117" i="1"/>
  <c r="AW117" i="1"/>
  <c r="AT117" i="1"/>
  <c r="AQ117" i="1"/>
  <c r="AN117" i="1"/>
  <c r="AK117" i="1"/>
  <c r="AH117" i="1"/>
  <c r="AE117" i="1"/>
  <c r="AB117" i="1"/>
  <c r="Y117" i="1"/>
  <c r="V117" i="1"/>
  <c r="P117" i="1"/>
  <c r="M117" i="1"/>
  <c r="J117" i="1"/>
  <c r="G117" i="1"/>
  <c r="D117" i="1"/>
  <c r="A117" i="1"/>
  <c r="FW116" i="1"/>
  <c r="FS116" i="1"/>
  <c r="FO116" i="1"/>
  <c r="FK116" i="1"/>
  <c r="FG116" i="1"/>
  <c r="FC116" i="1"/>
  <c r="EY116" i="1"/>
  <c r="EU116" i="1"/>
  <c r="EQ116" i="1"/>
  <c r="EM116" i="1"/>
  <c r="EI116" i="1"/>
  <c r="EF116" i="1"/>
  <c r="EC116" i="1"/>
  <c r="DZ116" i="1"/>
  <c r="DW116" i="1"/>
  <c r="DT116" i="1"/>
  <c r="DQ116" i="1"/>
  <c r="DN116" i="1"/>
  <c r="DK116" i="1"/>
  <c r="DH116" i="1"/>
  <c r="BV116" i="1"/>
  <c r="BR116" i="1"/>
  <c r="BN116" i="1"/>
  <c r="BK116" i="1"/>
  <c r="BH116" i="1"/>
  <c r="BE116" i="1"/>
  <c r="AW116" i="1"/>
  <c r="AT116" i="1"/>
  <c r="AQ116" i="1"/>
  <c r="AN116" i="1"/>
  <c r="AK116" i="1"/>
  <c r="AH116" i="1"/>
  <c r="AE116" i="1"/>
  <c r="AB116" i="1"/>
  <c r="Y116" i="1"/>
  <c r="V116" i="1"/>
  <c r="P116" i="1"/>
  <c r="M116" i="1"/>
  <c r="J116" i="1"/>
  <c r="G116" i="1"/>
  <c r="D116" i="1"/>
  <c r="A116" i="1"/>
  <c r="CT116" i="1" s="1"/>
  <c r="FW115" i="1"/>
  <c r="FS115" i="1"/>
  <c r="FO115" i="1"/>
  <c r="FK115" i="1"/>
  <c r="FG115" i="1"/>
  <c r="FC115" i="1"/>
  <c r="EY115" i="1"/>
  <c r="EU115" i="1"/>
  <c r="EQ115" i="1"/>
  <c r="EM115" i="1"/>
  <c r="EI115" i="1"/>
  <c r="EF115" i="1"/>
  <c r="EC115" i="1"/>
  <c r="DZ115" i="1"/>
  <c r="DW115" i="1"/>
  <c r="DT115" i="1"/>
  <c r="DQ115" i="1"/>
  <c r="DN115" i="1"/>
  <c r="DK115" i="1"/>
  <c r="DH115" i="1"/>
  <c r="BV115" i="1"/>
  <c r="BR115" i="1"/>
  <c r="BN115" i="1"/>
  <c r="BK115" i="1"/>
  <c r="BH115" i="1"/>
  <c r="BE115" i="1"/>
  <c r="AW115" i="1"/>
  <c r="AT115" i="1"/>
  <c r="AQ115" i="1"/>
  <c r="AN115" i="1"/>
  <c r="AK115" i="1"/>
  <c r="AH115" i="1"/>
  <c r="AE115" i="1"/>
  <c r="AB115" i="1"/>
  <c r="Y115" i="1"/>
  <c r="V115" i="1"/>
  <c r="P115" i="1"/>
  <c r="M115" i="1"/>
  <c r="J115" i="1"/>
  <c r="G115" i="1"/>
  <c r="D115" i="1"/>
  <c r="A115" i="1"/>
  <c r="FW114" i="1"/>
  <c r="FS114" i="1"/>
  <c r="FO114" i="1"/>
  <c r="FK114" i="1"/>
  <c r="FG114" i="1"/>
  <c r="FC114" i="1"/>
  <c r="EY114" i="1"/>
  <c r="EU114" i="1"/>
  <c r="EQ114" i="1"/>
  <c r="EM114" i="1"/>
  <c r="EI114" i="1"/>
  <c r="EF114" i="1"/>
  <c r="EC114" i="1"/>
  <c r="DZ114" i="1"/>
  <c r="DW114" i="1"/>
  <c r="DT114" i="1"/>
  <c r="DQ114" i="1"/>
  <c r="DN114" i="1"/>
  <c r="DK114" i="1"/>
  <c r="DH114" i="1"/>
  <c r="BV114" i="1"/>
  <c r="BR114" i="1"/>
  <c r="BN114" i="1"/>
  <c r="BK114" i="1"/>
  <c r="BH114" i="1"/>
  <c r="BE114" i="1"/>
  <c r="AW114" i="1"/>
  <c r="AT114" i="1"/>
  <c r="AQ114" i="1"/>
  <c r="AN114" i="1"/>
  <c r="AK114" i="1"/>
  <c r="AH114" i="1"/>
  <c r="AE114" i="1"/>
  <c r="AB114" i="1"/>
  <c r="Y114" i="1"/>
  <c r="V114" i="1"/>
  <c r="P114" i="1"/>
  <c r="M114" i="1"/>
  <c r="J114" i="1"/>
  <c r="G114" i="1"/>
  <c r="D114" i="1"/>
  <c r="A114" i="1"/>
  <c r="DB114" i="1" s="1"/>
  <c r="FW113" i="1"/>
  <c r="FS113" i="1"/>
  <c r="FO113" i="1"/>
  <c r="FK113" i="1"/>
  <c r="FG113" i="1"/>
  <c r="FC113" i="1"/>
  <c r="EY113" i="1"/>
  <c r="EU113" i="1"/>
  <c r="EQ113" i="1"/>
  <c r="EM113" i="1"/>
  <c r="EI113" i="1"/>
  <c r="EF113" i="1"/>
  <c r="EC113" i="1"/>
  <c r="DZ113" i="1"/>
  <c r="DW113" i="1"/>
  <c r="DT113" i="1"/>
  <c r="DQ113" i="1"/>
  <c r="DN113" i="1"/>
  <c r="DK113" i="1"/>
  <c r="DH113" i="1"/>
  <c r="BV113" i="1"/>
  <c r="BR113" i="1"/>
  <c r="BN113" i="1"/>
  <c r="BK113" i="1"/>
  <c r="BH113" i="1"/>
  <c r="BE113" i="1"/>
  <c r="AW113" i="1"/>
  <c r="AT113" i="1"/>
  <c r="AQ113" i="1"/>
  <c r="AN113" i="1"/>
  <c r="AK113" i="1"/>
  <c r="AH113" i="1"/>
  <c r="AE113" i="1"/>
  <c r="AB113" i="1"/>
  <c r="Y113" i="1"/>
  <c r="V113" i="1"/>
  <c r="P113" i="1"/>
  <c r="M113" i="1"/>
  <c r="J113" i="1"/>
  <c r="G113" i="1"/>
  <c r="D113" i="1"/>
  <c r="A113" i="1"/>
  <c r="CV113" i="1" s="1"/>
  <c r="FW112" i="1"/>
  <c r="FS112" i="1"/>
  <c r="FO112" i="1"/>
  <c r="FK112" i="1"/>
  <c r="FG112" i="1"/>
  <c r="FC112" i="1"/>
  <c r="EY112" i="1"/>
  <c r="EU112" i="1"/>
  <c r="EQ112" i="1"/>
  <c r="EM112" i="1"/>
  <c r="EI112" i="1"/>
  <c r="EF112" i="1"/>
  <c r="EC112" i="1"/>
  <c r="DZ112" i="1"/>
  <c r="DW112" i="1"/>
  <c r="DT112" i="1"/>
  <c r="DQ112" i="1"/>
  <c r="DN112" i="1"/>
  <c r="DK112" i="1"/>
  <c r="DH112" i="1"/>
  <c r="BV112" i="1"/>
  <c r="BR112" i="1"/>
  <c r="BN112" i="1"/>
  <c r="BK112" i="1"/>
  <c r="BH112" i="1"/>
  <c r="BE112" i="1"/>
  <c r="AW112" i="1"/>
  <c r="AT112" i="1"/>
  <c r="AQ112" i="1"/>
  <c r="AN112" i="1"/>
  <c r="AK112" i="1"/>
  <c r="AH112" i="1"/>
  <c r="AE112" i="1"/>
  <c r="AB112" i="1"/>
  <c r="Y112" i="1"/>
  <c r="V112" i="1"/>
  <c r="P112" i="1"/>
  <c r="M112" i="1"/>
  <c r="J112" i="1"/>
  <c r="G112" i="1"/>
  <c r="D112" i="1"/>
  <c r="A112" i="1"/>
  <c r="CN112" i="1" s="1"/>
  <c r="FW111" i="1"/>
  <c r="FS111" i="1"/>
  <c r="FO111" i="1"/>
  <c r="FK111" i="1"/>
  <c r="FG111" i="1"/>
  <c r="FC111" i="1"/>
  <c r="EY111" i="1"/>
  <c r="EU111" i="1"/>
  <c r="EQ111" i="1"/>
  <c r="EM111" i="1"/>
  <c r="EI111" i="1"/>
  <c r="EF111" i="1"/>
  <c r="EC111" i="1"/>
  <c r="DZ111" i="1"/>
  <c r="DW111" i="1"/>
  <c r="DT111" i="1"/>
  <c r="DQ111" i="1"/>
  <c r="DN111" i="1"/>
  <c r="DK111" i="1"/>
  <c r="DH111" i="1"/>
  <c r="BV111" i="1"/>
  <c r="BR111" i="1"/>
  <c r="BN111" i="1"/>
  <c r="BK111" i="1"/>
  <c r="BH111" i="1"/>
  <c r="BE111" i="1"/>
  <c r="AW111" i="1"/>
  <c r="AT111" i="1"/>
  <c r="AQ111" i="1"/>
  <c r="AN111" i="1"/>
  <c r="AK111" i="1"/>
  <c r="AH111" i="1"/>
  <c r="AE111" i="1"/>
  <c r="AB111" i="1"/>
  <c r="Y111" i="1"/>
  <c r="V111" i="1"/>
  <c r="P111" i="1"/>
  <c r="M111" i="1"/>
  <c r="J111" i="1"/>
  <c r="G111" i="1"/>
  <c r="D111" i="1"/>
  <c r="A111" i="1"/>
  <c r="CD111" i="1" s="1"/>
  <c r="FW110" i="1"/>
  <c r="FS110" i="1"/>
  <c r="FO110" i="1"/>
  <c r="FK110" i="1"/>
  <c r="FG110" i="1"/>
  <c r="FC110" i="1"/>
  <c r="EY110" i="1"/>
  <c r="EU110" i="1"/>
  <c r="EQ110" i="1"/>
  <c r="EM110" i="1"/>
  <c r="EI110" i="1"/>
  <c r="EF110" i="1"/>
  <c r="EC110" i="1"/>
  <c r="DZ110" i="1"/>
  <c r="DW110" i="1"/>
  <c r="DT110" i="1"/>
  <c r="DQ110" i="1"/>
  <c r="DN110" i="1"/>
  <c r="DK110" i="1"/>
  <c r="DH110" i="1"/>
  <c r="BV110" i="1"/>
  <c r="BR110" i="1"/>
  <c r="BN110" i="1"/>
  <c r="BK110" i="1"/>
  <c r="BH110" i="1"/>
  <c r="BE110" i="1"/>
  <c r="AW110" i="1"/>
  <c r="AT110" i="1"/>
  <c r="AQ110" i="1"/>
  <c r="AN110" i="1"/>
  <c r="AK110" i="1"/>
  <c r="AH110" i="1"/>
  <c r="AE110" i="1"/>
  <c r="AB110" i="1"/>
  <c r="Y110" i="1"/>
  <c r="V110" i="1"/>
  <c r="P110" i="1"/>
  <c r="M110" i="1"/>
  <c r="J110" i="1"/>
  <c r="G110" i="1"/>
  <c r="D110" i="1"/>
  <c r="A110" i="1"/>
  <c r="CF110" i="1" s="1"/>
  <c r="FW109" i="1"/>
  <c r="FS109" i="1"/>
  <c r="FO109" i="1"/>
  <c r="FK109" i="1"/>
  <c r="FG109" i="1"/>
  <c r="FC109" i="1"/>
  <c r="EY109" i="1"/>
  <c r="EU109" i="1"/>
  <c r="EQ109" i="1"/>
  <c r="EM109" i="1"/>
  <c r="EI109" i="1"/>
  <c r="EF109" i="1"/>
  <c r="EC109" i="1"/>
  <c r="DZ109" i="1"/>
  <c r="DW109" i="1"/>
  <c r="DT109" i="1"/>
  <c r="DQ109" i="1"/>
  <c r="DN109" i="1"/>
  <c r="DK109" i="1"/>
  <c r="DH109" i="1"/>
  <c r="BV109" i="1"/>
  <c r="BR109" i="1"/>
  <c r="BN109" i="1"/>
  <c r="BK109" i="1"/>
  <c r="BH109" i="1"/>
  <c r="BE109" i="1"/>
  <c r="AW109" i="1"/>
  <c r="AT109" i="1"/>
  <c r="AQ109" i="1"/>
  <c r="AN109" i="1"/>
  <c r="AK109" i="1"/>
  <c r="AH109" i="1"/>
  <c r="AE109" i="1"/>
  <c r="AB109" i="1"/>
  <c r="Y109" i="1"/>
  <c r="V109" i="1"/>
  <c r="P109" i="1"/>
  <c r="M109" i="1"/>
  <c r="J109" i="1"/>
  <c r="G109" i="1"/>
  <c r="D109" i="1"/>
  <c r="A109" i="1"/>
  <c r="DB109" i="1" s="1"/>
  <c r="FW108" i="1"/>
  <c r="FS108" i="1"/>
  <c r="FO108" i="1"/>
  <c r="FK108" i="1"/>
  <c r="FG108" i="1"/>
  <c r="FC108" i="1"/>
  <c r="EY108" i="1"/>
  <c r="EU108" i="1"/>
  <c r="EQ108" i="1"/>
  <c r="EM108" i="1"/>
  <c r="EI108" i="1"/>
  <c r="EF108" i="1"/>
  <c r="EC108" i="1"/>
  <c r="DZ108" i="1"/>
  <c r="DW108" i="1"/>
  <c r="DT108" i="1"/>
  <c r="DQ108" i="1"/>
  <c r="DN108" i="1"/>
  <c r="DK108" i="1"/>
  <c r="DH108" i="1"/>
  <c r="BV108" i="1"/>
  <c r="BR108" i="1"/>
  <c r="BN108" i="1"/>
  <c r="BK108" i="1"/>
  <c r="BH108" i="1"/>
  <c r="BE108" i="1"/>
  <c r="AW108" i="1"/>
  <c r="AT108" i="1"/>
  <c r="AQ108" i="1"/>
  <c r="AN108" i="1"/>
  <c r="AK108" i="1"/>
  <c r="AH108" i="1"/>
  <c r="AE108" i="1"/>
  <c r="AB108" i="1"/>
  <c r="Y108" i="1"/>
  <c r="V108" i="1"/>
  <c r="P108" i="1"/>
  <c r="M108" i="1"/>
  <c r="J108" i="1"/>
  <c r="G108" i="1"/>
  <c r="D108" i="1"/>
  <c r="A108" i="1"/>
  <c r="CV108" i="1" s="1"/>
  <c r="FW107" i="1"/>
  <c r="FS107" i="1"/>
  <c r="FO107" i="1"/>
  <c r="FK107" i="1"/>
  <c r="FG107" i="1"/>
  <c r="FC107" i="1"/>
  <c r="EY107" i="1"/>
  <c r="EU107" i="1"/>
  <c r="EQ107" i="1"/>
  <c r="EM107" i="1"/>
  <c r="EI107" i="1"/>
  <c r="EF107" i="1"/>
  <c r="EC107" i="1"/>
  <c r="DZ107" i="1"/>
  <c r="DW107" i="1"/>
  <c r="DT107" i="1"/>
  <c r="DQ107" i="1"/>
  <c r="DN107" i="1"/>
  <c r="DK107" i="1"/>
  <c r="DH107" i="1"/>
  <c r="BV107" i="1"/>
  <c r="BR107" i="1"/>
  <c r="BN107" i="1"/>
  <c r="BK107" i="1"/>
  <c r="BH107" i="1"/>
  <c r="BE107" i="1"/>
  <c r="AW107" i="1"/>
  <c r="AT107" i="1"/>
  <c r="AQ107" i="1"/>
  <c r="AN107" i="1"/>
  <c r="AK107" i="1"/>
  <c r="AH107" i="1"/>
  <c r="AE107" i="1"/>
  <c r="AB107" i="1"/>
  <c r="Y107" i="1"/>
  <c r="V107" i="1"/>
  <c r="P107" i="1"/>
  <c r="M107" i="1"/>
  <c r="J107" i="1"/>
  <c r="G107" i="1"/>
  <c r="D107" i="1"/>
  <c r="A107" i="1"/>
  <c r="CT107" i="1" s="1"/>
  <c r="FW106" i="1"/>
  <c r="FS106" i="1"/>
  <c r="FO106" i="1"/>
  <c r="FK106" i="1"/>
  <c r="FG106" i="1"/>
  <c r="FC106" i="1"/>
  <c r="EY106" i="1"/>
  <c r="EU106" i="1"/>
  <c r="EQ106" i="1"/>
  <c r="EM106" i="1"/>
  <c r="EI106" i="1"/>
  <c r="EF106" i="1"/>
  <c r="EC106" i="1"/>
  <c r="DZ106" i="1"/>
  <c r="DW106" i="1"/>
  <c r="DT106" i="1"/>
  <c r="DQ106" i="1"/>
  <c r="DN106" i="1"/>
  <c r="DK106" i="1"/>
  <c r="DH106" i="1"/>
  <c r="BV106" i="1"/>
  <c r="BR106" i="1"/>
  <c r="BN106" i="1"/>
  <c r="BK106" i="1"/>
  <c r="BH106" i="1"/>
  <c r="BE106" i="1"/>
  <c r="AW106" i="1"/>
  <c r="AT106" i="1"/>
  <c r="AQ106" i="1"/>
  <c r="AN106" i="1"/>
  <c r="AK106" i="1"/>
  <c r="AH106" i="1"/>
  <c r="AE106" i="1"/>
  <c r="AB106" i="1"/>
  <c r="Y106" i="1"/>
  <c r="V106" i="1"/>
  <c r="P106" i="1"/>
  <c r="M106" i="1"/>
  <c r="J106" i="1"/>
  <c r="G106" i="1"/>
  <c r="D106" i="1"/>
  <c r="A106" i="1"/>
  <c r="FW105" i="1"/>
  <c r="FS105" i="1"/>
  <c r="FO105" i="1"/>
  <c r="FK105" i="1"/>
  <c r="FG105" i="1"/>
  <c r="FC105" i="1"/>
  <c r="EY105" i="1"/>
  <c r="EU105" i="1"/>
  <c r="EQ105" i="1"/>
  <c r="EM105" i="1"/>
  <c r="EI105" i="1"/>
  <c r="EF105" i="1"/>
  <c r="EC105" i="1"/>
  <c r="DZ105" i="1"/>
  <c r="DW105" i="1"/>
  <c r="DT105" i="1"/>
  <c r="DQ105" i="1"/>
  <c r="DN105" i="1"/>
  <c r="DK105" i="1"/>
  <c r="DH105" i="1"/>
  <c r="BV105" i="1"/>
  <c r="BR105" i="1"/>
  <c r="BN105" i="1"/>
  <c r="BK105" i="1"/>
  <c r="BH105" i="1"/>
  <c r="BE105" i="1"/>
  <c r="AW105" i="1"/>
  <c r="AT105" i="1"/>
  <c r="AQ105" i="1"/>
  <c r="AN105" i="1"/>
  <c r="AK105" i="1"/>
  <c r="AH105" i="1"/>
  <c r="AE105" i="1"/>
  <c r="AB105" i="1"/>
  <c r="Y105" i="1"/>
  <c r="V105" i="1"/>
  <c r="P105" i="1"/>
  <c r="M105" i="1"/>
  <c r="J105" i="1"/>
  <c r="G105" i="1"/>
  <c r="D105" i="1"/>
  <c r="A105" i="1"/>
  <c r="CV105" i="1" s="1"/>
  <c r="FW104" i="1"/>
  <c r="FS104" i="1"/>
  <c r="FO104" i="1"/>
  <c r="FK104" i="1"/>
  <c r="FG104" i="1"/>
  <c r="FC104" i="1"/>
  <c r="EY104" i="1"/>
  <c r="EU104" i="1"/>
  <c r="EQ104" i="1"/>
  <c r="EM104" i="1"/>
  <c r="EI104" i="1"/>
  <c r="EF104" i="1"/>
  <c r="EC104" i="1"/>
  <c r="DZ104" i="1"/>
  <c r="DW104" i="1"/>
  <c r="DT104" i="1"/>
  <c r="DQ104" i="1"/>
  <c r="DN104" i="1"/>
  <c r="DK104" i="1"/>
  <c r="DH104" i="1"/>
  <c r="BV104" i="1"/>
  <c r="BR104" i="1"/>
  <c r="BN104" i="1"/>
  <c r="BK104" i="1"/>
  <c r="BH104" i="1"/>
  <c r="BE104" i="1"/>
  <c r="AW104" i="1"/>
  <c r="AT104" i="1"/>
  <c r="AQ104" i="1"/>
  <c r="AN104" i="1"/>
  <c r="AK104" i="1"/>
  <c r="AH104" i="1"/>
  <c r="AE104" i="1"/>
  <c r="AB104" i="1"/>
  <c r="Y104" i="1"/>
  <c r="V104" i="1"/>
  <c r="P104" i="1"/>
  <c r="M104" i="1"/>
  <c r="J104" i="1"/>
  <c r="G104" i="1"/>
  <c r="D104" i="1"/>
  <c r="A104" i="1"/>
  <c r="FW103" i="1"/>
  <c r="FS103" i="1"/>
  <c r="FO103" i="1"/>
  <c r="FK103" i="1"/>
  <c r="FG103" i="1"/>
  <c r="FC103" i="1"/>
  <c r="EY103" i="1"/>
  <c r="EU103" i="1"/>
  <c r="EQ103" i="1"/>
  <c r="EM103" i="1"/>
  <c r="EI103" i="1"/>
  <c r="EF103" i="1"/>
  <c r="EC103" i="1"/>
  <c r="DZ103" i="1"/>
  <c r="DW103" i="1"/>
  <c r="DT103" i="1"/>
  <c r="DQ103" i="1"/>
  <c r="DN103" i="1"/>
  <c r="DK103" i="1"/>
  <c r="DH103" i="1"/>
  <c r="BV103" i="1"/>
  <c r="BR103" i="1"/>
  <c r="BN103" i="1"/>
  <c r="BK103" i="1"/>
  <c r="BH103" i="1"/>
  <c r="BE103" i="1"/>
  <c r="AW103" i="1"/>
  <c r="AT103" i="1"/>
  <c r="AQ103" i="1"/>
  <c r="AN103" i="1"/>
  <c r="AK103" i="1"/>
  <c r="AH103" i="1"/>
  <c r="AE103" i="1"/>
  <c r="AB103" i="1"/>
  <c r="Y103" i="1"/>
  <c r="V103" i="1"/>
  <c r="P103" i="1"/>
  <c r="M103" i="1"/>
  <c r="J103" i="1"/>
  <c r="G103" i="1"/>
  <c r="D103" i="1"/>
  <c r="A103" i="1"/>
  <c r="DD103" i="1" s="1"/>
  <c r="FW102" i="1"/>
  <c r="FS102" i="1"/>
  <c r="FO102" i="1"/>
  <c r="FK102" i="1"/>
  <c r="FG102" i="1"/>
  <c r="FC102" i="1"/>
  <c r="EY102" i="1"/>
  <c r="EU102" i="1"/>
  <c r="EQ102" i="1"/>
  <c r="EM102" i="1"/>
  <c r="EI102" i="1"/>
  <c r="EF102" i="1"/>
  <c r="EC102" i="1"/>
  <c r="DZ102" i="1"/>
  <c r="DW102" i="1"/>
  <c r="DT102" i="1"/>
  <c r="DQ102" i="1"/>
  <c r="DN102" i="1"/>
  <c r="DK102" i="1"/>
  <c r="DH102" i="1"/>
  <c r="BV102" i="1"/>
  <c r="BR102" i="1"/>
  <c r="BN102" i="1"/>
  <c r="BK102" i="1"/>
  <c r="BH102" i="1"/>
  <c r="BE102" i="1"/>
  <c r="AW102" i="1"/>
  <c r="AT102" i="1"/>
  <c r="AQ102" i="1"/>
  <c r="AN102" i="1"/>
  <c r="AK102" i="1"/>
  <c r="AH102" i="1"/>
  <c r="AE102" i="1"/>
  <c r="AB102" i="1"/>
  <c r="Y102" i="1"/>
  <c r="V102" i="1"/>
  <c r="P102" i="1"/>
  <c r="M102" i="1"/>
  <c r="J102" i="1"/>
  <c r="G102" i="1"/>
  <c r="D102" i="1"/>
  <c r="A102" i="1"/>
  <c r="FW101" i="1"/>
  <c r="FS101" i="1"/>
  <c r="FO101" i="1"/>
  <c r="FK101" i="1"/>
  <c r="FG101" i="1"/>
  <c r="FC101" i="1"/>
  <c r="EY101" i="1"/>
  <c r="EU101" i="1"/>
  <c r="EQ101" i="1"/>
  <c r="EM101" i="1"/>
  <c r="EI101" i="1"/>
  <c r="EF101" i="1"/>
  <c r="EC101" i="1"/>
  <c r="DZ101" i="1"/>
  <c r="DW101" i="1"/>
  <c r="DT101" i="1"/>
  <c r="DQ101" i="1"/>
  <c r="DN101" i="1"/>
  <c r="DK101" i="1"/>
  <c r="DH101" i="1"/>
  <c r="BV101" i="1"/>
  <c r="BR101" i="1"/>
  <c r="BN101" i="1"/>
  <c r="BK101" i="1"/>
  <c r="BH101" i="1"/>
  <c r="BE101" i="1"/>
  <c r="AW101" i="1"/>
  <c r="AT101" i="1"/>
  <c r="AQ101" i="1"/>
  <c r="AN101" i="1"/>
  <c r="AK101" i="1"/>
  <c r="AH101" i="1"/>
  <c r="AE101" i="1"/>
  <c r="AB101" i="1"/>
  <c r="Y101" i="1"/>
  <c r="V101" i="1"/>
  <c r="P101" i="1"/>
  <c r="M101" i="1"/>
  <c r="J101" i="1"/>
  <c r="G101" i="1"/>
  <c r="D101" i="1"/>
  <c r="A101" i="1"/>
  <c r="CE101" i="1" s="1"/>
  <c r="FW100" i="1"/>
  <c r="FS100" i="1"/>
  <c r="FO100" i="1"/>
  <c r="FK100" i="1"/>
  <c r="FG100" i="1"/>
  <c r="FC100" i="1"/>
  <c r="EY100" i="1"/>
  <c r="EU100" i="1"/>
  <c r="EQ100" i="1"/>
  <c r="EM100" i="1"/>
  <c r="EI100" i="1"/>
  <c r="EF100" i="1"/>
  <c r="EC100" i="1"/>
  <c r="DZ100" i="1"/>
  <c r="DW100" i="1"/>
  <c r="DT100" i="1"/>
  <c r="DQ100" i="1"/>
  <c r="DN100" i="1"/>
  <c r="DK100" i="1"/>
  <c r="DH100" i="1"/>
  <c r="BV100" i="1"/>
  <c r="BR100" i="1"/>
  <c r="BN100" i="1"/>
  <c r="BK100" i="1"/>
  <c r="BH100" i="1"/>
  <c r="BE100" i="1"/>
  <c r="AW100" i="1"/>
  <c r="AT100" i="1"/>
  <c r="AQ100" i="1"/>
  <c r="AN100" i="1"/>
  <c r="AK100" i="1"/>
  <c r="AH100" i="1"/>
  <c r="AE100" i="1"/>
  <c r="AB100" i="1"/>
  <c r="Y100" i="1"/>
  <c r="V100" i="1"/>
  <c r="P100" i="1"/>
  <c r="M100" i="1"/>
  <c r="J100" i="1"/>
  <c r="G100" i="1"/>
  <c r="D100" i="1"/>
  <c r="A100" i="1"/>
  <c r="CY100" i="1" s="1"/>
  <c r="FW99" i="1"/>
  <c r="FS99" i="1"/>
  <c r="FO99" i="1"/>
  <c r="FK99" i="1"/>
  <c r="FG99" i="1"/>
  <c r="FC99" i="1"/>
  <c r="EY99" i="1"/>
  <c r="EU99" i="1"/>
  <c r="EQ99" i="1"/>
  <c r="EM99" i="1"/>
  <c r="EI99" i="1"/>
  <c r="EF99" i="1"/>
  <c r="EC99" i="1"/>
  <c r="DZ99" i="1"/>
  <c r="DW99" i="1"/>
  <c r="DT99" i="1"/>
  <c r="DQ99" i="1"/>
  <c r="DN99" i="1"/>
  <c r="DK99" i="1"/>
  <c r="DH99" i="1"/>
  <c r="BV99" i="1"/>
  <c r="BR99" i="1"/>
  <c r="BN99" i="1"/>
  <c r="BK99" i="1"/>
  <c r="BH99" i="1"/>
  <c r="BE99" i="1"/>
  <c r="AW99" i="1"/>
  <c r="AT99" i="1"/>
  <c r="AQ99" i="1"/>
  <c r="AN99" i="1"/>
  <c r="AK99" i="1"/>
  <c r="AH99" i="1"/>
  <c r="AE99" i="1"/>
  <c r="AB99" i="1"/>
  <c r="Y99" i="1"/>
  <c r="V99" i="1"/>
  <c r="P99" i="1"/>
  <c r="M99" i="1"/>
  <c r="J99" i="1"/>
  <c r="G99" i="1"/>
  <c r="D99" i="1"/>
  <c r="A99" i="1"/>
  <c r="CE99" i="1" s="1"/>
  <c r="FW98" i="1"/>
  <c r="FS98" i="1"/>
  <c r="FO98" i="1"/>
  <c r="FK98" i="1"/>
  <c r="FG98" i="1"/>
  <c r="FC98" i="1"/>
  <c r="EY98" i="1"/>
  <c r="EU98" i="1"/>
  <c r="EQ98" i="1"/>
  <c r="EM98" i="1"/>
  <c r="EI98" i="1"/>
  <c r="EF98" i="1"/>
  <c r="EC98" i="1"/>
  <c r="DZ98" i="1"/>
  <c r="DW98" i="1"/>
  <c r="DT98" i="1"/>
  <c r="DQ98" i="1"/>
  <c r="DN98" i="1"/>
  <c r="DK98" i="1"/>
  <c r="DH98" i="1"/>
  <c r="BV98" i="1"/>
  <c r="BR98" i="1"/>
  <c r="BN98" i="1"/>
  <c r="BK98" i="1"/>
  <c r="BH98" i="1"/>
  <c r="BE98" i="1"/>
  <c r="AW98" i="1"/>
  <c r="AT98" i="1"/>
  <c r="AQ98" i="1"/>
  <c r="AN98" i="1"/>
  <c r="AK98" i="1"/>
  <c r="AH98" i="1"/>
  <c r="AE98" i="1"/>
  <c r="AB98" i="1"/>
  <c r="Y98" i="1"/>
  <c r="V98" i="1"/>
  <c r="P98" i="1"/>
  <c r="M98" i="1"/>
  <c r="J98" i="1"/>
  <c r="G98" i="1"/>
  <c r="D98" i="1"/>
  <c r="A98" i="1"/>
  <c r="CQ98" i="1" s="1"/>
  <c r="FW97" i="1"/>
  <c r="FS97" i="1"/>
  <c r="FO97" i="1"/>
  <c r="FK97" i="1"/>
  <c r="FG97" i="1"/>
  <c r="FC97" i="1"/>
  <c r="EY97" i="1"/>
  <c r="EU97" i="1"/>
  <c r="EQ97" i="1"/>
  <c r="EM97" i="1"/>
  <c r="EI97" i="1"/>
  <c r="EF97" i="1"/>
  <c r="EC97" i="1"/>
  <c r="DZ97" i="1"/>
  <c r="DW97" i="1"/>
  <c r="DT97" i="1"/>
  <c r="DQ97" i="1"/>
  <c r="DN97" i="1"/>
  <c r="DK97" i="1"/>
  <c r="DH97" i="1"/>
  <c r="BV97" i="1"/>
  <c r="BR97" i="1"/>
  <c r="BN97" i="1"/>
  <c r="BK97" i="1"/>
  <c r="BH97" i="1"/>
  <c r="BE97" i="1"/>
  <c r="AW97" i="1"/>
  <c r="AT97" i="1"/>
  <c r="AQ97" i="1"/>
  <c r="AN97" i="1"/>
  <c r="AK97" i="1"/>
  <c r="AH97" i="1"/>
  <c r="AE97" i="1"/>
  <c r="AB97" i="1"/>
  <c r="Y97" i="1"/>
  <c r="V97" i="1"/>
  <c r="P97" i="1"/>
  <c r="M97" i="1"/>
  <c r="J97" i="1"/>
  <c r="G97" i="1"/>
  <c r="D97" i="1"/>
  <c r="A97" i="1"/>
  <c r="CU97" i="1" s="1"/>
  <c r="FW96" i="1"/>
  <c r="FS96" i="1"/>
  <c r="FO96" i="1"/>
  <c r="FK96" i="1"/>
  <c r="FG96" i="1"/>
  <c r="FC96" i="1"/>
  <c r="EY96" i="1"/>
  <c r="EU96" i="1"/>
  <c r="EQ96" i="1"/>
  <c r="EM96" i="1"/>
  <c r="EI96" i="1"/>
  <c r="EF96" i="1"/>
  <c r="EC96" i="1"/>
  <c r="DZ96" i="1"/>
  <c r="DW96" i="1"/>
  <c r="DT96" i="1"/>
  <c r="DQ96" i="1"/>
  <c r="DN96" i="1"/>
  <c r="DK96" i="1"/>
  <c r="DH96" i="1"/>
  <c r="BV96" i="1"/>
  <c r="BR96" i="1"/>
  <c r="BN96" i="1"/>
  <c r="BK96" i="1"/>
  <c r="BH96" i="1"/>
  <c r="BE96" i="1"/>
  <c r="AW96" i="1"/>
  <c r="AT96" i="1"/>
  <c r="AQ96" i="1"/>
  <c r="AN96" i="1"/>
  <c r="AK96" i="1"/>
  <c r="AH96" i="1"/>
  <c r="AE96" i="1"/>
  <c r="AB96" i="1"/>
  <c r="Y96" i="1"/>
  <c r="V96" i="1"/>
  <c r="P96" i="1"/>
  <c r="M96" i="1"/>
  <c r="J96" i="1"/>
  <c r="G96" i="1"/>
  <c r="D96" i="1"/>
  <c r="A96" i="1"/>
  <c r="CY96" i="1" s="1"/>
  <c r="FW95" i="1"/>
  <c r="FS95" i="1"/>
  <c r="FO95" i="1"/>
  <c r="FK95" i="1"/>
  <c r="FG95" i="1"/>
  <c r="FC95" i="1"/>
  <c r="EY95" i="1"/>
  <c r="EU95" i="1"/>
  <c r="EQ95" i="1"/>
  <c r="EM95" i="1"/>
  <c r="EI95" i="1"/>
  <c r="EF95" i="1"/>
  <c r="EC95" i="1"/>
  <c r="DZ95" i="1"/>
  <c r="DW95" i="1"/>
  <c r="DT95" i="1"/>
  <c r="DQ95" i="1"/>
  <c r="DN95" i="1"/>
  <c r="DK95" i="1"/>
  <c r="DH95" i="1"/>
  <c r="BV95" i="1"/>
  <c r="BR95" i="1"/>
  <c r="BN95" i="1"/>
  <c r="BK95" i="1"/>
  <c r="BH95" i="1"/>
  <c r="BE95" i="1"/>
  <c r="AW95" i="1"/>
  <c r="AT95" i="1"/>
  <c r="AQ95" i="1"/>
  <c r="AN95" i="1"/>
  <c r="AK95" i="1"/>
  <c r="AH95" i="1"/>
  <c r="AE95" i="1"/>
  <c r="AB95" i="1"/>
  <c r="Y95" i="1"/>
  <c r="V95" i="1"/>
  <c r="P95" i="1"/>
  <c r="M95" i="1"/>
  <c r="J95" i="1"/>
  <c r="G95" i="1"/>
  <c r="D95" i="1"/>
  <c r="A95" i="1"/>
  <c r="CE95" i="1" s="1"/>
  <c r="FW94" i="1"/>
  <c r="FS94" i="1"/>
  <c r="FO94" i="1"/>
  <c r="FK94" i="1"/>
  <c r="FG94" i="1"/>
  <c r="FC94" i="1"/>
  <c r="EY94" i="1"/>
  <c r="EU94" i="1"/>
  <c r="EQ94" i="1"/>
  <c r="EM94" i="1"/>
  <c r="EI94" i="1"/>
  <c r="EF94" i="1"/>
  <c r="EC94" i="1"/>
  <c r="DZ94" i="1"/>
  <c r="DW94" i="1"/>
  <c r="DT94" i="1"/>
  <c r="DQ94" i="1"/>
  <c r="DN94" i="1"/>
  <c r="DK94" i="1"/>
  <c r="DH94" i="1"/>
  <c r="BV94" i="1"/>
  <c r="BR94" i="1"/>
  <c r="BN94" i="1"/>
  <c r="BK94" i="1"/>
  <c r="BH94" i="1"/>
  <c r="BE94" i="1"/>
  <c r="AW94" i="1"/>
  <c r="AT94" i="1"/>
  <c r="AQ94" i="1"/>
  <c r="AN94" i="1"/>
  <c r="AK94" i="1"/>
  <c r="AH94" i="1"/>
  <c r="AE94" i="1"/>
  <c r="AB94" i="1"/>
  <c r="Y94" i="1"/>
  <c r="V94" i="1"/>
  <c r="P94" i="1"/>
  <c r="M94" i="1"/>
  <c r="J94" i="1"/>
  <c r="G94" i="1"/>
  <c r="D94" i="1"/>
  <c r="A94" i="1"/>
  <c r="CQ94" i="1" s="1"/>
  <c r="FW93" i="1"/>
  <c r="FS93" i="1"/>
  <c r="FO93" i="1"/>
  <c r="FK93" i="1"/>
  <c r="FG93" i="1"/>
  <c r="FC93" i="1"/>
  <c r="EY93" i="1"/>
  <c r="EU93" i="1"/>
  <c r="EQ93" i="1"/>
  <c r="EM93" i="1"/>
  <c r="EI93" i="1"/>
  <c r="EF93" i="1"/>
  <c r="EC93" i="1"/>
  <c r="DZ93" i="1"/>
  <c r="DW93" i="1"/>
  <c r="DT93" i="1"/>
  <c r="DQ93" i="1"/>
  <c r="DN93" i="1"/>
  <c r="DK93" i="1"/>
  <c r="DH93" i="1"/>
  <c r="BV93" i="1"/>
  <c r="BR93" i="1"/>
  <c r="BN93" i="1"/>
  <c r="BK93" i="1"/>
  <c r="BH93" i="1"/>
  <c r="BE93" i="1"/>
  <c r="AW93" i="1"/>
  <c r="AT93" i="1"/>
  <c r="AQ93" i="1"/>
  <c r="AN93" i="1"/>
  <c r="AK93" i="1"/>
  <c r="AH93" i="1"/>
  <c r="AE93" i="1"/>
  <c r="AB93" i="1"/>
  <c r="Y93" i="1"/>
  <c r="V93" i="1"/>
  <c r="P93" i="1"/>
  <c r="M93" i="1"/>
  <c r="J93" i="1"/>
  <c r="G93" i="1"/>
  <c r="D93" i="1"/>
  <c r="A93" i="1"/>
  <c r="CU93" i="1" s="1"/>
  <c r="FW92" i="1"/>
  <c r="FS92" i="1"/>
  <c r="FO92" i="1"/>
  <c r="FK92" i="1"/>
  <c r="FG92" i="1"/>
  <c r="FC92" i="1"/>
  <c r="EY92" i="1"/>
  <c r="EU92" i="1"/>
  <c r="EQ92" i="1"/>
  <c r="EM92" i="1"/>
  <c r="EI92" i="1"/>
  <c r="EF92" i="1"/>
  <c r="EC92" i="1"/>
  <c r="DZ92" i="1"/>
  <c r="DW92" i="1"/>
  <c r="DT92" i="1"/>
  <c r="DQ92" i="1"/>
  <c r="DN92" i="1"/>
  <c r="DK92" i="1"/>
  <c r="DH92" i="1"/>
  <c r="BV92" i="1"/>
  <c r="BR92" i="1"/>
  <c r="BN92" i="1"/>
  <c r="BK92" i="1"/>
  <c r="BH92" i="1"/>
  <c r="BE92" i="1"/>
  <c r="AW92" i="1"/>
  <c r="AT92" i="1"/>
  <c r="AQ92" i="1"/>
  <c r="AN92" i="1"/>
  <c r="AK92" i="1"/>
  <c r="AH92" i="1"/>
  <c r="AE92" i="1"/>
  <c r="AB92" i="1"/>
  <c r="Y92" i="1"/>
  <c r="V92" i="1"/>
  <c r="P92" i="1"/>
  <c r="M92" i="1"/>
  <c r="J92" i="1"/>
  <c r="G92" i="1"/>
  <c r="D92" i="1"/>
  <c r="A92" i="1"/>
  <c r="CY92" i="1" s="1"/>
  <c r="FW91" i="1"/>
  <c r="FS91" i="1"/>
  <c r="FO91" i="1"/>
  <c r="FK91" i="1"/>
  <c r="FG91" i="1"/>
  <c r="FC91" i="1"/>
  <c r="EY91" i="1"/>
  <c r="EU91" i="1"/>
  <c r="EQ91" i="1"/>
  <c r="EM91" i="1"/>
  <c r="EI91" i="1"/>
  <c r="EF91" i="1"/>
  <c r="EC91" i="1"/>
  <c r="DZ91" i="1"/>
  <c r="DW91" i="1"/>
  <c r="DT91" i="1"/>
  <c r="DQ91" i="1"/>
  <c r="DN91" i="1"/>
  <c r="DK91" i="1"/>
  <c r="DH91" i="1"/>
  <c r="BV91" i="1"/>
  <c r="BR91" i="1"/>
  <c r="BN91" i="1"/>
  <c r="BK91" i="1"/>
  <c r="BH91" i="1"/>
  <c r="BE91" i="1"/>
  <c r="AW91" i="1"/>
  <c r="AT91" i="1"/>
  <c r="AQ91" i="1"/>
  <c r="AN91" i="1"/>
  <c r="AK91" i="1"/>
  <c r="AH91" i="1"/>
  <c r="AE91" i="1"/>
  <c r="AB91" i="1"/>
  <c r="Y91" i="1"/>
  <c r="V91" i="1"/>
  <c r="P91" i="1"/>
  <c r="M91" i="1"/>
  <c r="J91" i="1"/>
  <c r="G91" i="1"/>
  <c r="D91" i="1"/>
  <c r="A91" i="1"/>
  <c r="CE91" i="1" s="1"/>
  <c r="FW90" i="1"/>
  <c r="FS90" i="1"/>
  <c r="FO90" i="1"/>
  <c r="FK90" i="1"/>
  <c r="FG90" i="1"/>
  <c r="FC90" i="1"/>
  <c r="EY90" i="1"/>
  <c r="EU90" i="1"/>
  <c r="EQ90" i="1"/>
  <c r="EM90" i="1"/>
  <c r="EI90" i="1"/>
  <c r="EF90" i="1"/>
  <c r="EC90" i="1"/>
  <c r="DZ90" i="1"/>
  <c r="DW90" i="1"/>
  <c r="DT90" i="1"/>
  <c r="DQ90" i="1"/>
  <c r="DN90" i="1"/>
  <c r="DK90" i="1"/>
  <c r="DH90" i="1"/>
  <c r="BV90" i="1"/>
  <c r="BR90" i="1"/>
  <c r="BN90" i="1"/>
  <c r="BK90" i="1"/>
  <c r="BH90" i="1"/>
  <c r="BE90" i="1"/>
  <c r="AW90" i="1"/>
  <c r="AT90" i="1"/>
  <c r="AQ90" i="1"/>
  <c r="AN90" i="1"/>
  <c r="AK90" i="1"/>
  <c r="AH90" i="1"/>
  <c r="AE90" i="1"/>
  <c r="AB90" i="1"/>
  <c r="Y90" i="1"/>
  <c r="V90" i="1"/>
  <c r="P90" i="1"/>
  <c r="M90" i="1"/>
  <c r="J90" i="1"/>
  <c r="G90" i="1"/>
  <c r="D90" i="1"/>
  <c r="A90" i="1"/>
  <c r="CQ90" i="1" s="1"/>
  <c r="FW89" i="1"/>
  <c r="FS89" i="1"/>
  <c r="FO89" i="1"/>
  <c r="FK89" i="1"/>
  <c r="FG89" i="1"/>
  <c r="FC89" i="1"/>
  <c r="EY89" i="1"/>
  <c r="EU89" i="1"/>
  <c r="EQ89" i="1"/>
  <c r="EM89" i="1"/>
  <c r="EI89" i="1"/>
  <c r="EF89" i="1"/>
  <c r="EC89" i="1"/>
  <c r="DZ89" i="1"/>
  <c r="DW89" i="1"/>
  <c r="DT89" i="1"/>
  <c r="DQ89" i="1"/>
  <c r="DN89" i="1"/>
  <c r="DK89" i="1"/>
  <c r="DH89" i="1"/>
  <c r="BV89" i="1"/>
  <c r="BR89" i="1"/>
  <c r="BN89" i="1"/>
  <c r="BK89" i="1"/>
  <c r="BH89" i="1"/>
  <c r="BE89" i="1"/>
  <c r="AW89" i="1"/>
  <c r="AT89" i="1"/>
  <c r="AQ89" i="1"/>
  <c r="AN89" i="1"/>
  <c r="AK89" i="1"/>
  <c r="AH89" i="1"/>
  <c r="AE89" i="1"/>
  <c r="AB89" i="1"/>
  <c r="Y89" i="1"/>
  <c r="V89" i="1"/>
  <c r="P89" i="1"/>
  <c r="M89" i="1"/>
  <c r="J89" i="1"/>
  <c r="G89" i="1"/>
  <c r="D89" i="1"/>
  <c r="A89" i="1"/>
  <c r="CU89" i="1" s="1"/>
  <c r="FW88" i="1"/>
  <c r="FS88" i="1"/>
  <c r="FO88" i="1"/>
  <c r="FK88" i="1"/>
  <c r="FG88" i="1"/>
  <c r="FC88" i="1"/>
  <c r="EY88" i="1"/>
  <c r="EU88" i="1"/>
  <c r="EQ88" i="1"/>
  <c r="EM88" i="1"/>
  <c r="EI88" i="1"/>
  <c r="EF88" i="1"/>
  <c r="EC88" i="1"/>
  <c r="DZ88" i="1"/>
  <c r="DW88" i="1"/>
  <c r="DT88" i="1"/>
  <c r="DQ88" i="1"/>
  <c r="DN88" i="1"/>
  <c r="DK88" i="1"/>
  <c r="DH88" i="1"/>
  <c r="BV88" i="1"/>
  <c r="BR88" i="1"/>
  <c r="BN88" i="1"/>
  <c r="BK88" i="1"/>
  <c r="BH88" i="1"/>
  <c r="BE88" i="1"/>
  <c r="AW88" i="1"/>
  <c r="AT88" i="1"/>
  <c r="AQ88" i="1"/>
  <c r="AN88" i="1"/>
  <c r="AK88" i="1"/>
  <c r="AH88" i="1"/>
  <c r="AE88" i="1"/>
  <c r="AB88" i="1"/>
  <c r="Y88" i="1"/>
  <c r="V88" i="1"/>
  <c r="P88" i="1"/>
  <c r="M88" i="1"/>
  <c r="J88" i="1"/>
  <c r="G88" i="1"/>
  <c r="D88" i="1"/>
  <c r="A88" i="1"/>
  <c r="CY88" i="1" s="1"/>
  <c r="FW87" i="1"/>
  <c r="FS87" i="1"/>
  <c r="FO87" i="1"/>
  <c r="FK87" i="1"/>
  <c r="FG87" i="1"/>
  <c r="FC87" i="1"/>
  <c r="EY87" i="1"/>
  <c r="EU87" i="1"/>
  <c r="EQ87" i="1"/>
  <c r="EM87" i="1"/>
  <c r="EI87" i="1"/>
  <c r="EF87" i="1"/>
  <c r="EC87" i="1"/>
  <c r="DZ87" i="1"/>
  <c r="DW87" i="1"/>
  <c r="DT87" i="1"/>
  <c r="DQ87" i="1"/>
  <c r="DN87" i="1"/>
  <c r="DK87" i="1"/>
  <c r="DH87" i="1"/>
  <c r="BV87" i="1"/>
  <c r="BR87" i="1"/>
  <c r="BN87" i="1"/>
  <c r="BK87" i="1"/>
  <c r="BH87" i="1"/>
  <c r="BE87" i="1"/>
  <c r="AW87" i="1"/>
  <c r="AT87" i="1"/>
  <c r="AQ87" i="1"/>
  <c r="AN87" i="1"/>
  <c r="AK87" i="1"/>
  <c r="AH87" i="1"/>
  <c r="AE87" i="1"/>
  <c r="AB87" i="1"/>
  <c r="Y87" i="1"/>
  <c r="V87" i="1"/>
  <c r="P87" i="1"/>
  <c r="M87" i="1"/>
  <c r="J87" i="1"/>
  <c r="G87" i="1"/>
  <c r="D87" i="1"/>
  <c r="A87" i="1"/>
  <c r="CE87" i="1" s="1"/>
  <c r="FW86" i="1"/>
  <c r="FS86" i="1"/>
  <c r="FO86" i="1"/>
  <c r="FK86" i="1"/>
  <c r="FG86" i="1"/>
  <c r="FC86" i="1"/>
  <c r="EY86" i="1"/>
  <c r="EU86" i="1"/>
  <c r="EQ86" i="1"/>
  <c r="EM86" i="1"/>
  <c r="EI86" i="1"/>
  <c r="EF86" i="1"/>
  <c r="EC86" i="1"/>
  <c r="DZ86" i="1"/>
  <c r="DW86" i="1"/>
  <c r="DT86" i="1"/>
  <c r="DQ86" i="1"/>
  <c r="DN86" i="1"/>
  <c r="DK86" i="1"/>
  <c r="DH86" i="1"/>
  <c r="BV86" i="1"/>
  <c r="BR86" i="1"/>
  <c r="BN86" i="1"/>
  <c r="BK86" i="1"/>
  <c r="BH86" i="1"/>
  <c r="BE86" i="1"/>
  <c r="AW86" i="1"/>
  <c r="AT86" i="1"/>
  <c r="AQ86" i="1"/>
  <c r="AN86" i="1"/>
  <c r="AK86" i="1"/>
  <c r="AH86" i="1"/>
  <c r="AE86" i="1"/>
  <c r="AB86" i="1"/>
  <c r="Y86" i="1"/>
  <c r="V86" i="1"/>
  <c r="P86" i="1"/>
  <c r="M86" i="1"/>
  <c r="J86" i="1"/>
  <c r="G86" i="1"/>
  <c r="D86" i="1"/>
  <c r="A86" i="1"/>
  <c r="CE86" i="1" s="1"/>
  <c r="FW85" i="1"/>
  <c r="FS85" i="1"/>
  <c r="FO85" i="1"/>
  <c r="FK85" i="1"/>
  <c r="FG85" i="1"/>
  <c r="FC85" i="1"/>
  <c r="EY85" i="1"/>
  <c r="EU85" i="1"/>
  <c r="EQ85" i="1"/>
  <c r="EM85" i="1"/>
  <c r="EI85" i="1"/>
  <c r="EF85" i="1"/>
  <c r="EC85" i="1"/>
  <c r="DZ85" i="1"/>
  <c r="DW85" i="1"/>
  <c r="DT85" i="1"/>
  <c r="DQ85" i="1"/>
  <c r="DN85" i="1"/>
  <c r="DK85" i="1"/>
  <c r="DH85" i="1"/>
  <c r="BV85" i="1"/>
  <c r="BR85" i="1"/>
  <c r="BN85" i="1"/>
  <c r="BK85" i="1"/>
  <c r="BH85" i="1"/>
  <c r="BE85" i="1"/>
  <c r="AW85" i="1"/>
  <c r="AT85" i="1"/>
  <c r="AQ85" i="1"/>
  <c r="AN85" i="1"/>
  <c r="AK85" i="1"/>
  <c r="AH85" i="1"/>
  <c r="AE85" i="1"/>
  <c r="AB85" i="1"/>
  <c r="Y85" i="1"/>
  <c r="V85" i="1"/>
  <c r="P85" i="1"/>
  <c r="M85" i="1"/>
  <c r="J85" i="1"/>
  <c r="G85" i="1"/>
  <c r="D85" i="1"/>
  <c r="A85" i="1"/>
  <c r="CI85" i="1" s="1"/>
  <c r="FW84" i="1"/>
  <c r="FS84" i="1"/>
  <c r="FO84" i="1"/>
  <c r="FK84" i="1"/>
  <c r="FG84" i="1"/>
  <c r="FC84" i="1"/>
  <c r="EY84" i="1"/>
  <c r="EU84" i="1"/>
  <c r="EQ84" i="1"/>
  <c r="EM84" i="1"/>
  <c r="EI84" i="1"/>
  <c r="EF84" i="1"/>
  <c r="EC84" i="1"/>
  <c r="DZ84" i="1"/>
  <c r="DW84" i="1"/>
  <c r="DT84" i="1"/>
  <c r="DQ84" i="1"/>
  <c r="DN84" i="1"/>
  <c r="DK84" i="1"/>
  <c r="DH84" i="1"/>
  <c r="BV84" i="1"/>
  <c r="BR84" i="1"/>
  <c r="BN84" i="1"/>
  <c r="BK84" i="1"/>
  <c r="BH84" i="1"/>
  <c r="BE84" i="1"/>
  <c r="AW84" i="1"/>
  <c r="AT84" i="1"/>
  <c r="AQ84" i="1"/>
  <c r="AN84" i="1"/>
  <c r="AK84" i="1"/>
  <c r="AH84" i="1"/>
  <c r="AE84" i="1"/>
  <c r="AB84" i="1"/>
  <c r="Y84" i="1"/>
  <c r="V84" i="1"/>
  <c r="P84" i="1"/>
  <c r="M84" i="1"/>
  <c r="J84" i="1"/>
  <c r="G84" i="1"/>
  <c r="D84" i="1"/>
  <c r="A84" i="1"/>
  <c r="CI84" i="1" s="1"/>
  <c r="FW83" i="1"/>
  <c r="FS83" i="1"/>
  <c r="FO83" i="1"/>
  <c r="FK83" i="1"/>
  <c r="FG83" i="1"/>
  <c r="FC83" i="1"/>
  <c r="EY83" i="1"/>
  <c r="EU83" i="1"/>
  <c r="EQ83" i="1"/>
  <c r="EM83" i="1"/>
  <c r="EI83" i="1"/>
  <c r="EF83" i="1"/>
  <c r="EC83" i="1"/>
  <c r="DZ83" i="1"/>
  <c r="DW83" i="1"/>
  <c r="DT83" i="1"/>
  <c r="DQ83" i="1"/>
  <c r="DN83" i="1"/>
  <c r="DK83" i="1"/>
  <c r="DH83" i="1"/>
  <c r="BV83" i="1"/>
  <c r="BR83" i="1"/>
  <c r="BN83" i="1"/>
  <c r="BK83" i="1"/>
  <c r="BH83" i="1"/>
  <c r="BE83" i="1"/>
  <c r="AW83" i="1"/>
  <c r="AT83" i="1"/>
  <c r="AQ83" i="1"/>
  <c r="AN83" i="1"/>
  <c r="AK83" i="1"/>
  <c r="AH83" i="1"/>
  <c r="AE83" i="1"/>
  <c r="AB83" i="1"/>
  <c r="Y83" i="1"/>
  <c r="V83" i="1"/>
  <c r="P83" i="1"/>
  <c r="M83" i="1"/>
  <c r="J83" i="1"/>
  <c r="G83" i="1"/>
  <c r="D83" i="1"/>
  <c r="A83" i="1"/>
  <c r="CE83" i="1" s="1"/>
  <c r="FW82" i="1"/>
  <c r="FS82" i="1"/>
  <c r="FO82" i="1"/>
  <c r="FK82" i="1"/>
  <c r="FG82" i="1"/>
  <c r="FC82" i="1"/>
  <c r="EY82" i="1"/>
  <c r="EU82" i="1"/>
  <c r="EQ82" i="1"/>
  <c r="EM82" i="1"/>
  <c r="EI82" i="1"/>
  <c r="EF82" i="1"/>
  <c r="EC82" i="1"/>
  <c r="DZ82" i="1"/>
  <c r="DW82" i="1"/>
  <c r="DT82" i="1"/>
  <c r="DQ82" i="1"/>
  <c r="DN82" i="1"/>
  <c r="DK82" i="1"/>
  <c r="DH82" i="1"/>
  <c r="BV82" i="1"/>
  <c r="BR82" i="1"/>
  <c r="BN82" i="1"/>
  <c r="BK82" i="1"/>
  <c r="BH82" i="1"/>
  <c r="BE82" i="1"/>
  <c r="AW82" i="1"/>
  <c r="AT82" i="1"/>
  <c r="AQ82" i="1"/>
  <c r="AN82" i="1"/>
  <c r="AK82" i="1"/>
  <c r="AH82" i="1"/>
  <c r="AE82" i="1"/>
  <c r="AB82" i="1"/>
  <c r="Y82" i="1"/>
  <c r="V82" i="1"/>
  <c r="P82" i="1"/>
  <c r="M82" i="1"/>
  <c r="J82" i="1"/>
  <c r="G82" i="1"/>
  <c r="D82" i="1"/>
  <c r="A82" i="1"/>
  <c r="CY82" i="1" s="1"/>
  <c r="FW81" i="1"/>
  <c r="FS81" i="1"/>
  <c r="FO81" i="1"/>
  <c r="FK81" i="1"/>
  <c r="FG81" i="1"/>
  <c r="FC81" i="1"/>
  <c r="EY81" i="1"/>
  <c r="EU81" i="1"/>
  <c r="EQ81" i="1"/>
  <c r="EM81" i="1"/>
  <c r="EI81" i="1"/>
  <c r="EF81" i="1"/>
  <c r="EC81" i="1"/>
  <c r="DZ81" i="1"/>
  <c r="DW81" i="1"/>
  <c r="DT81" i="1"/>
  <c r="DQ81" i="1"/>
  <c r="DN81" i="1"/>
  <c r="DK81" i="1"/>
  <c r="DH81" i="1"/>
  <c r="BV81" i="1"/>
  <c r="BR81" i="1"/>
  <c r="BN81" i="1"/>
  <c r="BK81" i="1"/>
  <c r="BH81" i="1"/>
  <c r="BE81" i="1"/>
  <c r="AW81" i="1"/>
  <c r="AT81" i="1"/>
  <c r="AQ81" i="1"/>
  <c r="AN81" i="1"/>
  <c r="AK81" i="1"/>
  <c r="AH81" i="1"/>
  <c r="AE81" i="1"/>
  <c r="AB81" i="1"/>
  <c r="Y81" i="1"/>
  <c r="V81" i="1"/>
  <c r="P81" i="1"/>
  <c r="M81" i="1"/>
  <c r="J81" i="1"/>
  <c r="G81" i="1"/>
  <c r="D81" i="1"/>
  <c r="A81" i="1"/>
  <c r="CU81" i="1" s="1"/>
  <c r="FW80" i="1"/>
  <c r="FS80" i="1"/>
  <c r="FO80" i="1"/>
  <c r="FK80" i="1"/>
  <c r="FG80" i="1"/>
  <c r="FC80" i="1"/>
  <c r="EY80" i="1"/>
  <c r="EU80" i="1"/>
  <c r="EQ80" i="1"/>
  <c r="EM80" i="1"/>
  <c r="EI80" i="1"/>
  <c r="EF80" i="1"/>
  <c r="EC80" i="1"/>
  <c r="DZ80" i="1"/>
  <c r="DW80" i="1"/>
  <c r="DT80" i="1"/>
  <c r="DQ80" i="1"/>
  <c r="DN80" i="1"/>
  <c r="DK80" i="1"/>
  <c r="DH80" i="1"/>
  <c r="BV80" i="1"/>
  <c r="BR80" i="1"/>
  <c r="BN80" i="1"/>
  <c r="BK80" i="1"/>
  <c r="BH80" i="1"/>
  <c r="BE80" i="1"/>
  <c r="AW80" i="1"/>
  <c r="AT80" i="1"/>
  <c r="AQ80" i="1"/>
  <c r="AN80" i="1"/>
  <c r="AK80" i="1"/>
  <c r="AH80" i="1"/>
  <c r="AE80" i="1"/>
  <c r="AB80" i="1"/>
  <c r="Y80" i="1"/>
  <c r="V80" i="1"/>
  <c r="P80" i="1"/>
  <c r="M80" i="1"/>
  <c r="J80" i="1"/>
  <c r="G80" i="1"/>
  <c r="D80" i="1"/>
  <c r="A80" i="1"/>
  <c r="FW79" i="1"/>
  <c r="FS79" i="1"/>
  <c r="FO79" i="1"/>
  <c r="FK79" i="1"/>
  <c r="FG79" i="1"/>
  <c r="FC79" i="1"/>
  <c r="EY79" i="1"/>
  <c r="EU79" i="1"/>
  <c r="EQ79" i="1"/>
  <c r="EM79" i="1"/>
  <c r="EI79" i="1"/>
  <c r="EF79" i="1"/>
  <c r="EC79" i="1"/>
  <c r="DZ79" i="1"/>
  <c r="DW79" i="1"/>
  <c r="DT79" i="1"/>
  <c r="DQ79" i="1"/>
  <c r="DN79" i="1"/>
  <c r="DK79" i="1"/>
  <c r="DH79" i="1"/>
  <c r="BV79" i="1"/>
  <c r="BR79" i="1"/>
  <c r="BN79" i="1"/>
  <c r="BK79" i="1"/>
  <c r="BH79" i="1"/>
  <c r="BE79" i="1"/>
  <c r="AW79" i="1"/>
  <c r="AT79" i="1"/>
  <c r="AQ79" i="1"/>
  <c r="AN79" i="1"/>
  <c r="AK79" i="1"/>
  <c r="AH79" i="1"/>
  <c r="AE79" i="1"/>
  <c r="AB79" i="1"/>
  <c r="Y79" i="1"/>
  <c r="V79" i="1"/>
  <c r="P79" i="1"/>
  <c r="M79" i="1"/>
  <c r="J79" i="1"/>
  <c r="G79" i="1"/>
  <c r="D79" i="1"/>
  <c r="A79" i="1"/>
  <c r="CE79" i="1" s="1"/>
  <c r="FW78" i="1"/>
  <c r="FS78" i="1"/>
  <c r="FO78" i="1"/>
  <c r="FK78" i="1"/>
  <c r="FG78" i="1"/>
  <c r="FC78" i="1"/>
  <c r="EY78" i="1"/>
  <c r="EU78" i="1"/>
  <c r="EQ78" i="1"/>
  <c r="EM78" i="1"/>
  <c r="EI78" i="1"/>
  <c r="EF78" i="1"/>
  <c r="EC78" i="1"/>
  <c r="DZ78" i="1"/>
  <c r="DW78" i="1"/>
  <c r="DT78" i="1"/>
  <c r="DQ78" i="1"/>
  <c r="DN78" i="1"/>
  <c r="DK78" i="1"/>
  <c r="DH78" i="1"/>
  <c r="BV78" i="1"/>
  <c r="BR78" i="1"/>
  <c r="BN78" i="1"/>
  <c r="BK78" i="1"/>
  <c r="BH78" i="1"/>
  <c r="BE78" i="1"/>
  <c r="AW78" i="1"/>
  <c r="AT78" i="1"/>
  <c r="AQ78" i="1"/>
  <c r="AN78" i="1"/>
  <c r="AK78" i="1"/>
  <c r="AH78" i="1"/>
  <c r="AE78" i="1"/>
  <c r="AB78" i="1"/>
  <c r="Y78" i="1"/>
  <c r="V78" i="1"/>
  <c r="P78" i="1"/>
  <c r="M78" i="1"/>
  <c r="J78" i="1"/>
  <c r="G78" i="1"/>
  <c r="D78" i="1"/>
  <c r="A78" i="1"/>
  <c r="CY78" i="1" s="1"/>
  <c r="FW77" i="1"/>
  <c r="FS77" i="1"/>
  <c r="FO77" i="1"/>
  <c r="FK77" i="1"/>
  <c r="FG77" i="1"/>
  <c r="FC77" i="1"/>
  <c r="EY77" i="1"/>
  <c r="EU77" i="1"/>
  <c r="EQ77" i="1"/>
  <c r="EM77" i="1"/>
  <c r="EI77" i="1"/>
  <c r="EF77" i="1"/>
  <c r="EC77" i="1"/>
  <c r="DZ77" i="1"/>
  <c r="DW77" i="1"/>
  <c r="DT77" i="1"/>
  <c r="DQ77" i="1"/>
  <c r="DN77" i="1"/>
  <c r="DK77" i="1"/>
  <c r="DH77" i="1"/>
  <c r="BV77" i="1"/>
  <c r="BR77" i="1"/>
  <c r="BN77" i="1"/>
  <c r="BK77" i="1"/>
  <c r="BH77" i="1"/>
  <c r="BE77" i="1"/>
  <c r="AW77" i="1"/>
  <c r="AT77" i="1"/>
  <c r="AQ77" i="1"/>
  <c r="AN77" i="1"/>
  <c r="AK77" i="1"/>
  <c r="AH77" i="1"/>
  <c r="AE77" i="1"/>
  <c r="AB77" i="1"/>
  <c r="Y77" i="1"/>
  <c r="V77" i="1"/>
  <c r="P77" i="1"/>
  <c r="M77" i="1"/>
  <c r="J77" i="1"/>
  <c r="G77" i="1"/>
  <c r="D77" i="1"/>
  <c r="A77" i="1"/>
  <c r="CU77" i="1" s="1"/>
  <c r="FW76" i="1"/>
  <c r="FS76" i="1"/>
  <c r="FO76" i="1"/>
  <c r="FK76" i="1"/>
  <c r="FG76" i="1"/>
  <c r="FC76" i="1"/>
  <c r="EY76" i="1"/>
  <c r="EU76" i="1"/>
  <c r="EQ76" i="1"/>
  <c r="EM76" i="1"/>
  <c r="EI76" i="1"/>
  <c r="EF76" i="1"/>
  <c r="EC76" i="1"/>
  <c r="DZ76" i="1"/>
  <c r="DW76" i="1"/>
  <c r="DT76" i="1"/>
  <c r="DQ76" i="1"/>
  <c r="DN76" i="1"/>
  <c r="DK76" i="1"/>
  <c r="DH76" i="1"/>
  <c r="CI76" i="1"/>
  <c r="BV76" i="1"/>
  <c r="BR76" i="1"/>
  <c r="BN76" i="1"/>
  <c r="BK76" i="1"/>
  <c r="BH76" i="1"/>
  <c r="BE76" i="1"/>
  <c r="AW76" i="1"/>
  <c r="AT76" i="1"/>
  <c r="AQ76" i="1"/>
  <c r="AN76" i="1"/>
  <c r="AK76" i="1"/>
  <c r="AH76" i="1"/>
  <c r="AE76" i="1"/>
  <c r="AB76" i="1"/>
  <c r="Y76" i="1"/>
  <c r="V76" i="1"/>
  <c r="P76" i="1"/>
  <c r="M76" i="1"/>
  <c r="J76" i="1"/>
  <c r="G76" i="1"/>
  <c r="D76" i="1"/>
  <c r="A76" i="1"/>
  <c r="FW75" i="1"/>
  <c r="FS75" i="1"/>
  <c r="FO75" i="1"/>
  <c r="FK75" i="1"/>
  <c r="FG75" i="1"/>
  <c r="FC75" i="1"/>
  <c r="EY75" i="1"/>
  <c r="EU75" i="1"/>
  <c r="EQ75" i="1"/>
  <c r="EM75" i="1"/>
  <c r="EI75" i="1"/>
  <c r="EF75" i="1"/>
  <c r="EC75" i="1"/>
  <c r="DZ75" i="1"/>
  <c r="DW75" i="1"/>
  <c r="DT75" i="1"/>
  <c r="DQ75" i="1"/>
  <c r="DN75" i="1"/>
  <c r="DK75" i="1"/>
  <c r="DH75" i="1"/>
  <c r="BV75" i="1"/>
  <c r="BR75" i="1"/>
  <c r="BN75" i="1"/>
  <c r="BK75" i="1"/>
  <c r="BH75" i="1"/>
  <c r="BE75" i="1"/>
  <c r="AW75" i="1"/>
  <c r="AT75" i="1"/>
  <c r="AQ75" i="1"/>
  <c r="AN75" i="1"/>
  <c r="AK75" i="1"/>
  <c r="AH75" i="1"/>
  <c r="AE75" i="1"/>
  <c r="AB75" i="1"/>
  <c r="Y75" i="1"/>
  <c r="V75" i="1"/>
  <c r="P75" i="1"/>
  <c r="M75" i="1"/>
  <c r="J75" i="1"/>
  <c r="G75" i="1"/>
  <c r="D75" i="1"/>
  <c r="A75" i="1"/>
  <c r="CE75" i="1" s="1"/>
  <c r="FW74" i="1"/>
  <c r="FS74" i="1"/>
  <c r="FO74" i="1"/>
  <c r="FK74" i="1"/>
  <c r="FG74" i="1"/>
  <c r="FC74" i="1"/>
  <c r="EY74" i="1"/>
  <c r="EU74" i="1"/>
  <c r="EQ74" i="1"/>
  <c r="EM74" i="1"/>
  <c r="EI74" i="1"/>
  <c r="EF74" i="1"/>
  <c r="EC74" i="1"/>
  <c r="DZ74" i="1"/>
  <c r="DW74" i="1"/>
  <c r="DT74" i="1"/>
  <c r="DQ74" i="1"/>
  <c r="DN74" i="1"/>
  <c r="DK74" i="1"/>
  <c r="DH74" i="1"/>
  <c r="BV74" i="1"/>
  <c r="BR74" i="1"/>
  <c r="BN74" i="1"/>
  <c r="BK74" i="1"/>
  <c r="BH74" i="1"/>
  <c r="BE74" i="1"/>
  <c r="AW74" i="1"/>
  <c r="AT74" i="1"/>
  <c r="AQ74" i="1"/>
  <c r="AN74" i="1"/>
  <c r="AK74" i="1"/>
  <c r="AH74" i="1"/>
  <c r="AE74" i="1"/>
  <c r="AB74" i="1"/>
  <c r="Y74" i="1"/>
  <c r="V74" i="1"/>
  <c r="P74" i="1"/>
  <c r="M74" i="1"/>
  <c r="J74" i="1"/>
  <c r="G74" i="1"/>
  <c r="D74" i="1"/>
  <c r="A74" i="1"/>
  <c r="CY74" i="1" s="1"/>
  <c r="FW73" i="1"/>
  <c r="FS73" i="1"/>
  <c r="FO73" i="1"/>
  <c r="FK73" i="1"/>
  <c r="FG73" i="1"/>
  <c r="FC73" i="1"/>
  <c r="EY73" i="1"/>
  <c r="EU73" i="1"/>
  <c r="EQ73" i="1"/>
  <c r="EM73" i="1"/>
  <c r="EI73" i="1"/>
  <c r="EF73" i="1"/>
  <c r="EC73" i="1"/>
  <c r="DZ73" i="1"/>
  <c r="DW73" i="1"/>
  <c r="DT73" i="1"/>
  <c r="DQ73" i="1"/>
  <c r="DN73" i="1"/>
  <c r="DK73" i="1"/>
  <c r="DH73" i="1"/>
  <c r="BV73" i="1"/>
  <c r="BR73" i="1"/>
  <c r="BN73" i="1"/>
  <c r="BK73" i="1"/>
  <c r="BH73" i="1"/>
  <c r="BE73" i="1"/>
  <c r="AW73" i="1"/>
  <c r="AT73" i="1"/>
  <c r="AQ73" i="1"/>
  <c r="AN73" i="1"/>
  <c r="AK73" i="1"/>
  <c r="AH73" i="1"/>
  <c r="AE73" i="1"/>
  <c r="AB73" i="1"/>
  <c r="Y73" i="1"/>
  <c r="V73" i="1"/>
  <c r="P73" i="1"/>
  <c r="M73" i="1"/>
  <c r="J73" i="1"/>
  <c r="G73" i="1"/>
  <c r="D73" i="1"/>
  <c r="A73" i="1"/>
  <c r="CU73" i="1" s="1"/>
  <c r="FW72" i="1"/>
  <c r="FS72" i="1"/>
  <c r="FO72" i="1"/>
  <c r="FK72" i="1"/>
  <c r="FG72" i="1"/>
  <c r="FC72" i="1"/>
  <c r="EY72" i="1"/>
  <c r="EU72" i="1"/>
  <c r="EQ72" i="1"/>
  <c r="EM72" i="1"/>
  <c r="EI72" i="1"/>
  <c r="EF72" i="1"/>
  <c r="EC72" i="1"/>
  <c r="DZ72" i="1"/>
  <c r="DW72" i="1"/>
  <c r="DT72" i="1"/>
  <c r="DQ72" i="1"/>
  <c r="DN72" i="1"/>
  <c r="DK72" i="1"/>
  <c r="DH72" i="1"/>
  <c r="BV72" i="1"/>
  <c r="BR72" i="1"/>
  <c r="BN72" i="1"/>
  <c r="BK72" i="1"/>
  <c r="BH72" i="1"/>
  <c r="BE72" i="1"/>
  <c r="AW72" i="1"/>
  <c r="AT72" i="1"/>
  <c r="AQ72" i="1"/>
  <c r="AN72" i="1"/>
  <c r="AK72" i="1"/>
  <c r="AH72" i="1"/>
  <c r="AE72" i="1"/>
  <c r="AB72" i="1"/>
  <c r="Y72" i="1"/>
  <c r="V72" i="1"/>
  <c r="P72" i="1"/>
  <c r="M72" i="1"/>
  <c r="J72" i="1"/>
  <c r="G72" i="1"/>
  <c r="D72" i="1"/>
  <c r="A72" i="1"/>
  <c r="CI72" i="1" s="1"/>
  <c r="FW71" i="1"/>
  <c r="FS71" i="1"/>
  <c r="FO71" i="1"/>
  <c r="FK71" i="1"/>
  <c r="FG71" i="1"/>
  <c r="FC71" i="1"/>
  <c r="EY71" i="1"/>
  <c r="EU71" i="1"/>
  <c r="EQ71" i="1"/>
  <c r="EM71" i="1"/>
  <c r="EI71" i="1"/>
  <c r="EF71" i="1"/>
  <c r="EC71" i="1"/>
  <c r="DZ71" i="1"/>
  <c r="DW71" i="1"/>
  <c r="DT71" i="1"/>
  <c r="DQ71" i="1"/>
  <c r="DN71" i="1"/>
  <c r="DK71" i="1"/>
  <c r="DH71" i="1"/>
  <c r="BV71" i="1"/>
  <c r="BR71" i="1"/>
  <c r="BN71" i="1"/>
  <c r="BK71" i="1"/>
  <c r="BH71" i="1"/>
  <c r="BE71" i="1"/>
  <c r="AW71" i="1"/>
  <c r="AT71" i="1"/>
  <c r="AQ71" i="1"/>
  <c r="AN71" i="1"/>
  <c r="AK71" i="1"/>
  <c r="AH71" i="1"/>
  <c r="AE71" i="1"/>
  <c r="AB71" i="1"/>
  <c r="Y71" i="1"/>
  <c r="V71" i="1"/>
  <c r="P71" i="1"/>
  <c r="M71" i="1"/>
  <c r="J71" i="1"/>
  <c r="G71" i="1"/>
  <c r="D71" i="1"/>
  <c r="A71" i="1"/>
  <c r="CE71" i="1" s="1"/>
  <c r="FW70" i="1"/>
  <c r="FS70" i="1"/>
  <c r="FO70" i="1"/>
  <c r="FK70" i="1"/>
  <c r="FG70" i="1"/>
  <c r="FC70" i="1"/>
  <c r="EY70" i="1"/>
  <c r="EU70" i="1"/>
  <c r="EQ70" i="1"/>
  <c r="EM70" i="1"/>
  <c r="EI70" i="1"/>
  <c r="EF70" i="1"/>
  <c r="EC70" i="1"/>
  <c r="DZ70" i="1"/>
  <c r="DW70" i="1"/>
  <c r="DT70" i="1"/>
  <c r="DQ70" i="1"/>
  <c r="DN70" i="1"/>
  <c r="DK70" i="1"/>
  <c r="DH70" i="1"/>
  <c r="BV70" i="1"/>
  <c r="BR70" i="1"/>
  <c r="BN70" i="1"/>
  <c r="BK70" i="1"/>
  <c r="BH70" i="1"/>
  <c r="BE70" i="1"/>
  <c r="AW70" i="1"/>
  <c r="AT70" i="1"/>
  <c r="AQ70" i="1"/>
  <c r="AN70" i="1"/>
  <c r="AK70" i="1"/>
  <c r="AH70" i="1"/>
  <c r="AE70" i="1"/>
  <c r="AB70" i="1"/>
  <c r="Y70" i="1"/>
  <c r="V70" i="1"/>
  <c r="P70" i="1"/>
  <c r="M70" i="1"/>
  <c r="J70" i="1"/>
  <c r="G70" i="1"/>
  <c r="D70" i="1"/>
  <c r="A70" i="1"/>
  <c r="CY70" i="1" s="1"/>
  <c r="FW69" i="1"/>
  <c r="FS69" i="1"/>
  <c r="FO69" i="1"/>
  <c r="FK69" i="1"/>
  <c r="FG69" i="1"/>
  <c r="FC69" i="1"/>
  <c r="EY69" i="1"/>
  <c r="EU69" i="1"/>
  <c r="EQ69" i="1"/>
  <c r="EM69" i="1"/>
  <c r="EI69" i="1"/>
  <c r="EF69" i="1"/>
  <c r="EC69" i="1"/>
  <c r="DZ69" i="1"/>
  <c r="DW69" i="1"/>
  <c r="DT69" i="1"/>
  <c r="DQ69" i="1"/>
  <c r="DN69" i="1"/>
  <c r="DK69" i="1"/>
  <c r="DH69" i="1"/>
  <c r="BV69" i="1"/>
  <c r="BR69" i="1"/>
  <c r="BN69" i="1"/>
  <c r="BK69" i="1"/>
  <c r="BH69" i="1"/>
  <c r="BE69" i="1"/>
  <c r="AW69" i="1"/>
  <c r="AT69" i="1"/>
  <c r="AQ69" i="1"/>
  <c r="AN69" i="1"/>
  <c r="AK69" i="1"/>
  <c r="AH69" i="1"/>
  <c r="AE69" i="1"/>
  <c r="AB69" i="1"/>
  <c r="Y69" i="1"/>
  <c r="V69" i="1"/>
  <c r="P69" i="1"/>
  <c r="M69" i="1"/>
  <c r="J69" i="1"/>
  <c r="G69" i="1"/>
  <c r="D69" i="1"/>
  <c r="A69" i="1"/>
  <c r="CC69" i="1" s="1"/>
  <c r="FW68" i="1"/>
  <c r="FS68" i="1"/>
  <c r="FO68" i="1"/>
  <c r="FK68" i="1"/>
  <c r="FG68" i="1"/>
  <c r="FC68" i="1"/>
  <c r="EY68" i="1"/>
  <c r="EU68" i="1"/>
  <c r="EQ68" i="1"/>
  <c r="EM68" i="1"/>
  <c r="EI68" i="1"/>
  <c r="EF68" i="1"/>
  <c r="EC68" i="1"/>
  <c r="DZ68" i="1"/>
  <c r="DW68" i="1"/>
  <c r="DT68" i="1"/>
  <c r="DQ68" i="1"/>
  <c r="DN68" i="1"/>
  <c r="DK68" i="1"/>
  <c r="DH68" i="1"/>
  <c r="BV68" i="1"/>
  <c r="BR68" i="1"/>
  <c r="BN68" i="1"/>
  <c r="BK68" i="1"/>
  <c r="BH68" i="1"/>
  <c r="BE68" i="1"/>
  <c r="AW68" i="1"/>
  <c r="AT68" i="1"/>
  <c r="AQ68" i="1"/>
  <c r="AN68" i="1"/>
  <c r="AK68" i="1"/>
  <c r="AH68" i="1"/>
  <c r="AE68" i="1"/>
  <c r="AB68" i="1"/>
  <c r="Y68" i="1"/>
  <c r="V68" i="1"/>
  <c r="P68" i="1"/>
  <c r="M68" i="1"/>
  <c r="J68" i="1"/>
  <c r="G68" i="1"/>
  <c r="D68" i="1"/>
  <c r="A68" i="1"/>
  <c r="CO68" i="1" s="1"/>
  <c r="FW67" i="1"/>
  <c r="FS67" i="1"/>
  <c r="FO67" i="1"/>
  <c r="FK67" i="1"/>
  <c r="FG67" i="1"/>
  <c r="FC67" i="1"/>
  <c r="EY67" i="1"/>
  <c r="EU67" i="1"/>
  <c r="EQ67" i="1"/>
  <c r="EM67" i="1"/>
  <c r="EI67" i="1"/>
  <c r="EF67" i="1"/>
  <c r="EC67" i="1"/>
  <c r="DZ67" i="1"/>
  <c r="DW67" i="1"/>
  <c r="DT67" i="1"/>
  <c r="DQ67" i="1"/>
  <c r="DN67" i="1"/>
  <c r="DK67" i="1"/>
  <c r="DH67" i="1"/>
  <c r="BV67" i="1"/>
  <c r="BR67" i="1"/>
  <c r="BN67" i="1"/>
  <c r="BK67" i="1"/>
  <c r="BH67" i="1"/>
  <c r="BE67" i="1"/>
  <c r="AW67" i="1"/>
  <c r="AT67" i="1"/>
  <c r="AQ67" i="1"/>
  <c r="AN67" i="1"/>
  <c r="AK67" i="1"/>
  <c r="AH67" i="1"/>
  <c r="AE67" i="1"/>
  <c r="AB67" i="1"/>
  <c r="Y67" i="1"/>
  <c r="V67" i="1"/>
  <c r="P67" i="1"/>
  <c r="M67" i="1"/>
  <c r="J67" i="1"/>
  <c r="G67" i="1"/>
  <c r="D67" i="1"/>
  <c r="A67" i="1"/>
  <c r="DD67" i="1" s="1"/>
  <c r="FW66" i="1"/>
  <c r="FS66" i="1"/>
  <c r="FO66" i="1"/>
  <c r="FK66" i="1"/>
  <c r="FG66" i="1"/>
  <c r="FC66" i="1"/>
  <c r="EY66" i="1"/>
  <c r="EU66" i="1"/>
  <c r="EQ66" i="1"/>
  <c r="EM66" i="1"/>
  <c r="EI66" i="1"/>
  <c r="EF66" i="1"/>
  <c r="EC66" i="1"/>
  <c r="DZ66" i="1"/>
  <c r="DW66" i="1"/>
  <c r="DT66" i="1"/>
  <c r="DQ66" i="1"/>
  <c r="DN66" i="1"/>
  <c r="DK66" i="1"/>
  <c r="DH66" i="1"/>
  <c r="BV66" i="1"/>
  <c r="BR66" i="1"/>
  <c r="BN66" i="1"/>
  <c r="BK66" i="1"/>
  <c r="BH66" i="1"/>
  <c r="BE66" i="1"/>
  <c r="AW66" i="1"/>
  <c r="AT66" i="1"/>
  <c r="AQ66" i="1"/>
  <c r="AN66" i="1"/>
  <c r="AK66" i="1"/>
  <c r="AH66" i="1"/>
  <c r="AE66" i="1"/>
  <c r="AB66" i="1"/>
  <c r="Y66" i="1"/>
  <c r="V66" i="1"/>
  <c r="P66" i="1"/>
  <c r="M66" i="1"/>
  <c r="J66" i="1"/>
  <c r="G66" i="1"/>
  <c r="D66" i="1"/>
  <c r="A66" i="1"/>
  <c r="CY66" i="1" s="1"/>
  <c r="FW65" i="1"/>
  <c r="FS65" i="1"/>
  <c r="FO65" i="1"/>
  <c r="FK65" i="1"/>
  <c r="FG65" i="1"/>
  <c r="FC65" i="1"/>
  <c r="EY65" i="1"/>
  <c r="EU65" i="1"/>
  <c r="EQ65" i="1"/>
  <c r="EM65" i="1"/>
  <c r="EI65" i="1"/>
  <c r="EF65" i="1"/>
  <c r="EC65" i="1"/>
  <c r="DZ65" i="1"/>
  <c r="DW65" i="1"/>
  <c r="DT65" i="1"/>
  <c r="DQ65" i="1"/>
  <c r="DN65" i="1"/>
  <c r="DK65" i="1"/>
  <c r="DH65" i="1"/>
  <c r="BV65" i="1"/>
  <c r="BR65" i="1"/>
  <c r="BN65" i="1"/>
  <c r="BK65" i="1"/>
  <c r="BH65" i="1"/>
  <c r="BE65" i="1"/>
  <c r="AW65" i="1"/>
  <c r="AT65" i="1"/>
  <c r="AQ65" i="1"/>
  <c r="AN65" i="1"/>
  <c r="AK65" i="1"/>
  <c r="AH65" i="1"/>
  <c r="AE65" i="1"/>
  <c r="AB65" i="1"/>
  <c r="Y65" i="1"/>
  <c r="V65" i="1"/>
  <c r="P65" i="1"/>
  <c r="M65" i="1"/>
  <c r="J65" i="1"/>
  <c r="G65" i="1"/>
  <c r="D65" i="1"/>
  <c r="A65" i="1"/>
  <c r="DD65" i="1" s="1"/>
  <c r="FW64" i="1"/>
  <c r="FS64" i="1"/>
  <c r="FO64" i="1"/>
  <c r="FK64" i="1"/>
  <c r="FG64" i="1"/>
  <c r="FC64" i="1"/>
  <c r="EY64" i="1"/>
  <c r="EU64" i="1"/>
  <c r="EQ64" i="1"/>
  <c r="EM64" i="1"/>
  <c r="EI64" i="1"/>
  <c r="EF64" i="1"/>
  <c r="EC64" i="1"/>
  <c r="DZ64" i="1"/>
  <c r="DW64" i="1"/>
  <c r="DT64" i="1"/>
  <c r="DQ64" i="1"/>
  <c r="DN64" i="1"/>
  <c r="DK64" i="1"/>
  <c r="DH64" i="1"/>
  <c r="BV64" i="1"/>
  <c r="BR64" i="1"/>
  <c r="BN64" i="1"/>
  <c r="BK64" i="1"/>
  <c r="BH64" i="1"/>
  <c r="BE64" i="1"/>
  <c r="AW64" i="1"/>
  <c r="AT64" i="1"/>
  <c r="AQ64" i="1"/>
  <c r="AN64" i="1"/>
  <c r="AK64" i="1"/>
  <c r="AH64" i="1"/>
  <c r="AE64" i="1"/>
  <c r="AB64" i="1"/>
  <c r="Y64" i="1"/>
  <c r="V64" i="1"/>
  <c r="P64" i="1"/>
  <c r="M64" i="1"/>
  <c r="J64" i="1"/>
  <c r="G64" i="1"/>
  <c r="D64" i="1"/>
  <c r="A64" i="1"/>
  <c r="DD64" i="1" s="1"/>
  <c r="FW63" i="1"/>
  <c r="FS63" i="1"/>
  <c r="FO63" i="1"/>
  <c r="FK63" i="1"/>
  <c r="FG63" i="1"/>
  <c r="FC63" i="1"/>
  <c r="EY63" i="1"/>
  <c r="EU63" i="1"/>
  <c r="EQ63" i="1"/>
  <c r="EM63" i="1"/>
  <c r="EI63" i="1"/>
  <c r="EF63" i="1"/>
  <c r="EC63" i="1"/>
  <c r="DZ63" i="1"/>
  <c r="DW63" i="1"/>
  <c r="DT63" i="1"/>
  <c r="DQ63" i="1"/>
  <c r="DN63" i="1"/>
  <c r="DK63" i="1"/>
  <c r="DH63" i="1"/>
  <c r="BV63" i="1"/>
  <c r="BR63" i="1"/>
  <c r="BN63" i="1"/>
  <c r="BK63" i="1"/>
  <c r="BH63" i="1"/>
  <c r="BE63" i="1"/>
  <c r="AW63" i="1"/>
  <c r="AT63" i="1"/>
  <c r="AQ63" i="1"/>
  <c r="AN63" i="1"/>
  <c r="AK63" i="1"/>
  <c r="AH63" i="1"/>
  <c r="AE63" i="1"/>
  <c r="AB63" i="1"/>
  <c r="Y63" i="1"/>
  <c r="V63" i="1"/>
  <c r="P63" i="1"/>
  <c r="M63" i="1"/>
  <c r="J63" i="1"/>
  <c r="G63" i="1"/>
  <c r="D63" i="1"/>
  <c r="A63" i="1"/>
  <c r="BY63" i="1" s="1"/>
  <c r="FW62" i="1"/>
  <c r="FS62" i="1"/>
  <c r="FO62" i="1"/>
  <c r="FK62" i="1"/>
  <c r="FG62" i="1"/>
  <c r="FC62" i="1"/>
  <c r="EY62" i="1"/>
  <c r="EU62" i="1"/>
  <c r="EQ62" i="1"/>
  <c r="EM62" i="1"/>
  <c r="EI62" i="1"/>
  <c r="EF62" i="1"/>
  <c r="EC62" i="1"/>
  <c r="DZ62" i="1"/>
  <c r="DW62" i="1"/>
  <c r="DT62" i="1"/>
  <c r="DQ62" i="1"/>
  <c r="DN62" i="1"/>
  <c r="DK62" i="1"/>
  <c r="DH62" i="1"/>
  <c r="BV62" i="1"/>
  <c r="BR62" i="1"/>
  <c r="BN62" i="1"/>
  <c r="BK62" i="1"/>
  <c r="BH62" i="1"/>
  <c r="BE62" i="1"/>
  <c r="AW62" i="1"/>
  <c r="AT62" i="1"/>
  <c r="AQ62" i="1"/>
  <c r="AN62" i="1"/>
  <c r="AK62" i="1"/>
  <c r="AH62" i="1"/>
  <c r="AE62" i="1"/>
  <c r="AB62" i="1"/>
  <c r="Y62" i="1"/>
  <c r="V62" i="1"/>
  <c r="P62" i="1"/>
  <c r="M62" i="1"/>
  <c r="J62" i="1"/>
  <c r="G62" i="1"/>
  <c r="D62" i="1"/>
  <c r="A62" i="1"/>
  <c r="DD62" i="1" s="1"/>
  <c r="FW61" i="1"/>
  <c r="FS61" i="1"/>
  <c r="FO61" i="1"/>
  <c r="FK61" i="1"/>
  <c r="FG61" i="1"/>
  <c r="FC61" i="1"/>
  <c r="EY61" i="1"/>
  <c r="EU61" i="1"/>
  <c r="EQ61" i="1"/>
  <c r="EM61" i="1"/>
  <c r="EI61" i="1"/>
  <c r="EF61" i="1"/>
  <c r="EC61" i="1"/>
  <c r="DZ61" i="1"/>
  <c r="DW61" i="1"/>
  <c r="DT61" i="1"/>
  <c r="DQ61" i="1"/>
  <c r="DN61" i="1"/>
  <c r="DK61" i="1"/>
  <c r="DH61" i="1"/>
  <c r="BV61" i="1"/>
  <c r="BR61" i="1"/>
  <c r="BN61" i="1"/>
  <c r="BK61" i="1"/>
  <c r="BH61" i="1"/>
  <c r="BE61" i="1"/>
  <c r="AW61" i="1"/>
  <c r="AT61" i="1"/>
  <c r="AQ61" i="1"/>
  <c r="AN61" i="1"/>
  <c r="AK61" i="1"/>
  <c r="AH61" i="1"/>
  <c r="AE61" i="1"/>
  <c r="AB61" i="1"/>
  <c r="Y61" i="1"/>
  <c r="V61" i="1"/>
  <c r="P61" i="1"/>
  <c r="M61" i="1"/>
  <c r="J61" i="1"/>
  <c r="G61" i="1"/>
  <c r="D61" i="1"/>
  <c r="A61" i="1"/>
  <c r="CC61" i="1" s="1"/>
  <c r="FW60" i="1"/>
  <c r="FS60" i="1"/>
  <c r="FO60" i="1"/>
  <c r="FK60" i="1"/>
  <c r="FG60" i="1"/>
  <c r="FC60" i="1"/>
  <c r="EY60" i="1"/>
  <c r="EU60" i="1"/>
  <c r="EQ60" i="1"/>
  <c r="EM60" i="1"/>
  <c r="EI60" i="1"/>
  <c r="EF60" i="1"/>
  <c r="EC60" i="1"/>
  <c r="DZ60" i="1"/>
  <c r="DW60" i="1"/>
  <c r="DT60" i="1"/>
  <c r="DQ60" i="1"/>
  <c r="DN60" i="1"/>
  <c r="DK60" i="1"/>
  <c r="DH60" i="1"/>
  <c r="BV60" i="1"/>
  <c r="BR60" i="1"/>
  <c r="BN60" i="1"/>
  <c r="BK60" i="1"/>
  <c r="BH60" i="1"/>
  <c r="BE60" i="1"/>
  <c r="AW60" i="1"/>
  <c r="AT60" i="1"/>
  <c r="AQ60" i="1"/>
  <c r="AN60" i="1"/>
  <c r="AK60" i="1"/>
  <c r="AH60" i="1"/>
  <c r="AE60" i="1"/>
  <c r="AB60" i="1"/>
  <c r="Y60" i="1"/>
  <c r="V60" i="1"/>
  <c r="P60" i="1"/>
  <c r="M60" i="1"/>
  <c r="J60" i="1"/>
  <c r="G60" i="1"/>
  <c r="D60" i="1"/>
  <c r="A60" i="1"/>
  <c r="CC60" i="1" s="1"/>
  <c r="FW59" i="1"/>
  <c r="FS59" i="1"/>
  <c r="FO59" i="1"/>
  <c r="FK59" i="1"/>
  <c r="FG59" i="1"/>
  <c r="FC59" i="1"/>
  <c r="EY59" i="1"/>
  <c r="EU59" i="1"/>
  <c r="EQ59" i="1"/>
  <c r="EM59" i="1"/>
  <c r="EI59" i="1"/>
  <c r="EF59" i="1"/>
  <c r="EC59" i="1"/>
  <c r="DZ59" i="1"/>
  <c r="DW59" i="1"/>
  <c r="DT59" i="1"/>
  <c r="DQ59" i="1"/>
  <c r="DN59" i="1"/>
  <c r="DK59" i="1"/>
  <c r="DH59" i="1"/>
  <c r="BV59" i="1"/>
  <c r="BR59" i="1"/>
  <c r="BN59" i="1"/>
  <c r="BK59" i="1"/>
  <c r="BH59" i="1"/>
  <c r="BE59" i="1"/>
  <c r="AW59" i="1"/>
  <c r="AT59" i="1"/>
  <c r="AQ59" i="1"/>
  <c r="AN59" i="1"/>
  <c r="AK59" i="1"/>
  <c r="AH59" i="1"/>
  <c r="AE59" i="1"/>
  <c r="AB59" i="1"/>
  <c r="Y59" i="1"/>
  <c r="V59" i="1"/>
  <c r="P59" i="1"/>
  <c r="M59" i="1"/>
  <c r="J59" i="1"/>
  <c r="G59" i="1"/>
  <c r="D59" i="1"/>
  <c r="A59" i="1"/>
  <c r="DD59" i="1" s="1"/>
  <c r="FW58" i="1"/>
  <c r="FS58" i="1"/>
  <c r="FO58" i="1"/>
  <c r="FK58" i="1"/>
  <c r="FG58" i="1"/>
  <c r="FC58" i="1"/>
  <c r="EY58" i="1"/>
  <c r="EU58" i="1"/>
  <c r="EQ58" i="1"/>
  <c r="EM58" i="1"/>
  <c r="EI58" i="1"/>
  <c r="EF58" i="1"/>
  <c r="EC58" i="1"/>
  <c r="DZ58" i="1"/>
  <c r="DW58" i="1"/>
  <c r="DT58" i="1"/>
  <c r="DQ58" i="1"/>
  <c r="DN58" i="1"/>
  <c r="DK58" i="1"/>
  <c r="DH58" i="1"/>
  <c r="BV58" i="1"/>
  <c r="BR58" i="1"/>
  <c r="BN58" i="1"/>
  <c r="BK58" i="1"/>
  <c r="BH58" i="1"/>
  <c r="BE58" i="1"/>
  <c r="AW58" i="1"/>
  <c r="AT58" i="1"/>
  <c r="AQ58" i="1"/>
  <c r="AN58" i="1"/>
  <c r="AK58" i="1"/>
  <c r="AH58" i="1"/>
  <c r="AE58" i="1"/>
  <c r="AB58" i="1"/>
  <c r="Y58" i="1"/>
  <c r="V58" i="1"/>
  <c r="P58" i="1"/>
  <c r="M58" i="1"/>
  <c r="J58" i="1"/>
  <c r="G58" i="1"/>
  <c r="D58" i="1"/>
  <c r="A58" i="1"/>
  <c r="DD58" i="1" s="1"/>
  <c r="FW57" i="1"/>
  <c r="FS57" i="1"/>
  <c r="FO57" i="1"/>
  <c r="FK57" i="1"/>
  <c r="FG57" i="1"/>
  <c r="FC57" i="1"/>
  <c r="EY57" i="1"/>
  <c r="EU57" i="1"/>
  <c r="EQ57" i="1"/>
  <c r="EM57" i="1"/>
  <c r="EI57" i="1"/>
  <c r="EF57" i="1"/>
  <c r="EC57" i="1"/>
  <c r="DZ57" i="1"/>
  <c r="DW57" i="1"/>
  <c r="DT57" i="1"/>
  <c r="DQ57" i="1"/>
  <c r="DN57" i="1"/>
  <c r="DK57" i="1"/>
  <c r="DH57" i="1"/>
  <c r="BV57" i="1"/>
  <c r="BR57" i="1"/>
  <c r="BN57" i="1"/>
  <c r="BK57" i="1"/>
  <c r="BH57" i="1"/>
  <c r="BE57" i="1"/>
  <c r="AW57" i="1"/>
  <c r="AT57" i="1"/>
  <c r="AQ57" i="1"/>
  <c r="AN57" i="1"/>
  <c r="AK57" i="1"/>
  <c r="AH57" i="1"/>
  <c r="AE57" i="1"/>
  <c r="AB57" i="1"/>
  <c r="Y57" i="1"/>
  <c r="V57" i="1"/>
  <c r="P57" i="1"/>
  <c r="M57" i="1"/>
  <c r="J57" i="1"/>
  <c r="G57" i="1"/>
  <c r="D57" i="1"/>
  <c r="A57" i="1"/>
  <c r="DD57" i="1" s="1"/>
  <c r="FW56" i="1"/>
  <c r="FS56" i="1"/>
  <c r="FO56" i="1"/>
  <c r="FK56" i="1"/>
  <c r="FG56" i="1"/>
  <c r="FC56" i="1"/>
  <c r="EY56" i="1"/>
  <c r="EU56" i="1"/>
  <c r="EQ56" i="1"/>
  <c r="EM56" i="1"/>
  <c r="EI56" i="1"/>
  <c r="EF56" i="1"/>
  <c r="EC56" i="1"/>
  <c r="DZ56" i="1"/>
  <c r="DW56" i="1"/>
  <c r="DT56" i="1"/>
  <c r="DQ56" i="1"/>
  <c r="DN56" i="1"/>
  <c r="DK56" i="1"/>
  <c r="DH56" i="1"/>
  <c r="BV56" i="1"/>
  <c r="BR56" i="1"/>
  <c r="BN56" i="1"/>
  <c r="BK56" i="1"/>
  <c r="BH56" i="1"/>
  <c r="BE56" i="1"/>
  <c r="AW56" i="1"/>
  <c r="AT56" i="1"/>
  <c r="AQ56" i="1"/>
  <c r="AN56" i="1"/>
  <c r="AK56" i="1"/>
  <c r="AH56" i="1"/>
  <c r="AE56" i="1"/>
  <c r="AB56" i="1"/>
  <c r="Y56" i="1"/>
  <c r="V56" i="1"/>
  <c r="P56" i="1"/>
  <c r="M56" i="1"/>
  <c r="J56" i="1"/>
  <c r="G56" i="1"/>
  <c r="D56" i="1"/>
  <c r="A56" i="1"/>
  <c r="DD56" i="1" s="1"/>
  <c r="FW55" i="1"/>
  <c r="FS55" i="1"/>
  <c r="FO55" i="1"/>
  <c r="FK55" i="1"/>
  <c r="FG55" i="1"/>
  <c r="FC55" i="1"/>
  <c r="EY55" i="1"/>
  <c r="EU55" i="1"/>
  <c r="EQ55" i="1"/>
  <c r="EM55" i="1"/>
  <c r="EI55" i="1"/>
  <c r="EF55" i="1"/>
  <c r="EC55" i="1"/>
  <c r="DZ55" i="1"/>
  <c r="DW55" i="1"/>
  <c r="DT55" i="1"/>
  <c r="DQ55" i="1"/>
  <c r="DN55" i="1"/>
  <c r="DK55" i="1"/>
  <c r="DH55" i="1"/>
  <c r="BV55" i="1"/>
  <c r="BR55" i="1"/>
  <c r="BN55" i="1"/>
  <c r="BK55" i="1"/>
  <c r="BH55" i="1"/>
  <c r="BE55" i="1"/>
  <c r="AW55" i="1"/>
  <c r="AT55" i="1"/>
  <c r="AQ55" i="1"/>
  <c r="AN55" i="1"/>
  <c r="AK55" i="1"/>
  <c r="AH55" i="1"/>
  <c r="AE55" i="1"/>
  <c r="AB55" i="1"/>
  <c r="Y55" i="1"/>
  <c r="V55" i="1"/>
  <c r="P55" i="1"/>
  <c r="M55" i="1"/>
  <c r="J55" i="1"/>
  <c r="G55" i="1"/>
  <c r="D55" i="1"/>
  <c r="A55" i="1"/>
  <c r="CK55" i="1" s="1"/>
  <c r="FW54" i="1"/>
  <c r="FS54" i="1"/>
  <c r="FO54" i="1"/>
  <c r="FK54" i="1"/>
  <c r="FG54" i="1"/>
  <c r="FC54" i="1"/>
  <c r="EY54" i="1"/>
  <c r="EU54" i="1"/>
  <c r="EQ54" i="1"/>
  <c r="EM54" i="1"/>
  <c r="EI54" i="1"/>
  <c r="EF54" i="1"/>
  <c r="EC54" i="1"/>
  <c r="DZ54" i="1"/>
  <c r="DW54" i="1"/>
  <c r="DT54" i="1"/>
  <c r="DQ54" i="1"/>
  <c r="DN54" i="1"/>
  <c r="DK54" i="1"/>
  <c r="DH54" i="1"/>
  <c r="BV54" i="1"/>
  <c r="BR54" i="1"/>
  <c r="BN54" i="1"/>
  <c r="BK54" i="1"/>
  <c r="BH54" i="1"/>
  <c r="BE54" i="1"/>
  <c r="AW54" i="1"/>
  <c r="AT54" i="1"/>
  <c r="AQ54" i="1"/>
  <c r="AN54" i="1"/>
  <c r="AK54" i="1"/>
  <c r="AH54" i="1"/>
  <c r="AE54" i="1"/>
  <c r="AB54" i="1"/>
  <c r="Y54" i="1"/>
  <c r="V54" i="1"/>
  <c r="P54" i="1"/>
  <c r="M54" i="1"/>
  <c r="J54" i="1"/>
  <c r="G54" i="1"/>
  <c r="D54" i="1"/>
  <c r="A54" i="1"/>
  <c r="DD54" i="1" s="1"/>
  <c r="FW53" i="1"/>
  <c r="FS53" i="1"/>
  <c r="FO53" i="1"/>
  <c r="FK53" i="1"/>
  <c r="FG53" i="1"/>
  <c r="FC53" i="1"/>
  <c r="EY53" i="1"/>
  <c r="EU53" i="1"/>
  <c r="EQ53" i="1"/>
  <c r="EM53" i="1"/>
  <c r="EI53" i="1"/>
  <c r="EF53" i="1"/>
  <c r="EC53" i="1"/>
  <c r="DZ53" i="1"/>
  <c r="DW53" i="1"/>
  <c r="DT53" i="1"/>
  <c r="DQ53" i="1"/>
  <c r="DN53" i="1"/>
  <c r="DK53" i="1"/>
  <c r="DH53" i="1"/>
  <c r="BV53" i="1"/>
  <c r="BR53" i="1"/>
  <c r="BN53" i="1"/>
  <c r="BK53" i="1"/>
  <c r="BH53" i="1"/>
  <c r="BE53" i="1"/>
  <c r="AW53" i="1"/>
  <c r="AT53" i="1"/>
  <c r="AQ53" i="1"/>
  <c r="AN53" i="1"/>
  <c r="AK53" i="1"/>
  <c r="AH53" i="1"/>
  <c r="AE53" i="1"/>
  <c r="AB53" i="1"/>
  <c r="Y53" i="1"/>
  <c r="V53" i="1"/>
  <c r="P53" i="1"/>
  <c r="M53" i="1"/>
  <c r="J53" i="1"/>
  <c r="G53" i="1"/>
  <c r="D53" i="1"/>
  <c r="A53" i="1"/>
  <c r="CC53" i="1" s="1"/>
  <c r="FW52" i="1"/>
  <c r="FS52" i="1"/>
  <c r="FO52" i="1"/>
  <c r="FK52" i="1"/>
  <c r="FG52" i="1"/>
  <c r="FC52" i="1"/>
  <c r="EY52" i="1"/>
  <c r="EU52" i="1"/>
  <c r="EQ52" i="1"/>
  <c r="EM52" i="1"/>
  <c r="EI52" i="1"/>
  <c r="EF52" i="1"/>
  <c r="EC52" i="1"/>
  <c r="DZ52" i="1"/>
  <c r="DW52" i="1"/>
  <c r="DT52" i="1"/>
  <c r="DQ52" i="1"/>
  <c r="DN52" i="1"/>
  <c r="DK52" i="1"/>
  <c r="DH52" i="1"/>
  <c r="BV52" i="1"/>
  <c r="BR52" i="1"/>
  <c r="BN52" i="1"/>
  <c r="BK52" i="1"/>
  <c r="BH52" i="1"/>
  <c r="BE52" i="1"/>
  <c r="AW52" i="1"/>
  <c r="AT52" i="1"/>
  <c r="AQ52" i="1"/>
  <c r="AN52" i="1"/>
  <c r="AK52" i="1"/>
  <c r="AH52" i="1"/>
  <c r="AE52" i="1"/>
  <c r="AB52" i="1"/>
  <c r="Y52" i="1"/>
  <c r="V52" i="1"/>
  <c r="P52" i="1"/>
  <c r="M52" i="1"/>
  <c r="J52" i="1"/>
  <c r="G52" i="1"/>
  <c r="D52" i="1"/>
  <c r="A52" i="1"/>
  <c r="CC52" i="1" s="1"/>
  <c r="FW51" i="1"/>
  <c r="FS51" i="1"/>
  <c r="FO51" i="1"/>
  <c r="FK51" i="1"/>
  <c r="FG51" i="1"/>
  <c r="FC51" i="1"/>
  <c r="EY51" i="1"/>
  <c r="EU51" i="1"/>
  <c r="EQ51" i="1"/>
  <c r="EM51" i="1"/>
  <c r="EI51" i="1"/>
  <c r="EF51" i="1"/>
  <c r="EC51" i="1"/>
  <c r="DZ51" i="1"/>
  <c r="DW51" i="1"/>
  <c r="DT51" i="1"/>
  <c r="DQ51" i="1"/>
  <c r="DN51" i="1"/>
  <c r="DK51" i="1"/>
  <c r="DH51" i="1"/>
  <c r="BV51" i="1"/>
  <c r="BR51" i="1"/>
  <c r="BN51" i="1"/>
  <c r="BK51" i="1"/>
  <c r="BH51" i="1"/>
  <c r="BE51" i="1"/>
  <c r="AW51" i="1"/>
  <c r="AT51" i="1"/>
  <c r="AQ51" i="1"/>
  <c r="AN51" i="1"/>
  <c r="AK51" i="1"/>
  <c r="AH51" i="1"/>
  <c r="AE51" i="1"/>
  <c r="AB51" i="1"/>
  <c r="Y51" i="1"/>
  <c r="V51" i="1"/>
  <c r="P51" i="1"/>
  <c r="M51" i="1"/>
  <c r="J51" i="1"/>
  <c r="G51" i="1"/>
  <c r="D51" i="1"/>
  <c r="A51" i="1"/>
  <c r="DD51" i="1" s="1"/>
  <c r="FW50" i="1"/>
  <c r="FS50" i="1"/>
  <c r="FO50" i="1"/>
  <c r="FK50" i="1"/>
  <c r="FG50" i="1"/>
  <c r="FC50" i="1"/>
  <c r="EY50" i="1"/>
  <c r="EU50" i="1"/>
  <c r="EQ50" i="1"/>
  <c r="EM50" i="1"/>
  <c r="EI50" i="1"/>
  <c r="EF50" i="1"/>
  <c r="EC50" i="1"/>
  <c r="DZ50" i="1"/>
  <c r="DW50" i="1"/>
  <c r="DT50" i="1"/>
  <c r="DQ50" i="1"/>
  <c r="DN50" i="1"/>
  <c r="DK50" i="1"/>
  <c r="DH50" i="1"/>
  <c r="BV50" i="1"/>
  <c r="BR50" i="1"/>
  <c r="BN50" i="1"/>
  <c r="BK50" i="1"/>
  <c r="BH50" i="1"/>
  <c r="BE50" i="1"/>
  <c r="AW50" i="1"/>
  <c r="AT50" i="1"/>
  <c r="AQ50" i="1"/>
  <c r="AN50" i="1"/>
  <c r="AK50" i="1"/>
  <c r="AH50" i="1"/>
  <c r="AE50" i="1"/>
  <c r="AB50" i="1"/>
  <c r="Y50" i="1"/>
  <c r="V50" i="1"/>
  <c r="P50" i="1"/>
  <c r="M50" i="1"/>
  <c r="J50" i="1"/>
  <c r="G50" i="1"/>
  <c r="D50" i="1"/>
  <c r="A50" i="1"/>
  <c r="DD50" i="1" s="1"/>
  <c r="FW49" i="1"/>
  <c r="FS49" i="1"/>
  <c r="FO49" i="1"/>
  <c r="FK49" i="1"/>
  <c r="FG49" i="1"/>
  <c r="FC49" i="1"/>
  <c r="EY49" i="1"/>
  <c r="EU49" i="1"/>
  <c r="EQ49" i="1"/>
  <c r="EM49" i="1"/>
  <c r="EI49" i="1"/>
  <c r="EF49" i="1"/>
  <c r="EC49" i="1"/>
  <c r="DZ49" i="1"/>
  <c r="DW49" i="1"/>
  <c r="DT49" i="1"/>
  <c r="DQ49" i="1"/>
  <c r="DN49" i="1"/>
  <c r="DK49" i="1"/>
  <c r="DH49" i="1"/>
  <c r="BV49" i="1"/>
  <c r="BR49" i="1"/>
  <c r="BN49" i="1"/>
  <c r="BK49" i="1"/>
  <c r="BH49" i="1"/>
  <c r="BE49" i="1"/>
  <c r="AW49" i="1"/>
  <c r="AT49" i="1"/>
  <c r="AQ49" i="1"/>
  <c r="AN49" i="1"/>
  <c r="AK49" i="1"/>
  <c r="AH49" i="1"/>
  <c r="AE49" i="1"/>
  <c r="AB49" i="1"/>
  <c r="Y49" i="1"/>
  <c r="V49" i="1"/>
  <c r="P49" i="1"/>
  <c r="M49" i="1"/>
  <c r="J49" i="1"/>
  <c r="G49" i="1"/>
  <c r="D49" i="1"/>
  <c r="A49" i="1"/>
  <c r="DD49" i="1" s="1"/>
  <c r="FW48" i="1"/>
  <c r="FS48" i="1"/>
  <c r="FO48" i="1"/>
  <c r="FK48" i="1"/>
  <c r="FG48" i="1"/>
  <c r="FC48" i="1"/>
  <c r="EY48" i="1"/>
  <c r="EU48" i="1"/>
  <c r="EQ48" i="1"/>
  <c r="EM48" i="1"/>
  <c r="EI48" i="1"/>
  <c r="EF48" i="1"/>
  <c r="EC48" i="1"/>
  <c r="DZ48" i="1"/>
  <c r="DW48" i="1"/>
  <c r="DT48" i="1"/>
  <c r="DQ48" i="1"/>
  <c r="DN48" i="1"/>
  <c r="DK48" i="1"/>
  <c r="DH48" i="1"/>
  <c r="BV48" i="1"/>
  <c r="BR48" i="1"/>
  <c r="BN48" i="1"/>
  <c r="BK48" i="1"/>
  <c r="BH48" i="1"/>
  <c r="BE48" i="1"/>
  <c r="AW48" i="1"/>
  <c r="AT48" i="1"/>
  <c r="AQ48" i="1"/>
  <c r="AN48" i="1"/>
  <c r="AK48" i="1"/>
  <c r="AH48" i="1"/>
  <c r="AE48" i="1"/>
  <c r="AB48" i="1"/>
  <c r="Y48" i="1"/>
  <c r="V48" i="1"/>
  <c r="P48" i="1"/>
  <c r="M48" i="1"/>
  <c r="J48" i="1"/>
  <c r="G48" i="1"/>
  <c r="D48" i="1"/>
  <c r="A48" i="1"/>
  <c r="DD48" i="1" s="1"/>
  <c r="FW47" i="1"/>
  <c r="FS47" i="1"/>
  <c r="FO47" i="1"/>
  <c r="FK47" i="1"/>
  <c r="FG47" i="1"/>
  <c r="FC47" i="1"/>
  <c r="EY47" i="1"/>
  <c r="EU47" i="1"/>
  <c r="EQ47" i="1"/>
  <c r="EM47" i="1"/>
  <c r="EI47" i="1"/>
  <c r="EF47" i="1"/>
  <c r="EC47" i="1"/>
  <c r="DZ47" i="1"/>
  <c r="DW47" i="1"/>
  <c r="DT47" i="1"/>
  <c r="DQ47" i="1"/>
  <c r="DN47" i="1"/>
  <c r="DK47" i="1"/>
  <c r="DH47" i="1"/>
  <c r="BV47" i="1"/>
  <c r="BR47" i="1"/>
  <c r="BN47" i="1"/>
  <c r="BK47" i="1"/>
  <c r="BH47" i="1"/>
  <c r="BE47" i="1"/>
  <c r="AW47" i="1"/>
  <c r="AT47" i="1"/>
  <c r="AQ47" i="1"/>
  <c r="AN47" i="1"/>
  <c r="AK47" i="1"/>
  <c r="AH47" i="1"/>
  <c r="AE47" i="1"/>
  <c r="AB47" i="1"/>
  <c r="Y47" i="1"/>
  <c r="V47" i="1"/>
  <c r="P47" i="1"/>
  <c r="M47" i="1"/>
  <c r="J47" i="1"/>
  <c r="G47" i="1"/>
  <c r="D47" i="1"/>
  <c r="A47" i="1"/>
  <c r="CK47" i="1" s="1"/>
  <c r="FW46" i="1"/>
  <c r="FS46" i="1"/>
  <c r="FO46" i="1"/>
  <c r="FK46" i="1"/>
  <c r="FG46" i="1"/>
  <c r="FC46" i="1"/>
  <c r="EY46" i="1"/>
  <c r="EU46" i="1"/>
  <c r="EQ46" i="1"/>
  <c r="EM46" i="1"/>
  <c r="EI46" i="1"/>
  <c r="EF46" i="1"/>
  <c r="EC46" i="1"/>
  <c r="DZ46" i="1"/>
  <c r="DW46" i="1"/>
  <c r="DT46" i="1"/>
  <c r="DQ46" i="1"/>
  <c r="DN46" i="1"/>
  <c r="DK46" i="1"/>
  <c r="DH46" i="1"/>
  <c r="BV46" i="1"/>
  <c r="BR46" i="1"/>
  <c r="BN46" i="1"/>
  <c r="BK46" i="1"/>
  <c r="BH46" i="1"/>
  <c r="BE46" i="1"/>
  <c r="AW46" i="1"/>
  <c r="AT46" i="1"/>
  <c r="AQ46" i="1"/>
  <c r="AN46" i="1"/>
  <c r="AK46" i="1"/>
  <c r="AH46" i="1"/>
  <c r="AE46" i="1"/>
  <c r="AB46" i="1"/>
  <c r="Y46" i="1"/>
  <c r="V46" i="1"/>
  <c r="P46" i="1"/>
  <c r="M46" i="1"/>
  <c r="J46" i="1"/>
  <c r="G46" i="1"/>
  <c r="D46" i="1"/>
  <c r="A46" i="1"/>
  <c r="DD46" i="1" s="1"/>
  <c r="FW45" i="1"/>
  <c r="FS45" i="1"/>
  <c r="FO45" i="1"/>
  <c r="FK45" i="1"/>
  <c r="FG45" i="1"/>
  <c r="FC45" i="1"/>
  <c r="EY45" i="1"/>
  <c r="EU45" i="1"/>
  <c r="EQ45" i="1"/>
  <c r="EM45" i="1"/>
  <c r="EI45" i="1"/>
  <c r="EF45" i="1"/>
  <c r="EC45" i="1"/>
  <c r="DZ45" i="1"/>
  <c r="DW45" i="1"/>
  <c r="DT45" i="1"/>
  <c r="DQ45" i="1"/>
  <c r="DN45" i="1"/>
  <c r="DK45" i="1"/>
  <c r="DH45" i="1"/>
  <c r="BV45" i="1"/>
  <c r="BR45" i="1"/>
  <c r="BN45" i="1"/>
  <c r="BK45" i="1"/>
  <c r="BH45" i="1"/>
  <c r="BE45" i="1"/>
  <c r="AW45" i="1"/>
  <c r="AT45" i="1"/>
  <c r="AQ45" i="1"/>
  <c r="AN45" i="1"/>
  <c r="AK45" i="1"/>
  <c r="AH45" i="1"/>
  <c r="AE45" i="1"/>
  <c r="AB45" i="1"/>
  <c r="Y45" i="1"/>
  <c r="V45" i="1"/>
  <c r="P45" i="1"/>
  <c r="M45" i="1"/>
  <c r="J45" i="1"/>
  <c r="G45" i="1"/>
  <c r="D45" i="1"/>
  <c r="A45" i="1"/>
  <c r="FW44" i="1"/>
  <c r="FS44" i="1"/>
  <c r="FO44" i="1"/>
  <c r="FK44" i="1"/>
  <c r="FG44" i="1"/>
  <c r="FC44" i="1"/>
  <c r="EY44" i="1"/>
  <c r="EU44" i="1"/>
  <c r="EQ44" i="1"/>
  <c r="EM44" i="1"/>
  <c r="EI44" i="1"/>
  <c r="EF44" i="1"/>
  <c r="EC44" i="1"/>
  <c r="DZ44" i="1"/>
  <c r="DW44" i="1"/>
  <c r="DT44" i="1"/>
  <c r="DQ44" i="1"/>
  <c r="DN44" i="1"/>
  <c r="DK44" i="1"/>
  <c r="DH44" i="1"/>
  <c r="BV44" i="1"/>
  <c r="BR44" i="1"/>
  <c r="BN44" i="1"/>
  <c r="BK44" i="1"/>
  <c r="BH44" i="1"/>
  <c r="BE44" i="1"/>
  <c r="AW44" i="1"/>
  <c r="AT44" i="1"/>
  <c r="AQ44" i="1"/>
  <c r="AN44" i="1"/>
  <c r="AK44" i="1"/>
  <c r="AH44" i="1"/>
  <c r="AE44" i="1"/>
  <c r="AB44" i="1"/>
  <c r="Y44" i="1"/>
  <c r="V44" i="1"/>
  <c r="P44" i="1"/>
  <c r="M44" i="1"/>
  <c r="J44" i="1"/>
  <c r="G44" i="1"/>
  <c r="D44" i="1"/>
  <c r="A44" i="1"/>
  <c r="CO44" i="1" s="1"/>
  <c r="FW43" i="1"/>
  <c r="FS43" i="1"/>
  <c r="FO43" i="1"/>
  <c r="FK43" i="1"/>
  <c r="FG43" i="1"/>
  <c r="FC43" i="1"/>
  <c r="EY43" i="1"/>
  <c r="EU43" i="1"/>
  <c r="EQ43" i="1"/>
  <c r="EM43" i="1"/>
  <c r="EI43" i="1"/>
  <c r="EF43" i="1"/>
  <c r="EC43" i="1"/>
  <c r="DZ43" i="1"/>
  <c r="DW43" i="1"/>
  <c r="DT43" i="1"/>
  <c r="DQ43" i="1"/>
  <c r="DN43" i="1"/>
  <c r="DK43" i="1"/>
  <c r="DH43" i="1"/>
  <c r="BV43" i="1"/>
  <c r="BR43" i="1"/>
  <c r="BN43" i="1"/>
  <c r="BK43" i="1"/>
  <c r="BH43" i="1"/>
  <c r="BE43" i="1"/>
  <c r="AW43" i="1"/>
  <c r="AT43" i="1"/>
  <c r="AQ43" i="1"/>
  <c r="AN43" i="1"/>
  <c r="AK43" i="1"/>
  <c r="AH43" i="1"/>
  <c r="AE43" i="1"/>
  <c r="AB43" i="1"/>
  <c r="Y43" i="1"/>
  <c r="V43" i="1"/>
  <c r="P43" i="1"/>
  <c r="M43" i="1"/>
  <c r="J43" i="1"/>
  <c r="G43" i="1"/>
  <c r="D43" i="1"/>
  <c r="A43" i="1"/>
  <c r="DA43" i="1" s="1"/>
  <c r="FW42" i="1"/>
  <c r="FS42" i="1"/>
  <c r="FO42" i="1"/>
  <c r="FK42" i="1"/>
  <c r="FG42" i="1"/>
  <c r="FC42" i="1"/>
  <c r="EY42" i="1"/>
  <c r="EU42" i="1"/>
  <c r="EQ42" i="1"/>
  <c r="EM42" i="1"/>
  <c r="EI42" i="1"/>
  <c r="EF42" i="1"/>
  <c r="EC42" i="1"/>
  <c r="DZ42" i="1"/>
  <c r="DW42" i="1"/>
  <c r="DT42" i="1"/>
  <c r="DQ42" i="1"/>
  <c r="DN42" i="1"/>
  <c r="DK42" i="1"/>
  <c r="DH42" i="1"/>
  <c r="BV42" i="1"/>
  <c r="BR42" i="1"/>
  <c r="BN42" i="1"/>
  <c r="BK42" i="1"/>
  <c r="BH42" i="1"/>
  <c r="BE42" i="1"/>
  <c r="AW42" i="1"/>
  <c r="AT42" i="1"/>
  <c r="AQ42" i="1"/>
  <c r="AN42" i="1"/>
  <c r="AK42" i="1"/>
  <c r="AH42" i="1"/>
  <c r="AE42" i="1"/>
  <c r="AB42" i="1"/>
  <c r="Y42" i="1"/>
  <c r="V42" i="1"/>
  <c r="P42" i="1"/>
  <c r="M42" i="1"/>
  <c r="J42" i="1"/>
  <c r="G42" i="1"/>
  <c r="D42" i="1"/>
  <c r="A42" i="1"/>
  <c r="DD42" i="1" s="1"/>
  <c r="FW41" i="1"/>
  <c r="FS41" i="1"/>
  <c r="FO41" i="1"/>
  <c r="FK41" i="1"/>
  <c r="FG41" i="1"/>
  <c r="FC41" i="1"/>
  <c r="EY41" i="1"/>
  <c r="EU41" i="1"/>
  <c r="EQ41" i="1"/>
  <c r="EM41" i="1"/>
  <c r="EI41" i="1"/>
  <c r="EF41" i="1"/>
  <c r="EC41" i="1"/>
  <c r="DZ41" i="1"/>
  <c r="DW41" i="1"/>
  <c r="DT41" i="1"/>
  <c r="DQ41" i="1"/>
  <c r="DN41" i="1"/>
  <c r="DK41" i="1"/>
  <c r="DH41" i="1"/>
  <c r="BV41" i="1"/>
  <c r="BR41" i="1"/>
  <c r="BN41" i="1"/>
  <c r="BK41" i="1"/>
  <c r="BH41" i="1"/>
  <c r="BE41" i="1"/>
  <c r="AW41" i="1"/>
  <c r="AT41" i="1"/>
  <c r="AQ41" i="1"/>
  <c r="AN41" i="1"/>
  <c r="AK41" i="1"/>
  <c r="AH41" i="1"/>
  <c r="AE41" i="1"/>
  <c r="AB41" i="1"/>
  <c r="Y41" i="1"/>
  <c r="V41" i="1"/>
  <c r="P41" i="1"/>
  <c r="M41" i="1"/>
  <c r="J41" i="1"/>
  <c r="G41" i="1"/>
  <c r="D41" i="1"/>
  <c r="A41" i="1"/>
  <c r="DD41" i="1" s="1"/>
  <c r="FW40" i="1"/>
  <c r="FS40" i="1"/>
  <c r="FO40" i="1"/>
  <c r="FK40" i="1"/>
  <c r="FG40" i="1"/>
  <c r="FC40" i="1"/>
  <c r="EY40" i="1"/>
  <c r="EU40" i="1"/>
  <c r="EQ40" i="1"/>
  <c r="EM40" i="1"/>
  <c r="EI40" i="1"/>
  <c r="EF40" i="1"/>
  <c r="EC40" i="1"/>
  <c r="DZ40" i="1"/>
  <c r="DW40" i="1"/>
  <c r="DT40" i="1"/>
  <c r="DQ40" i="1"/>
  <c r="DN40" i="1"/>
  <c r="DK40" i="1"/>
  <c r="DH40" i="1"/>
  <c r="BV40" i="1"/>
  <c r="BR40" i="1"/>
  <c r="BN40" i="1"/>
  <c r="BK40" i="1"/>
  <c r="BH40" i="1"/>
  <c r="BE40" i="1"/>
  <c r="AW40" i="1"/>
  <c r="AT40" i="1"/>
  <c r="AQ40" i="1"/>
  <c r="AN40" i="1"/>
  <c r="AK40" i="1"/>
  <c r="AH40" i="1"/>
  <c r="AE40" i="1"/>
  <c r="AB40" i="1"/>
  <c r="Y40" i="1"/>
  <c r="V40" i="1"/>
  <c r="P40" i="1"/>
  <c r="M40" i="1"/>
  <c r="J40" i="1"/>
  <c r="G40" i="1"/>
  <c r="D40" i="1"/>
  <c r="A40" i="1"/>
  <c r="DD40" i="1" s="1"/>
  <c r="FW39" i="1"/>
  <c r="FS39" i="1"/>
  <c r="FO39" i="1"/>
  <c r="FK39" i="1"/>
  <c r="FG39" i="1"/>
  <c r="FC39" i="1"/>
  <c r="EY39" i="1"/>
  <c r="EU39" i="1"/>
  <c r="EQ39" i="1"/>
  <c r="EM39" i="1"/>
  <c r="EI39" i="1"/>
  <c r="EF39" i="1"/>
  <c r="EC39" i="1"/>
  <c r="DZ39" i="1"/>
  <c r="DW39" i="1"/>
  <c r="DT39" i="1"/>
  <c r="DQ39" i="1"/>
  <c r="DN39" i="1"/>
  <c r="DK39" i="1"/>
  <c r="DH39" i="1"/>
  <c r="BV39" i="1"/>
  <c r="BR39" i="1"/>
  <c r="BN39" i="1"/>
  <c r="BK39" i="1"/>
  <c r="BH39" i="1"/>
  <c r="BE39" i="1"/>
  <c r="AW39" i="1"/>
  <c r="AT39" i="1"/>
  <c r="AQ39" i="1"/>
  <c r="AN39" i="1"/>
  <c r="AK39" i="1"/>
  <c r="AH39" i="1"/>
  <c r="AE39" i="1"/>
  <c r="AB39" i="1"/>
  <c r="Y39" i="1"/>
  <c r="V39" i="1"/>
  <c r="P39" i="1"/>
  <c r="M39" i="1"/>
  <c r="J39" i="1"/>
  <c r="G39" i="1"/>
  <c r="D39" i="1"/>
  <c r="A39" i="1"/>
  <c r="CK39" i="1" s="1"/>
  <c r="FW38" i="1"/>
  <c r="FS38" i="1"/>
  <c r="FO38" i="1"/>
  <c r="FK38" i="1"/>
  <c r="FG38" i="1"/>
  <c r="FC38" i="1"/>
  <c r="EY38" i="1"/>
  <c r="EU38" i="1"/>
  <c r="EQ38" i="1"/>
  <c r="EM38" i="1"/>
  <c r="EI38" i="1"/>
  <c r="EF38" i="1"/>
  <c r="EC38" i="1"/>
  <c r="DZ38" i="1"/>
  <c r="DW38" i="1"/>
  <c r="DT38" i="1"/>
  <c r="DQ38" i="1"/>
  <c r="DN38" i="1"/>
  <c r="DK38" i="1"/>
  <c r="DH38" i="1"/>
  <c r="BV38" i="1"/>
  <c r="BR38" i="1"/>
  <c r="BN38" i="1"/>
  <c r="BK38" i="1"/>
  <c r="BH38" i="1"/>
  <c r="BE38" i="1"/>
  <c r="AW38" i="1"/>
  <c r="AT38" i="1"/>
  <c r="AQ38" i="1"/>
  <c r="AN38" i="1"/>
  <c r="AK38" i="1"/>
  <c r="AH38" i="1"/>
  <c r="AE38" i="1"/>
  <c r="AB38" i="1"/>
  <c r="Y38" i="1"/>
  <c r="V38" i="1"/>
  <c r="P38" i="1"/>
  <c r="M38" i="1"/>
  <c r="J38" i="1"/>
  <c r="G38" i="1"/>
  <c r="D38" i="1"/>
  <c r="A38" i="1"/>
  <c r="DD38" i="1" s="1"/>
  <c r="FW37" i="1"/>
  <c r="FS37" i="1"/>
  <c r="FO37" i="1"/>
  <c r="FK37" i="1"/>
  <c r="FG37" i="1"/>
  <c r="FC37" i="1"/>
  <c r="EY37" i="1"/>
  <c r="EU37" i="1"/>
  <c r="EQ37" i="1"/>
  <c r="EM37" i="1"/>
  <c r="EI37" i="1"/>
  <c r="EF37" i="1"/>
  <c r="EC37" i="1"/>
  <c r="DZ37" i="1"/>
  <c r="DW37" i="1"/>
  <c r="DT37" i="1"/>
  <c r="DQ37" i="1"/>
  <c r="DN37" i="1"/>
  <c r="DK37" i="1"/>
  <c r="DH37" i="1"/>
  <c r="BV37" i="1"/>
  <c r="BR37" i="1"/>
  <c r="BN37" i="1"/>
  <c r="BK37" i="1"/>
  <c r="BH37" i="1"/>
  <c r="BE37" i="1"/>
  <c r="AW37" i="1"/>
  <c r="AT37" i="1"/>
  <c r="AQ37" i="1"/>
  <c r="AN37" i="1"/>
  <c r="AK37" i="1"/>
  <c r="AH37" i="1"/>
  <c r="AE37" i="1"/>
  <c r="AB37" i="1"/>
  <c r="Y37" i="1"/>
  <c r="V37" i="1"/>
  <c r="P37" i="1"/>
  <c r="M37" i="1"/>
  <c r="J37" i="1"/>
  <c r="G37" i="1"/>
  <c r="D37" i="1"/>
  <c r="A37" i="1"/>
  <c r="DA37" i="1" s="1"/>
  <c r="FW36" i="1"/>
  <c r="FS36" i="1"/>
  <c r="FO36" i="1"/>
  <c r="FK36" i="1"/>
  <c r="FG36" i="1"/>
  <c r="FC36" i="1"/>
  <c r="EY36" i="1"/>
  <c r="EU36" i="1"/>
  <c r="EQ36" i="1"/>
  <c r="EM36" i="1"/>
  <c r="EI36" i="1"/>
  <c r="EF36" i="1"/>
  <c r="EC36" i="1"/>
  <c r="DZ36" i="1"/>
  <c r="DW36" i="1"/>
  <c r="DT36" i="1"/>
  <c r="DQ36" i="1"/>
  <c r="DN36" i="1"/>
  <c r="DK36" i="1"/>
  <c r="DH36" i="1"/>
  <c r="BV36" i="1"/>
  <c r="BR36" i="1"/>
  <c r="BN36" i="1"/>
  <c r="BK36" i="1"/>
  <c r="BH36" i="1"/>
  <c r="BE36" i="1"/>
  <c r="AW36" i="1"/>
  <c r="AT36" i="1"/>
  <c r="AQ36" i="1"/>
  <c r="AN36" i="1"/>
  <c r="AK36" i="1"/>
  <c r="AH36" i="1"/>
  <c r="AE36" i="1"/>
  <c r="AB36" i="1"/>
  <c r="Y36" i="1"/>
  <c r="V36" i="1"/>
  <c r="P36" i="1"/>
  <c r="M36" i="1"/>
  <c r="J36" i="1"/>
  <c r="G36" i="1"/>
  <c r="D36" i="1"/>
  <c r="A36" i="1"/>
  <c r="CC36" i="1" s="1"/>
  <c r="FW35" i="1"/>
  <c r="FS35" i="1"/>
  <c r="FO35" i="1"/>
  <c r="FK35" i="1"/>
  <c r="FG35" i="1"/>
  <c r="FC35" i="1"/>
  <c r="EY35" i="1"/>
  <c r="EU35" i="1"/>
  <c r="EQ35" i="1"/>
  <c r="EM35" i="1"/>
  <c r="EI35" i="1"/>
  <c r="EF35" i="1"/>
  <c r="EC35" i="1"/>
  <c r="DZ35" i="1"/>
  <c r="DW35" i="1"/>
  <c r="DT35" i="1"/>
  <c r="DQ35" i="1"/>
  <c r="DN35" i="1"/>
  <c r="DK35" i="1"/>
  <c r="DH35" i="1"/>
  <c r="BV35" i="1"/>
  <c r="BR35" i="1"/>
  <c r="BN35" i="1"/>
  <c r="BK35" i="1"/>
  <c r="BH35" i="1"/>
  <c r="BE35" i="1"/>
  <c r="AW35" i="1"/>
  <c r="AT35" i="1"/>
  <c r="AQ35" i="1"/>
  <c r="AN35" i="1"/>
  <c r="AK35" i="1"/>
  <c r="AH35" i="1"/>
  <c r="AE35" i="1"/>
  <c r="AB35" i="1"/>
  <c r="Y35" i="1"/>
  <c r="V35" i="1"/>
  <c r="P35" i="1"/>
  <c r="M35" i="1"/>
  <c r="J35" i="1"/>
  <c r="G35" i="1"/>
  <c r="D35" i="1"/>
  <c r="A35" i="1"/>
  <c r="FW34" i="1"/>
  <c r="FS34" i="1"/>
  <c r="FO34" i="1"/>
  <c r="FK34" i="1"/>
  <c r="FG34" i="1"/>
  <c r="FC34" i="1"/>
  <c r="EY34" i="1"/>
  <c r="EU34" i="1"/>
  <c r="EQ34" i="1"/>
  <c r="EM34" i="1"/>
  <c r="EI34" i="1"/>
  <c r="EF34" i="1"/>
  <c r="EC34" i="1"/>
  <c r="DZ34" i="1"/>
  <c r="DW34" i="1"/>
  <c r="DT34" i="1"/>
  <c r="DQ34" i="1"/>
  <c r="DN34" i="1"/>
  <c r="DK34" i="1"/>
  <c r="DH34" i="1"/>
  <c r="BV34" i="1"/>
  <c r="BR34" i="1"/>
  <c r="BN34" i="1"/>
  <c r="BK34" i="1"/>
  <c r="BH34" i="1"/>
  <c r="BE34" i="1"/>
  <c r="AW34" i="1"/>
  <c r="AT34" i="1"/>
  <c r="AQ34" i="1"/>
  <c r="AN34" i="1"/>
  <c r="AK34" i="1"/>
  <c r="AH34" i="1"/>
  <c r="AE34" i="1"/>
  <c r="AB34" i="1"/>
  <c r="Y34" i="1"/>
  <c r="V34" i="1"/>
  <c r="P34" i="1"/>
  <c r="M34" i="1"/>
  <c r="J34" i="1"/>
  <c r="G34" i="1"/>
  <c r="D34" i="1"/>
  <c r="A34" i="1"/>
  <c r="DD34" i="1" s="1"/>
  <c r="FW33" i="1"/>
  <c r="FS33" i="1"/>
  <c r="FO33" i="1"/>
  <c r="FK33" i="1"/>
  <c r="FG33" i="1"/>
  <c r="FC33" i="1"/>
  <c r="EY33" i="1"/>
  <c r="EU33" i="1"/>
  <c r="EQ33" i="1"/>
  <c r="EM33" i="1"/>
  <c r="EI33" i="1"/>
  <c r="EF33" i="1"/>
  <c r="EC33" i="1"/>
  <c r="DZ33" i="1"/>
  <c r="DW33" i="1"/>
  <c r="DT33" i="1"/>
  <c r="DQ33" i="1"/>
  <c r="DN33" i="1"/>
  <c r="DK33" i="1"/>
  <c r="DH33" i="1"/>
  <c r="BV33" i="1"/>
  <c r="BR33" i="1"/>
  <c r="BN33" i="1"/>
  <c r="BK33" i="1"/>
  <c r="BH33" i="1"/>
  <c r="BE33" i="1"/>
  <c r="AW33" i="1"/>
  <c r="AT33" i="1"/>
  <c r="AQ33" i="1"/>
  <c r="AN33" i="1"/>
  <c r="AK33" i="1"/>
  <c r="AH33" i="1"/>
  <c r="AE33" i="1"/>
  <c r="AB33" i="1"/>
  <c r="Y33" i="1"/>
  <c r="V33" i="1"/>
  <c r="P33" i="1"/>
  <c r="M33" i="1"/>
  <c r="J33" i="1"/>
  <c r="G33" i="1"/>
  <c r="D33" i="1"/>
  <c r="A33" i="1"/>
  <c r="DD33" i="1" s="1"/>
  <c r="FW32" i="1"/>
  <c r="FS32" i="1"/>
  <c r="FO32" i="1"/>
  <c r="FK32" i="1"/>
  <c r="FG32" i="1"/>
  <c r="FC32" i="1"/>
  <c r="EY32" i="1"/>
  <c r="EU32" i="1"/>
  <c r="EQ32" i="1"/>
  <c r="EM32" i="1"/>
  <c r="EI32" i="1"/>
  <c r="EF32" i="1"/>
  <c r="EC32" i="1"/>
  <c r="DZ32" i="1"/>
  <c r="DW32" i="1"/>
  <c r="DT32" i="1"/>
  <c r="DQ32" i="1"/>
  <c r="DN32" i="1"/>
  <c r="DK32" i="1"/>
  <c r="DH32" i="1"/>
  <c r="BV32" i="1"/>
  <c r="BR32" i="1"/>
  <c r="BN32" i="1"/>
  <c r="BK32" i="1"/>
  <c r="BH32" i="1"/>
  <c r="BE32" i="1"/>
  <c r="AW32" i="1"/>
  <c r="AT32" i="1"/>
  <c r="AQ32" i="1"/>
  <c r="AN32" i="1"/>
  <c r="AK32" i="1"/>
  <c r="AH32" i="1"/>
  <c r="AE32" i="1"/>
  <c r="AB32" i="1"/>
  <c r="Y32" i="1"/>
  <c r="V32" i="1"/>
  <c r="P32" i="1"/>
  <c r="M32" i="1"/>
  <c r="J32" i="1"/>
  <c r="G32" i="1"/>
  <c r="D32" i="1"/>
  <c r="A32" i="1"/>
  <c r="DD32" i="1" s="1"/>
  <c r="FW31" i="1"/>
  <c r="FS31" i="1"/>
  <c r="FO31" i="1"/>
  <c r="FK31" i="1"/>
  <c r="FG31" i="1"/>
  <c r="FC31" i="1"/>
  <c r="EY31" i="1"/>
  <c r="EU31" i="1"/>
  <c r="EQ31" i="1"/>
  <c r="EM31" i="1"/>
  <c r="EI31" i="1"/>
  <c r="EF31" i="1"/>
  <c r="EC31" i="1"/>
  <c r="DZ31" i="1"/>
  <c r="DW31" i="1"/>
  <c r="DT31" i="1"/>
  <c r="DQ31" i="1"/>
  <c r="DN31" i="1"/>
  <c r="DK31" i="1"/>
  <c r="DH31" i="1"/>
  <c r="BV31" i="1"/>
  <c r="BR31" i="1"/>
  <c r="BN31" i="1"/>
  <c r="BK31" i="1"/>
  <c r="BH31" i="1"/>
  <c r="BE31" i="1"/>
  <c r="AW31" i="1"/>
  <c r="AT31" i="1"/>
  <c r="AQ31" i="1"/>
  <c r="AN31" i="1"/>
  <c r="AK31" i="1"/>
  <c r="AH31" i="1"/>
  <c r="AE31" i="1"/>
  <c r="AB31" i="1"/>
  <c r="Y31" i="1"/>
  <c r="V31" i="1"/>
  <c r="P31" i="1"/>
  <c r="M31" i="1"/>
  <c r="J31" i="1"/>
  <c r="G31" i="1"/>
  <c r="D31" i="1"/>
  <c r="A31" i="1"/>
  <c r="DD31" i="1" s="1"/>
  <c r="FW30" i="1"/>
  <c r="FS30" i="1"/>
  <c r="FO30" i="1"/>
  <c r="FK30" i="1"/>
  <c r="FG30" i="1"/>
  <c r="FC30" i="1"/>
  <c r="EY30" i="1"/>
  <c r="EU30" i="1"/>
  <c r="EQ30" i="1"/>
  <c r="EM30" i="1"/>
  <c r="EI30" i="1"/>
  <c r="EF30" i="1"/>
  <c r="EC30" i="1"/>
  <c r="DZ30" i="1"/>
  <c r="DW30" i="1"/>
  <c r="DT30" i="1"/>
  <c r="DQ30" i="1"/>
  <c r="DN30" i="1"/>
  <c r="DK30" i="1"/>
  <c r="DH30" i="1"/>
  <c r="BV30" i="1"/>
  <c r="BR30" i="1"/>
  <c r="BN30" i="1"/>
  <c r="BK30" i="1"/>
  <c r="BH30" i="1"/>
  <c r="BE30" i="1"/>
  <c r="AW30" i="1"/>
  <c r="AT30" i="1"/>
  <c r="AQ30" i="1"/>
  <c r="AN30" i="1"/>
  <c r="AK30" i="1"/>
  <c r="AH30" i="1"/>
  <c r="AE30" i="1"/>
  <c r="AB30" i="1"/>
  <c r="Y30" i="1"/>
  <c r="V30" i="1"/>
  <c r="P30" i="1"/>
  <c r="M30" i="1"/>
  <c r="J30" i="1"/>
  <c r="G30" i="1"/>
  <c r="D30" i="1"/>
  <c r="A30" i="1"/>
  <c r="DD30" i="1" s="1"/>
  <c r="FW29" i="1"/>
  <c r="FS29" i="1"/>
  <c r="FO29" i="1"/>
  <c r="FK29" i="1"/>
  <c r="FG29" i="1"/>
  <c r="FC29" i="1"/>
  <c r="EY29" i="1"/>
  <c r="EU29" i="1"/>
  <c r="EQ29" i="1"/>
  <c r="EM29" i="1"/>
  <c r="EI29" i="1"/>
  <c r="EF29" i="1"/>
  <c r="EC29" i="1"/>
  <c r="DZ29" i="1"/>
  <c r="DW29" i="1"/>
  <c r="DT29" i="1"/>
  <c r="DQ29" i="1"/>
  <c r="DN29" i="1"/>
  <c r="DK29" i="1"/>
  <c r="DH29" i="1"/>
  <c r="BV29" i="1"/>
  <c r="BR29" i="1"/>
  <c r="BN29" i="1"/>
  <c r="BK29" i="1"/>
  <c r="BH29" i="1"/>
  <c r="BE29" i="1"/>
  <c r="AW29" i="1"/>
  <c r="AT29" i="1"/>
  <c r="AQ29" i="1"/>
  <c r="AN29" i="1"/>
  <c r="AK29" i="1"/>
  <c r="AH29" i="1"/>
  <c r="AE29" i="1"/>
  <c r="AB29" i="1"/>
  <c r="Y29" i="1"/>
  <c r="V29" i="1"/>
  <c r="P29" i="1"/>
  <c r="M29" i="1"/>
  <c r="J29" i="1"/>
  <c r="G29" i="1"/>
  <c r="D29" i="1"/>
  <c r="A29" i="1"/>
  <c r="DD29" i="1" s="1"/>
  <c r="FW28" i="1"/>
  <c r="FS28" i="1"/>
  <c r="FO28" i="1"/>
  <c r="FK28" i="1"/>
  <c r="FG28" i="1"/>
  <c r="FC28" i="1"/>
  <c r="EY28" i="1"/>
  <c r="EU28" i="1"/>
  <c r="EQ28" i="1"/>
  <c r="EM28" i="1"/>
  <c r="EI28" i="1"/>
  <c r="EF28" i="1"/>
  <c r="EC28" i="1"/>
  <c r="DZ28" i="1"/>
  <c r="DW28" i="1"/>
  <c r="DT28" i="1"/>
  <c r="DQ28" i="1"/>
  <c r="DN28" i="1"/>
  <c r="DK28" i="1"/>
  <c r="DH28" i="1"/>
  <c r="BV28" i="1"/>
  <c r="BR28" i="1"/>
  <c r="BN28" i="1"/>
  <c r="BK28" i="1"/>
  <c r="BH28" i="1"/>
  <c r="BE28" i="1"/>
  <c r="AW28" i="1"/>
  <c r="AT28" i="1"/>
  <c r="AQ28" i="1"/>
  <c r="AN28" i="1"/>
  <c r="AK28" i="1"/>
  <c r="AH28" i="1"/>
  <c r="AE28" i="1"/>
  <c r="AB28" i="1"/>
  <c r="Y28" i="1"/>
  <c r="V28" i="1"/>
  <c r="P28" i="1"/>
  <c r="M28" i="1"/>
  <c r="J28" i="1"/>
  <c r="G28" i="1"/>
  <c r="D28" i="1"/>
  <c r="A28" i="1"/>
  <c r="DD28" i="1" s="1"/>
  <c r="FW27" i="1"/>
  <c r="FS27" i="1"/>
  <c r="FO27" i="1"/>
  <c r="FK27" i="1"/>
  <c r="FG27" i="1"/>
  <c r="FC27" i="1"/>
  <c r="EY27" i="1"/>
  <c r="EU27" i="1"/>
  <c r="EQ27" i="1"/>
  <c r="EM27" i="1"/>
  <c r="EI27" i="1"/>
  <c r="EF27" i="1"/>
  <c r="EC27" i="1"/>
  <c r="DZ27" i="1"/>
  <c r="DW27" i="1"/>
  <c r="DT27" i="1"/>
  <c r="DQ27" i="1"/>
  <c r="DN27" i="1"/>
  <c r="DK27" i="1"/>
  <c r="DH27" i="1"/>
  <c r="BV27" i="1"/>
  <c r="BR27" i="1"/>
  <c r="BN27" i="1"/>
  <c r="BK27" i="1"/>
  <c r="BH27" i="1"/>
  <c r="BE27" i="1"/>
  <c r="AW27" i="1"/>
  <c r="AT27" i="1"/>
  <c r="AQ27" i="1"/>
  <c r="AN27" i="1"/>
  <c r="AK27" i="1"/>
  <c r="AH27" i="1"/>
  <c r="AE27" i="1"/>
  <c r="AB27" i="1"/>
  <c r="Y27" i="1"/>
  <c r="V27" i="1"/>
  <c r="P27" i="1"/>
  <c r="M27" i="1"/>
  <c r="J27" i="1"/>
  <c r="G27" i="1"/>
  <c r="D27" i="1"/>
  <c r="A27" i="1"/>
  <c r="DD27" i="1" s="1"/>
  <c r="FW26" i="1"/>
  <c r="FS26" i="1"/>
  <c r="FO26" i="1"/>
  <c r="FK26" i="1"/>
  <c r="FG26" i="1"/>
  <c r="FC26" i="1"/>
  <c r="EY26" i="1"/>
  <c r="EU26" i="1"/>
  <c r="EQ26" i="1"/>
  <c r="EM26" i="1"/>
  <c r="EI26" i="1"/>
  <c r="EF26" i="1"/>
  <c r="EC26" i="1"/>
  <c r="DZ26" i="1"/>
  <c r="DW26" i="1"/>
  <c r="DT26" i="1"/>
  <c r="DQ26" i="1"/>
  <c r="DN26" i="1"/>
  <c r="DK26" i="1"/>
  <c r="DH26" i="1"/>
  <c r="BV26" i="1"/>
  <c r="BR26" i="1"/>
  <c r="BN26" i="1"/>
  <c r="BK26" i="1"/>
  <c r="BH26" i="1"/>
  <c r="BE26" i="1"/>
  <c r="AW26" i="1"/>
  <c r="AT26" i="1"/>
  <c r="AQ26" i="1"/>
  <c r="AN26" i="1"/>
  <c r="AK26" i="1"/>
  <c r="AH26" i="1"/>
  <c r="AE26" i="1"/>
  <c r="AB26" i="1"/>
  <c r="Y26" i="1"/>
  <c r="V26" i="1"/>
  <c r="S26" i="1"/>
  <c r="P26" i="1"/>
  <c r="M26" i="1"/>
  <c r="J26" i="1"/>
  <c r="G26" i="1"/>
  <c r="D26" i="1"/>
  <c r="A26" i="1"/>
  <c r="DD26" i="1" s="1"/>
  <c r="FW25" i="1"/>
  <c r="FS25" i="1"/>
  <c r="FO25" i="1"/>
  <c r="FK25" i="1"/>
  <c r="FG25" i="1"/>
  <c r="FC25" i="1"/>
  <c r="EY25" i="1"/>
  <c r="EU25" i="1"/>
  <c r="EQ25" i="1"/>
  <c r="EM25" i="1"/>
  <c r="EI25" i="1"/>
  <c r="EF25" i="1"/>
  <c r="EC25" i="1"/>
  <c r="DZ25" i="1"/>
  <c r="DW25" i="1"/>
  <c r="DT25" i="1"/>
  <c r="DQ25" i="1"/>
  <c r="DN25" i="1"/>
  <c r="DK25" i="1"/>
  <c r="DH25" i="1"/>
  <c r="BV25" i="1"/>
  <c r="BR25" i="1"/>
  <c r="BN25" i="1"/>
  <c r="BK25" i="1"/>
  <c r="BH25" i="1"/>
  <c r="BE25" i="1"/>
  <c r="AW25" i="1"/>
  <c r="AT25" i="1"/>
  <c r="AQ25" i="1"/>
  <c r="AN25" i="1"/>
  <c r="AK25" i="1"/>
  <c r="AH25" i="1"/>
  <c r="AE25" i="1"/>
  <c r="AB25" i="1"/>
  <c r="Y25" i="1"/>
  <c r="V25" i="1"/>
  <c r="S25" i="1"/>
  <c r="P25" i="1"/>
  <c r="M25" i="1"/>
  <c r="J25" i="1"/>
  <c r="G25" i="1"/>
  <c r="D25" i="1"/>
  <c r="A25" i="1"/>
  <c r="DD25" i="1" s="1"/>
  <c r="FW24" i="1"/>
  <c r="FS24" i="1"/>
  <c r="FO24" i="1"/>
  <c r="FK24" i="1"/>
  <c r="FG24" i="1"/>
  <c r="FC24" i="1"/>
  <c r="EY24" i="1"/>
  <c r="EU24" i="1"/>
  <c r="EQ24" i="1"/>
  <c r="EM24" i="1"/>
  <c r="EI24" i="1"/>
  <c r="EF24" i="1"/>
  <c r="EC24" i="1"/>
  <c r="DZ24" i="1"/>
  <c r="DW24" i="1"/>
  <c r="DT24" i="1"/>
  <c r="DQ24" i="1"/>
  <c r="DN24" i="1"/>
  <c r="DK24" i="1"/>
  <c r="DH24" i="1"/>
  <c r="BV24" i="1"/>
  <c r="BR24" i="1"/>
  <c r="BN24" i="1"/>
  <c r="BK24" i="1"/>
  <c r="BH24" i="1"/>
  <c r="BE24" i="1"/>
  <c r="AW24" i="1"/>
  <c r="AT24" i="1"/>
  <c r="AQ24" i="1"/>
  <c r="AN24" i="1"/>
  <c r="AK24" i="1"/>
  <c r="AH24" i="1"/>
  <c r="AE24" i="1"/>
  <c r="AB24" i="1"/>
  <c r="Y24" i="1"/>
  <c r="V24" i="1"/>
  <c r="S24" i="1"/>
  <c r="P24" i="1"/>
  <c r="M24" i="1"/>
  <c r="J24" i="1"/>
  <c r="G24" i="1"/>
  <c r="D24" i="1"/>
  <c r="A24" i="1"/>
  <c r="DD24" i="1" s="1"/>
  <c r="FW23" i="1"/>
  <c r="FS23" i="1"/>
  <c r="FO23" i="1"/>
  <c r="FK23" i="1"/>
  <c r="FG23" i="1"/>
  <c r="FC23" i="1"/>
  <c r="EY23" i="1"/>
  <c r="EU23" i="1"/>
  <c r="EQ23" i="1"/>
  <c r="EM23" i="1"/>
  <c r="EI23" i="1"/>
  <c r="EF23" i="1"/>
  <c r="EC23" i="1"/>
  <c r="DZ23" i="1"/>
  <c r="DW23" i="1"/>
  <c r="DT23" i="1"/>
  <c r="DQ23" i="1"/>
  <c r="DN23" i="1"/>
  <c r="DK23" i="1"/>
  <c r="DH23" i="1"/>
  <c r="BV23" i="1"/>
  <c r="BR23" i="1"/>
  <c r="BN23" i="1"/>
  <c r="BK23" i="1"/>
  <c r="BH23" i="1"/>
  <c r="BE23" i="1"/>
  <c r="AW23" i="1"/>
  <c r="AT23" i="1"/>
  <c r="AQ23" i="1"/>
  <c r="AN23" i="1"/>
  <c r="AK23" i="1"/>
  <c r="AH23" i="1"/>
  <c r="AE23" i="1"/>
  <c r="AB23" i="1"/>
  <c r="Y23" i="1"/>
  <c r="V23" i="1"/>
  <c r="S23" i="1"/>
  <c r="P23" i="1"/>
  <c r="M23" i="1"/>
  <c r="J23" i="1"/>
  <c r="G23" i="1"/>
  <c r="D23" i="1"/>
  <c r="A23" i="1"/>
  <c r="DD23" i="1" s="1"/>
  <c r="FW22" i="1"/>
  <c r="FS22" i="1"/>
  <c r="FO22" i="1"/>
  <c r="FK22" i="1"/>
  <c r="FG22" i="1"/>
  <c r="FC22" i="1"/>
  <c r="EY22" i="1"/>
  <c r="EU22" i="1"/>
  <c r="EQ22" i="1"/>
  <c r="EM22" i="1"/>
  <c r="EI22" i="1"/>
  <c r="EF22" i="1"/>
  <c r="EC22" i="1"/>
  <c r="DZ22" i="1"/>
  <c r="DW22" i="1"/>
  <c r="DT22" i="1"/>
  <c r="DQ22" i="1"/>
  <c r="DN22" i="1"/>
  <c r="DK22" i="1"/>
  <c r="DH22" i="1"/>
  <c r="BV22" i="1"/>
  <c r="BR22" i="1"/>
  <c r="BN22" i="1"/>
  <c r="BK22" i="1"/>
  <c r="BH22" i="1"/>
  <c r="BE22" i="1"/>
  <c r="AW22" i="1"/>
  <c r="AT22" i="1"/>
  <c r="AQ22" i="1"/>
  <c r="AN22" i="1"/>
  <c r="AK22" i="1"/>
  <c r="AH22" i="1"/>
  <c r="AE22" i="1"/>
  <c r="AB22" i="1"/>
  <c r="Y22" i="1"/>
  <c r="V22" i="1"/>
  <c r="S22" i="1"/>
  <c r="P22" i="1"/>
  <c r="M22" i="1"/>
  <c r="J22" i="1"/>
  <c r="G22" i="1"/>
  <c r="D22" i="1"/>
  <c r="A22" i="1"/>
  <c r="DD22" i="1" s="1"/>
  <c r="FW21" i="1"/>
  <c r="FS21" i="1"/>
  <c r="FO21" i="1"/>
  <c r="FK21" i="1"/>
  <c r="FG21" i="1"/>
  <c r="FC21" i="1"/>
  <c r="EY21" i="1"/>
  <c r="EU21" i="1"/>
  <c r="EQ21" i="1"/>
  <c r="EM21" i="1"/>
  <c r="EI21" i="1"/>
  <c r="EF21" i="1"/>
  <c r="EC21" i="1"/>
  <c r="DZ21" i="1"/>
  <c r="DW21" i="1"/>
  <c r="DT21" i="1"/>
  <c r="DQ21" i="1"/>
  <c r="DN21" i="1"/>
  <c r="DK21" i="1"/>
  <c r="DH21" i="1"/>
  <c r="BV21" i="1"/>
  <c r="BR21" i="1"/>
  <c r="BN21" i="1"/>
  <c r="BK21" i="1"/>
  <c r="BH21" i="1"/>
  <c r="BE21" i="1"/>
  <c r="AW21" i="1"/>
  <c r="AT21" i="1"/>
  <c r="AQ21" i="1"/>
  <c r="AN21" i="1"/>
  <c r="AK21" i="1"/>
  <c r="AH21" i="1"/>
  <c r="AE21" i="1"/>
  <c r="AB21" i="1"/>
  <c r="Y21" i="1"/>
  <c r="V21" i="1"/>
  <c r="S21" i="1"/>
  <c r="P21" i="1"/>
  <c r="M21" i="1"/>
  <c r="J21" i="1"/>
  <c r="G21" i="1"/>
  <c r="D21" i="1"/>
  <c r="A21" i="1"/>
  <c r="DD21" i="1" s="1"/>
  <c r="FW20" i="1"/>
  <c r="FS20" i="1"/>
  <c r="FO20" i="1"/>
  <c r="FK20" i="1"/>
  <c r="FG20" i="1"/>
  <c r="FC20" i="1"/>
  <c r="EY20" i="1"/>
  <c r="EU20" i="1"/>
  <c r="EQ20" i="1"/>
  <c r="EM20" i="1"/>
  <c r="EI20" i="1"/>
  <c r="EF20" i="1"/>
  <c r="EC20" i="1"/>
  <c r="DZ20" i="1"/>
  <c r="DW20" i="1"/>
  <c r="DT20" i="1"/>
  <c r="DQ20" i="1"/>
  <c r="DN20" i="1"/>
  <c r="DK20" i="1"/>
  <c r="DH20" i="1"/>
  <c r="BV20" i="1"/>
  <c r="BR20" i="1"/>
  <c r="BN20" i="1"/>
  <c r="BK20" i="1"/>
  <c r="BH20" i="1"/>
  <c r="BE20" i="1"/>
  <c r="AW20" i="1"/>
  <c r="AT20" i="1"/>
  <c r="AQ20" i="1"/>
  <c r="AN20" i="1"/>
  <c r="AK20" i="1"/>
  <c r="AH20" i="1"/>
  <c r="AE20" i="1"/>
  <c r="AB20" i="1"/>
  <c r="Y20" i="1"/>
  <c r="V20" i="1"/>
  <c r="S20" i="1"/>
  <c r="P20" i="1"/>
  <c r="M20" i="1"/>
  <c r="J20" i="1"/>
  <c r="G20" i="1"/>
  <c r="D20" i="1"/>
  <c r="A20" i="1"/>
  <c r="DD20" i="1" s="1"/>
  <c r="FW19" i="1"/>
  <c r="FS19" i="1"/>
  <c r="FO19" i="1"/>
  <c r="FK19" i="1"/>
  <c r="FG19" i="1"/>
  <c r="FC19" i="1"/>
  <c r="EY19" i="1"/>
  <c r="EU19" i="1"/>
  <c r="EQ19" i="1"/>
  <c r="EM19" i="1"/>
  <c r="EI19" i="1"/>
  <c r="EF19" i="1"/>
  <c r="EC19" i="1"/>
  <c r="DZ19" i="1"/>
  <c r="DW19" i="1"/>
  <c r="DT19" i="1"/>
  <c r="DQ19" i="1"/>
  <c r="DN19" i="1"/>
  <c r="DK19" i="1"/>
  <c r="DH19" i="1"/>
  <c r="BV19" i="1"/>
  <c r="BR19" i="1"/>
  <c r="BN19" i="1"/>
  <c r="BK19" i="1"/>
  <c r="BH19" i="1"/>
  <c r="BE19" i="1"/>
  <c r="AW19" i="1"/>
  <c r="AT19" i="1"/>
  <c r="AQ19" i="1"/>
  <c r="AN19" i="1"/>
  <c r="AK19" i="1"/>
  <c r="AH19" i="1"/>
  <c r="AE19" i="1"/>
  <c r="AB19" i="1"/>
  <c r="Y19" i="1"/>
  <c r="V19" i="1"/>
  <c r="S19" i="1"/>
  <c r="P19" i="1"/>
  <c r="M19" i="1"/>
  <c r="J19" i="1"/>
  <c r="G19" i="1"/>
  <c r="D19" i="1"/>
  <c r="A19" i="1"/>
  <c r="DD19" i="1" s="1"/>
  <c r="FW18" i="1"/>
  <c r="FS18" i="1"/>
  <c r="FO18" i="1"/>
  <c r="FK18" i="1"/>
  <c r="FG18" i="1"/>
  <c r="FC18" i="1"/>
  <c r="EY18" i="1"/>
  <c r="EU18" i="1"/>
  <c r="EQ18" i="1"/>
  <c r="EM18" i="1"/>
  <c r="EI18" i="1"/>
  <c r="EF18" i="1"/>
  <c r="EC18" i="1"/>
  <c r="DZ18" i="1"/>
  <c r="DW18" i="1"/>
  <c r="DT18" i="1"/>
  <c r="DQ18" i="1"/>
  <c r="DN18" i="1"/>
  <c r="DK18" i="1"/>
  <c r="DH18" i="1"/>
  <c r="BV18" i="1"/>
  <c r="BR18" i="1"/>
  <c r="BN18" i="1"/>
  <c r="BK18" i="1"/>
  <c r="BH18" i="1"/>
  <c r="BE18" i="1"/>
  <c r="AW18" i="1"/>
  <c r="AT18" i="1"/>
  <c r="AQ18" i="1"/>
  <c r="AN18" i="1"/>
  <c r="AK18" i="1"/>
  <c r="AH18" i="1"/>
  <c r="AE18" i="1"/>
  <c r="AB18" i="1"/>
  <c r="Y18" i="1"/>
  <c r="V18" i="1"/>
  <c r="S18" i="1"/>
  <c r="P18" i="1"/>
  <c r="M18" i="1"/>
  <c r="J18" i="1"/>
  <c r="G18" i="1"/>
  <c r="D18" i="1"/>
  <c r="A18" i="1"/>
  <c r="DD18" i="1" s="1"/>
  <c r="FW17" i="1"/>
  <c r="FS17" i="1"/>
  <c r="FO17" i="1"/>
  <c r="FK17" i="1"/>
  <c r="FG17" i="1"/>
  <c r="FC17" i="1"/>
  <c r="EY17" i="1"/>
  <c r="EU17" i="1"/>
  <c r="EQ17" i="1"/>
  <c r="EM17" i="1"/>
  <c r="EI17" i="1"/>
  <c r="EF17" i="1"/>
  <c r="EC17" i="1"/>
  <c r="DZ17" i="1"/>
  <c r="DW17" i="1"/>
  <c r="DT17" i="1"/>
  <c r="DQ17" i="1"/>
  <c r="DN17" i="1"/>
  <c r="DK17" i="1"/>
  <c r="DH17" i="1"/>
  <c r="BV17" i="1"/>
  <c r="BR17" i="1"/>
  <c r="BN17" i="1"/>
  <c r="BK17" i="1"/>
  <c r="BH17" i="1"/>
  <c r="BE17" i="1"/>
  <c r="AW17" i="1"/>
  <c r="AT17" i="1"/>
  <c r="AQ17" i="1"/>
  <c r="AN17" i="1"/>
  <c r="AK17" i="1"/>
  <c r="AH17" i="1"/>
  <c r="AE17" i="1"/>
  <c r="AB17" i="1"/>
  <c r="Y17" i="1"/>
  <c r="V17" i="1"/>
  <c r="S17" i="1"/>
  <c r="P17" i="1"/>
  <c r="M17" i="1"/>
  <c r="J17" i="1"/>
  <c r="G17" i="1"/>
  <c r="D17" i="1"/>
  <c r="A17" i="1"/>
  <c r="DD17" i="1" s="1"/>
  <c r="FW16" i="1"/>
  <c r="FS16" i="1"/>
  <c r="FO16" i="1"/>
  <c r="FK16" i="1"/>
  <c r="FG16" i="1"/>
  <c r="FC16" i="1"/>
  <c r="EY16" i="1"/>
  <c r="EU16" i="1"/>
  <c r="EQ16" i="1"/>
  <c r="EM16" i="1"/>
  <c r="EI16" i="1"/>
  <c r="EF16" i="1"/>
  <c r="EC16" i="1"/>
  <c r="DZ16" i="1"/>
  <c r="DW16" i="1"/>
  <c r="DT16" i="1"/>
  <c r="DQ16" i="1"/>
  <c r="DN16" i="1"/>
  <c r="DK16" i="1"/>
  <c r="DH16" i="1"/>
  <c r="BV16" i="1"/>
  <c r="BR16" i="1"/>
  <c r="BN16" i="1"/>
  <c r="BK16" i="1"/>
  <c r="BH16" i="1"/>
  <c r="BE16" i="1"/>
  <c r="AW16" i="1"/>
  <c r="AT16" i="1"/>
  <c r="AQ16" i="1"/>
  <c r="AN16" i="1"/>
  <c r="AK16" i="1"/>
  <c r="AH16" i="1"/>
  <c r="AE16" i="1"/>
  <c r="AB16" i="1"/>
  <c r="Y16" i="1"/>
  <c r="V16" i="1"/>
  <c r="S16" i="1"/>
  <c r="P16" i="1"/>
  <c r="M16" i="1"/>
  <c r="J16" i="1"/>
  <c r="G16" i="1"/>
  <c r="D16" i="1"/>
  <c r="A16" i="1"/>
  <c r="DD16" i="1" s="1"/>
  <c r="FW15" i="1"/>
  <c r="FS15" i="1"/>
  <c r="FO15" i="1"/>
  <c r="FK15" i="1"/>
  <c r="FG15" i="1"/>
  <c r="FC15" i="1"/>
  <c r="EY15" i="1"/>
  <c r="EU15" i="1"/>
  <c r="EQ15" i="1"/>
  <c r="EM15" i="1"/>
  <c r="EI15" i="1"/>
  <c r="EF15" i="1"/>
  <c r="EC15" i="1"/>
  <c r="DZ15" i="1"/>
  <c r="DW15" i="1"/>
  <c r="DT15" i="1"/>
  <c r="DQ15" i="1"/>
  <c r="DN15" i="1"/>
  <c r="DK15" i="1"/>
  <c r="DH15" i="1"/>
  <c r="BV15" i="1"/>
  <c r="BR15" i="1"/>
  <c r="BN15" i="1"/>
  <c r="BK15" i="1"/>
  <c r="BH15" i="1"/>
  <c r="BE15" i="1"/>
  <c r="AW15" i="1"/>
  <c r="AT15" i="1"/>
  <c r="AQ15" i="1"/>
  <c r="AN15" i="1"/>
  <c r="AK15" i="1"/>
  <c r="AH15" i="1"/>
  <c r="AE15" i="1"/>
  <c r="AB15" i="1"/>
  <c r="Y15" i="1"/>
  <c r="V15" i="1"/>
  <c r="S15" i="1"/>
  <c r="P15" i="1"/>
  <c r="M15" i="1"/>
  <c r="J15" i="1"/>
  <c r="G15" i="1"/>
  <c r="D15" i="1"/>
  <c r="A15" i="1"/>
  <c r="DD15" i="1" s="1"/>
  <c r="FW14" i="1"/>
  <c r="FS14" i="1"/>
  <c r="FO14" i="1"/>
  <c r="FK14" i="1"/>
  <c r="FG14" i="1"/>
  <c r="FC14" i="1"/>
  <c r="EY14" i="1"/>
  <c r="EU14" i="1"/>
  <c r="EQ14" i="1"/>
  <c r="EM14" i="1"/>
  <c r="EI14" i="1"/>
  <c r="EF14" i="1"/>
  <c r="EC14" i="1"/>
  <c r="DZ14" i="1"/>
  <c r="DW14" i="1"/>
  <c r="DT14" i="1"/>
  <c r="DQ14" i="1"/>
  <c r="DN14" i="1"/>
  <c r="DK14" i="1"/>
  <c r="DH14" i="1"/>
  <c r="BV14" i="1"/>
  <c r="BR14" i="1"/>
  <c r="BN14" i="1"/>
  <c r="BK14" i="1"/>
  <c r="BH14" i="1"/>
  <c r="BE14" i="1"/>
  <c r="AW14" i="1"/>
  <c r="AT14" i="1"/>
  <c r="AQ14" i="1"/>
  <c r="AN14" i="1"/>
  <c r="AK14" i="1"/>
  <c r="AH14" i="1"/>
  <c r="AE14" i="1"/>
  <c r="AB14" i="1"/>
  <c r="Y14" i="1"/>
  <c r="V14" i="1"/>
  <c r="S14" i="1"/>
  <c r="P14" i="1"/>
  <c r="M14" i="1"/>
  <c r="J14" i="1"/>
  <c r="G14" i="1"/>
  <c r="D14" i="1"/>
  <c r="A14" i="1"/>
  <c r="DD14" i="1" s="1"/>
  <c r="FW13" i="1"/>
  <c r="FS13" i="1"/>
  <c r="FO13" i="1"/>
  <c r="FK13" i="1"/>
  <c r="FG13" i="1"/>
  <c r="FC13" i="1"/>
  <c r="EY13" i="1"/>
  <c r="EU13" i="1"/>
  <c r="EQ13" i="1"/>
  <c r="EM13" i="1"/>
  <c r="EI13" i="1"/>
  <c r="EF13" i="1"/>
  <c r="EC13" i="1"/>
  <c r="DZ13" i="1"/>
  <c r="DW13" i="1"/>
  <c r="DT13" i="1"/>
  <c r="DQ13" i="1"/>
  <c r="DN13" i="1"/>
  <c r="DK13" i="1"/>
  <c r="DH13" i="1"/>
  <c r="BV13" i="1"/>
  <c r="BR13" i="1"/>
  <c r="BN13" i="1"/>
  <c r="BK13" i="1"/>
  <c r="BH13" i="1"/>
  <c r="BE13" i="1"/>
  <c r="AW13" i="1"/>
  <c r="AT13" i="1"/>
  <c r="AQ13" i="1"/>
  <c r="AN13" i="1"/>
  <c r="AK13" i="1"/>
  <c r="AH13" i="1"/>
  <c r="AE13" i="1"/>
  <c r="AB13" i="1"/>
  <c r="Y13" i="1"/>
  <c r="V13" i="1"/>
  <c r="S13" i="1"/>
  <c r="P13" i="1"/>
  <c r="M13" i="1"/>
  <c r="J13" i="1"/>
  <c r="G13" i="1"/>
  <c r="D13" i="1"/>
  <c r="A13" i="1"/>
  <c r="DD13" i="1" s="1"/>
  <c r="FW12" i="1"/>
  <c r="FS12" i="1"/>
  <c r="FO12" i="1"/>
  <c r="FK12" i="1"/>
  <c r="FG12" i="1"/>
  <c r="FC12" i="1"/>
  <c r="EY12" i="1"/>
  <c r="EU12" i="1"/>
  <c r="EQ12" i="1"/>
  <c r="EM12" i="1"/>
  <c r="EI12" i="1"/>
  <c r="EF12" i="1"/>
  <c r="EC12" i="1"/>
  <c r="DZ12" i="1"/>
  <c r="DW12" i="1"/>
  <c r="DT12" i="1"/>
  <c r="DQ12" i="1"/>
  <c r="DN12" i="1"/>
  <c r="DK12" i="1"/>
  <c r="DH12" i="1"/>
  <c r="BV12" i="1"/>
  <c r="BR12" i="1"/>
  <c r="BN12" i="1"/>
  <c r="BK12" i="1"/>
  <c r="BH12" i="1"/>
  <c r="BE12" i="1"/>
  <c r="AW12" i="1"/>
  <c r="AT12" i="1"/>
  <c r="AQ12" i="1"/>
  <c r="AN12" i="1"/>
  <c r="AK12" i="1"/>
  <c r="AH12" i="1"/>
  <c r="AE12" i="1"/>
  <c r="AB12" i="1"/>
  <c r="Y12" i="1"/>
  <c r="V12" i="1"/>
  <c r="S12" i="1"/>
  <c r="P12" i="1"/>
  <c r="M12" i="1"/>
  <c r="J12" i="1"/>
  <c r="G12" i="1"/>
  <c r="D12" i="1"/>
  <c r="A12" i="1"/>
  <c r="DD12" i="1" s="1"/>
  <c r="FW11" i="1"/>
  <c r="FS11" i="1"/>
  <c r="FO11" i="1"/>
  <c r="FK11" i="1"/>
  <c r="FG11" i="1"/>
  <c r="FC11" i="1"/>
  <c r="EY11" i="1"/>
  <c r="EU11" i="1"/>
  <c r="EQ11" i="1"/>
  <c r="EM11" i="1"/>
  <c r="EI11" i="1"/>
  <c r="EF11" i="1"/>
  <c r="EC11" i="1"/>
  <c r="DZ11" i="1"/>
  <c r="DW11" i="1"/>
  <c r="DT11" i="1"/>
  <c r="DQ11" i="1"/>
  <c r="DN11" i="1"/>
  <c r="DK11" i="1"/>
  <c r="DH11" i="1"/>
  <c r="BV11" i="1"/>
  <c r="BR11" i="1"/>
  <c r="BN11" i="1"/>
  <c r="BK11" i="1"/>
  <c r="BH11" i="1"/>
  <c r="BE11" i="1"/>
  <c r="AW11" i="1"/>
  <c r="AT11" i="1"/>
  <c r="AQ11" i="1"/>
  <c r="AN11" i="1"/>
  <c r="AK11" i="1"/>
  <c r="AH11" i="1"/>
  <c r="AE11" i="1"/>
  <c r="AB11" i="1"/>
  <c r="Y11" i="1"/>
  <c r="V11" i="1"/>
  <c r="S11" i="1"/>
  <c r="P11" i="1"/>
  <c r="M11" i="1"/>
  <c r="J11" i="1"/>
  <c r="G11" i="1"/>
  <c r="D11" i="1"/>
  <c r="A11" i="1"/>
  <c r="DD11" i="1" s="1"/>
  <c r="FW10" i="1"/>
  <c r="FS10" i="1"/>
  <c r="FO10" i="1"/>
  <c r="FK10" i="1"/>
  <c r="FG10" i="1"/>
  <c r="FC10" i="1"/>
  <c r="EY10" i="1"/>
  <c r="EU10" i="1"/>
  <c r="EQ10" i="1"/>
  <c r="EM10" i="1"/>
  <c r="EI10" i="1"/>
  <c r="EF10" i="1"/>
  <c r="EC10" i="1"/>
  <c r="DZ10" i="1"/>
  <c r="DW10" i="1"/>
  <c r="DT10" i="1"/>
  <c r="DQ10" i="1"/>
  <c r="DN10" i="1"/>
  <c r="DK10" i="1"/>
  <c r="DH10" i="1"/>
  <c r="BV10" i="1"/>
  <c r="BR10" i="1"/>
  <c r="BN10" i="1"/>
  <c r="BK10" i="1"/>
  <c r="BH10" i="1"/>
  <c r="BE10" i="1"/>
  <c r="AW10" i="1"/>
  <c r="AT10" i="1"/>
  <c r="AQ10" i="1"/>
  <c r="AN10" i="1"/>
  <c r="AK10" i="1"/>
  <c r="AH10" i="1"/>
  <c r="AE10" i="1"/>
  <c r="AB10" i="1"/>
  <c r="Y10" i="1"/>
  <c r="V10" i="1"/>
  <c r="S10" i="1"/>
  <c r="P10" i="1"/>
  <c r="M10" i="1"/>
  <c r="J10" i="1"/>
  <c r="G10" i="1"/>
  <c r="D10" i="1"/>
  <c r="A10" i="1"/>
  <c r="DD10" i="1" s="1"/>
  <c r="FW9" i="1"/>
  <c r="FS9" i="1"/>
  <c r="FO9" i="1"/>
  <c r="FK9" i="1"/>
  <c r="FG9" i="1"/>
  <c r="FC9" i="1"/>
  <c r="EY9" i="1"/>
  <c r="EU9" i="1"/>
  <c r="EQ9" i="1"/>
  <c r="EM9" i="1"/>
  <c r="EI9" i="1"/>
  <c r="EF9" i="1"/>
  <c r="EC9" i="1"/>
  <c r="DZ9" i="1"/>
  <c r="DW9" i="1"/>
  <c r="DT9" i="1"/>
  <c r="DQ9" i="1"/>
  <c r="DN9" i="1"/>
  <c r="DK9" i="1"/>
  <c r="DH9" i="1"/>
  <c r="BV9" i="1"/>
  <c r="BR9" i="1"/>
  <c r="BN9" i="1"/>
  <c r="BK9" i="1"/>
  <c r="BH9" i="1"/>
  <c r="BE9" i="1"/>
  <c r="AW9" i="1"/>
  <c r="AT9" i="1"/>
  <c r="AQ9" i="1"/>
  <c r="AN9" i="1"/>
  <c r="AK9" i="1"/>
  <c r="AH9" i="1"/>
  <c r="AE9" i="1"/>
  <c r="AB9" i="1"/>
  <c r="Y9" i="1"/>
  <c r="V9" i="1"/>
  <c r="S9" i="1"/>
  <c r="P9" i="1"/>
  <c r="M9" i="1"/>
  <c r="J9" i="1"/>
  <c r="G9" i="1"/>
  <c r="D9" i="1"/>
  <c r="A9" i="1"/>
  <c r="DD9" i="1" s="1"/>
  <c r="FW8" i="1"/>
  <c r="FS8" i="1"/>
  <c r="FO8" i="1"/>
  <c r="FK8" i="1"/>
  <c r="FG8" i="1"/>
  <c r="FC8" i="1"/>
  <c r="EY8" i="1"/>
  <c r="EU8" i="1"/>
  <c r="EQ8" i="1"/>
  <c r="EM8" i="1"/>
  <c r="EI8" i="1"/>
  <c r="EF8" i="1"/>
  <c r="EC8" i="1"/>
  <c r="DZ8" i="1"/>
  <c r="DW8" i="1"/>
  <c r="DT8" i="1"/>
  <c r="DQ8" i="1"/>
  <c r="DN8" i="1"/>
  <c r="DK8" i="1"/>
  <c r="DH8" i="1"/>
  <c r="BV8" i="1"/>
  <c r="BR8" i="1"/>
  <c r="BN8" i="1"/>
  <c r="BK8" i="1"/>
  <c r="BH8" i="1"/>
  <c r="BE8" i="1"/>
  <c r="AW8" i="1"/>
  <c r="AT8" i="1"/>
  <c r="AQ8" i="1"/>
  <c r="AN8" i="1"/>
  <c r="AK8" i="1"/>
  <c r="AH8" i="1"/>
  <c r="AE8" i="1"/>
  <c r="AB8" i="1"/>
  <c r="Y8" i="1"/>
  <c r="V8" i="1"/>
  <c r="S8" i="1"/>
  <c r="P8" i="1"/>
  <c r="M8" i="1"/>
  <c r="J8" i="1"/>
  <c r="G8" i="1"/>
  <c r="D8" i="1"/>
  <c r="A8" i="1"/>
  <c r="DD8" i="1" s="1"/>
  <c r="FW7" i="1"/>
  <c r="FS7" i="1"/>
  <c r="FO7" i="1"/>
  <c r="FK7" i="1"/>
  <c r="FG7" i="1"/>
  <c r="FC7" i="1"/>
  <c r="EY7" i="1"/>
  <c r="EU7" i="1"/>
  <c r="EQ7" i="1"/>
  <c r="EM7" i="1"/>
  <c r="EI7" i="1"/>
  <c r="EF7" i="1"/>
  <c r="EC7" i="1"/>
  <c r="DZ7" i="1"/>
  <c r="DW7" i="1"/>
  <c r="DT7" i="1"/>
  <c r="DQ7" i="1"/>
  <c r="DN7" i="1"/>
  <c r="DK7" i="1"/>
  <c r="DH7" i="1"/>
  <c r="BV7" i="1"/>
  <c r="BR7" i="1"/>
  <c r="BN7" i="1"/>
  <c r="BK7" i="1"/>
  <c r="BH7" i="1"/>
  <c r="BE7" i="1"/>
  <c r="AW7" i="1"/>
  <c r="AT7" i="1"/>
  <c r="AQ7" i="1"/>
  <c r="AN7" i="1"/>
  <c r="AK7" i="1"/>
  <c r="AH7" i="1"/>
  <c r="AE7" i="1"/>
  <c r="AB7" i="1"/>
  <c r="Y7" i="1"/>
  <c r="V7" i="1"/>
  <c r="S7" i="1"/>
  <c r="P7" i="1"/>
  <c r="M7" i="1"/>
  <c r="J7" i="1"/>
  <c r="G7" i="1"/>
  <c r="D7" i="1"/>
  <c r="A7" i="1"/>
  <c r="DD7" i="1" s="1"/>
  <c r="FW6" i="1"/>
  <c r="FS6" i="1"/>
  <c r="FO6" i="1"/>
  <c r="FK6" i="1"/>
  <c r="FG6" i="1"/>
  <c r="FC6" i="1"/>
  <c r="EY6" i="1"/>
  <c r="EU6" i="1"/>
  <c r="EQ6" i="1"/>
  <c r="EM6" i="1"/>
  <c r="EI6" i="1"/>
  <c r="EF6" i="1"/>
  <c r="EC6" i="1"/>
  <c r="DZ6" i="1"/>
  <c r="DW6" i="1"/>
  <c r="DT6" i="1"/>
  <c r="DQ6" i="1"/>
  <c r="DN6" i="1"/>
  <c r="DK6" i="1"/>
  <c r="DH6" i="1"/>
  <c r="BV6" i="1"/>
  <c r="BR6" i="1"/>
  <c r="BN6" i="1"/>
  <c r="BK6" i="1"/>
  <c r="BH6" i="1"/>
  <c r="BE6" i="1"/>
  <c r="AW6" i="1"/>
  <c r="AT6" i="1"/>
  <c r="AQ6" i="1"/>
  <c r="AN6" i="1"/>
  <c r="AK6" i="1"/>
  <c r="AH6" i="1"/>
  <c r="AE6" i="1"/>
  <c r="AB6" i="1"/>
  <c r="Y6" i="1"/>
  <c r="V6" i="1"/>
  <c r="S6" i="1"/>
  <c r="P6" i="1"/>
  <c r="M6" i="1"/>
  <c r="J6" i="1"/>
  <c r="G6" i="1"/>
  <c r="D6" i="1"/>
  <c r="A6" i="1"/>
  <c r="DD6" i="1" s="1"/>
  <c r="FW5" i="1"/>
  <c r="FS5" i="1"/>
  <c r="FO5" i="1"/>
  <c r="FK5" i="1"/>
  <c r="FG5" i="1"/>
  <c r="FC5" i="1"/>
  <c r="EY5" i="1"/>
  <c r="EU5" i="1"/>
  <c r="EQ5" i="1"/>
  <c r="EM5" i="1"/>
  <c r="EI5" i="1"/>
  <c r="EF5" i="1"/>
  <c r="EC5" i="1"/>
  <c r="DZ5" i="1"/>
  <c r="DW5" i="1"/>
  <c r="DT5" i="1"/>
  <c r="DQ5" i="1"/>
  <c r="DN5" i="1"/>
  <c r="DK5" i="1"/>
  <c r="DH5" i="1"/>
  <c r="BV5" i="1"/>
  <c r="BR5" i="1"/>
  <c r="BN5" i="1"/>
  <c r="BK5" i="1"/>
  <c r="BH5" i="1"/>
  <c r="BE5" i="1"/>
  <c r="AW5" i="1"/>
  <c r="AT5" i="1"/>
  <c r="AQ5" i="1"/>
  <c r="AN5" i="1"/>
  <c r="AK5" i="1"/>
  <c r="AH5" i="1"/>
  <c r="AE5" i="1"/>
  <c r="AB5" i="1"/>
  <c r="Y5" i="1"/>
  <c r="V5" i="1"/>
  <c r="S5" i="1"/>
  <c r="P5" i="1"/>
  <c r="M5" i="1"/>
  <c r="J5" i="1"/>
  <c r="G5" i="1"/>
  <c r="D5" i="1"/>
  <c r="A5" i="1"/>
  <c r="DD5" i="1" s="1"/>
  <c r="FW4" i="1"/>
  <c r="FS4" i="1"/>
  <c r="FO4" i="1"/>
  <c r="FK4" i="1"/>
  <c r="FG4" i="1"/>
  <c r="FC4" i="1"/>
  <c r="EY4" i="1"/>
  <c r="EU4" i="1"/>
  <c r="EQ4" i="1"/>
  <c r="EM4" i="1"/>
  <c r="EI4" i="1"/>
  <c r="EF4" i="1"/>
  <c r="EC4" i="1"/>
  <c r="DZ4" i="1"/>
  <c r="DW4" i="1"/>
  <c r="DT4" i="1"/>
  <c r="DQ4" i="1"/>
  <c r="DN4" i="1"/>
  <c r="DK4" i="1"/>
  <c r="DH4" i="1"/>
  <c r="BV4" i="1"/>
  <c r="BR4" i="1"/>
  <c r="BN4" i="1"/>
  <c r="BK4" i="1"/>
  <c r="BH4" i="1"/>
  <c r="BE4" i="1"/>
  <c r="AW4" i="1"/>
  <c r="AT4" i="1"/>
  <c r="AQ4" i="1"/>
  <c r="AN4" i="1"/>
  <c r="AK4" i="1"/>
  <c r="AH4" i="1"/>
  <c r="AE4" i="1"/>
  <c r="AB4" i="1"/>
  <c r="Y4" i="1"/>
  <c r="V4" i="1"/>
  <c r="S4" i="1"/>
  <c r="P4" i="1"/>
  <c r="M4" i="1"/>
  <c r="J4" i="1"/>
  <c r="G4" i="1"/>
  <c r="D4" i="1"/>
  <c r="A4" i="1"/>
  <c r="DD4" i="1" s="1"/>
  <c r="FW3" i="1"/>
  <c r="FS3" i="1"/>
  <c r="FO3" i="1"/>
  <c r="FK3" i="1"/>
  <c r="FG3" i="1"/>
  <c r="FC3" i="1"/>
  <c r="EY3" i="1"/>
  <c r="EU3" i="1"/>
  <c r="EQ3" i="1"/>
  <c r="EM3" i="1"/>
  <c r="EI3" i="1"/>
  <c r="EF3" i="1"/>
  <c r="EC3" i="1"/>
  <c r="DZ3" i="1"/>
  <c r="DW3" i="1"/>
  <c r="DT3" i="1"/>
  <c r="DQ3" i="1"/>
  <c r="DN3" i="1"/>
  <c r="DK3" i="1"/>
  <c r="DH3" i="1"/>
  <c r="BV3" i="1"/>
  <c r="BR3" i="1"/>
  <c r="BN3" i="1"/>
  <c r="BK3" i="1"/>
  <c r="BH3" i="1"/>
  <c r="BE3" i="1"/>
  <c r="AW3" i="1"/>
  <c r="AT3" i="1"/>
  <c r="AQ3" i="1"/>
  <c r="AN3" i="1"/>
  <c r="AK3" i="1"/>
  <c r="AH3" i="1"/>
  <c r="AE3" i="1"/>
  <c r="AB3" i="1"/>
  <c r="Y3" i="1"/>
  <c r="V3" i="1"/>
  <c r="S3" i="1"/>
  <c r="P3" i="1"/>
  <c r="M3" i="1"/>
  <c r="J3" i="1"/>
  <c r="G3" i="1"/>
  <c r="D3" i="1"/>
  <c r="CG1" i="1"/>
  <c r="CF1" i="1"/>
  <c r="CE1" i="1"/>
  <c r="CD1" i="1"/>
  <c r="CC1" i="1"/>
  <c r="CB1" i="1"/>
  <c r="CA1" i="1"/>
  <c r="BZ1" i="1"/>
  <c r="BY1" i="1"/>
  <c r="BX1" i="1"/>
  <c r="CD116" i="1" l="1"/>
  <c r="BA55" i="1"/>
  <c r="H3" i="2"/>
  <c r="CE89" i="1"/>
  <c r="CT123" i="1"/>
  <c r="CA78" i="1"/>
  <c r="CU83" i="1"/>
  <c r="BY66" i="1"/>
  <c r="G4" i="2"/>
  <c r="BA126" i="1"/>
  <c r="T3" i="2"/>
  <c r="H2" i="2"/>
  <c r="H4" i="2"/>
  <c r="O3" i="2"/>
  <c r="T2" i="2"/>
  <c r="G2" i="2"/>
  <c r="R3" i="2"/>
  <c r="CO41" i="1"/>
  <c r="BY46" i="1"/>
  <c r="CO51" i="1"/>
  <c r="L2" i="2"/>
  <c r="G3" i="2"/>
  <c r="M3" i="2"/>
  <c r="S2" i="2"/>
  <c r="U3" i="2"/>
  <c r="V3" i="2"/>
  <c r="R2" i="2"/>
  <c r="V2" i="2"/>
  <c r="L3" i="2"/>
  <c r="N3" i="2"/>
  <c r="Q2" i="2"/>
  <c r="BY57" i="1"/>
  <c r="N2" i="2"/>
  <c r="F2" i="2"/>
  <c r="S3" i="2"/>
  <c r="F3" i="2"/>
  <c r="P2" i="2"/>
  <c r="Q3" i="2"/>
  <c r="O2" i="2"/>
  <c r="U2" i="2"/>
  <c r="P3" i="2"/>
  <c r="M2" i="2"/>
  <c r="Q4" i="2"/>
  <c r="M4" i="2"/>
  <c r="R4" i="2"/>
  <c r="O4" i="2"/>
  <c r="P4" i="2"/>
  <c r="U4" i="2"/>
  <c r="N4" i="2"/>
  <c r="V4" i="2"/>
  <c r="T4" i="2"/>
  <c r="S4" i="2"/>
  <c r="F4" i="2"/>
  <c r="L4" i="2"/>
  <c r="BY58" i="1"/>
  <c r="CC68" i="1"/>
  <c r="CA70" i="1"/>
  <c r="CU75" i="1"/>
  <c r="CE77" i="1"/>
  <c r="CD107" i="1"/>
  <c r="CC37" i="1"/>
  <c r="BY49" i="1"/>
  <c r="BZ109" i="1"/>
  <c r="CS49" i="1"/>
  <c r="CW49" i="1"/>
  <c r="DA49" i="1"/>
  <c r="CO36" i="1"/>
  <c r="CC43" i="1"/>
  <c r="DA41" i="1"/>
  <c r="DA57" i="1"/>
  <c r="CO59" i="1"/>
  <c r="BY132" i="1"/>
  <c r="DA132" i="1"/>
  <c r="CS41" i="1"/>
  <c r="CO49" i="1"/>
  <c r="CA90" i="1"/>
  <c r="BX108" i="1"/>
  <c r="CK132" i="1"/>
  <c r="BY47" i="1"/>
  <c r="CK49" i="1"/>
  <c r="BY50" i="1"/>
  <c r="BY62" i="1"/>
  <c r="BY64" i="1"/>
  <c r="CO67" i="1"/>
  <c r="CY94" i="1"/>
  <c r="CW132" i="1"/>
  <c r="CS50" i="1"/>
  <c r="DA67" i="1"/>
  <c r="CO46" i="1"/>
  <c r="DA50" i="1"/>
  <c r="CK57" i="1"/>
  <c r="CO66" i="1"/>
  <c r="BY41" i="1"/>
  <c r="BY42" i="1"/>
  <c r="CW46" i="1"/>
  <c r="CO57" i="1"/>
  <c r="CS66" i="1"/>
  <c r="CE97" i="1"/>
  <c r="DA65" i="1"/>
  <c r="CK41" i="1"/>
  <c r="DA46" i="1"/>
  <c r="CS57" i="1"/>
  <c r="CK63" i="1"/>
  <c r="CW65" i="1"/>
  <c r="DC66" i="1"/>
  <c r="CE93" i="1"/>
  <c r="CU95" i="1"/>
  <c r="CX109" i="1"/>
  <c r="AZ129" i="1"/>
  <c r="AZ3" i="1"/>
  <c r="CW40" i="1"/>
  <c r="CK42" i="1"/>
  <c r="CS43" i="1"/>
  <c r="CW56" i="1"/>
  <c r="CK58" i="1"/>
  <c r="CS59" i="1"/>
  <c r="CO62" i="1"/>
  <c r="DD108" i="1"/>
  <c r="BY38" i="1"/>
  <c r="BY39" i="1"/>
  <c r="CW41" i="1"/>
  <c r="CO42" i="1"/>
  <c r="BY48" i="1"/>
  <c r="CG49" i="1"/>
  <c r="BY54" i="1"/>
  <c r="BY55" i="1"/>
  <c r="CW57" i="1"/>
  <c r="CO58" i="1"/>
  <c r="DA59" i="1"/>
  <c r="CW62" i="1"/>
  <c r="BY65" i="1"/>
  <c r="CA74" i="1"/>
  <c r="CA82" i="1"/>
  <c r="CY90" i="1"/>
  <c r="CU99" i="1"/>
  <c r="BZ114" i="1"/>
  <c r="BZ125" i="1"/>
  <c r="CX125" i="1"/>
  <c r="CG132" i="1"/>
  <c r="BY133" i="1"/>
  <c r="CP114" i="1"/>
  <c r="CX114" i="1"/>
  <c r="CW37" i="1"/>
  <c r="CW38" i="1"/>
  <c r="CW48" i="1"/>
  <c r="CK50" i="1"/>
  <c r="CS51" i="1"/>
  <c r="CW54" i="1"/>
  <c r="CS64" i="1"/>
  <c r="CO65" i="1"/>
  <c r="CG66" i="1"/>
  <c r="CK133" i="1"/>
  <c r="CG40" i="1"/>
  <c r="CG56" i="1"/>
  <c r="CO60" i="1"/>
  <c r="DA131" i="1"/>
  <c r="CS40" i="1"/>
  <c r="CG42" i="1"/>
  <c r="CS56" i="1"/>
  <c r="CG58" i="1"/>
  <c r="CK62" i="1"/>
  <c r="CK38" i="1"/>
  <c r="CS42" i="1"/>
  <c r="CG48" i="1"/>
  <c r="CK54" i="1"/>
  <c r="CS58" i="1"/>
  <c r="DA62" i="1"/>
  <c r="CG65" i="1"/>
  <c r="CQ74" i="1"/>
  <c r="CQ82" i="1"/>
  <c r="CO38" i="1"/>
  <c r="DA42" i="1"/>
  <c r="CS48" i="1"/>
  <c r="CG50" i="1"/>
  <c r="CO54" i="1"/>
  <c r="DA58" i="1"/>
  <c r="CG64" i="1"/>
  <c r="CK65" i="1"/>
  <c r="CQ70" i="1"/>
  <c r="CQ78" i="1"/>
  <c r="C2" i="2"/>
  <c r="DA38" i="1"/>
  <c r="BY40" i="1"/>
  <c r="CG41" i="1"/>
  <c r="CC44" i="1"/>
  <c r="CK46" i="1"/>
  <c r="CO50" i="1"/>
  <c r="DA51" i="1"/>
  <c r="DA53" i="1"/>
  <c r="DA54" i="1"/>
  <c r="BY56" i="1"/>
  <c r="CG57" i="1"/>
  <c r="CW64" i="1"/>
  <c r="CS65" i="1"/>
  <c r="CK66" i="1"/>
  <c r="CS67" i="1"/>
  <c r="CE73" i="1"/>
  <c r="CE81" i="1"/>
  <c r="CU87" i="1"/>
  <c r="CP109" i="1"/>
  <c r="BX113" i="1"/>
  <c r="CW131" i="1"/>
  <c r="CO132" i="1"/>
  <c r="CS133" i="1"/>
  <c r="BA115" i="1"/>
  <c r="BA127" i="1"/>
  <c r="BA138" i="1"/>
  <c r="BA110" i="1"/>
  <c r="BA123" i="1"/>
  <c r="BA122" i="1"/>
  <c r="BA102" i="1"/>
  <c r="BA119" i="1"/>
  <c r="DD45" i="1"/>
  <c r="CS45" i="1"/>
  <c r="CO45" i="1"/>
  <c r="CG45" i="1"/>
  <c r="BY45" i="1"/>
  <c r="CK45" i="1"/>
  <c r="CA80" i="1"/>
  <c r="CY80" i="1"/>
  <c r="CQ80" i="1"/>
  <c r="DB121" i="1"/>
  <c r="CP121" i="1"/>
  <c r="CH121" i="1"/>
  <c r="DD37" i="1"/>
  <c r="CS37" i="1"/>
  <c r="CO37" i="1"/>
  <c r="CG37" i="1"/>
  <c r="BY37" i="1"/>
  <c r="CK37" i="1"/>
  <c r="DD43" i="1"/>
  <c r="CK43" i="1"/>
  <c r="CG43" i="1"/>
  <c r="BY43" i="1"/>
  <c r="CW43" i="1"/>
  <c r="CO43" i="1"/>
  <c r="DA45" i="1"/>
  <c r="CA84" i="1"/>
  <c r="CY84" i="1"/>
  <c r="CQ84" i="1"/>
  <c r="CY86" i="1"/>
  <c r="CI90" i="1"/>
  <c r="CA94" i="1"/>
  <c r="CV112" i="1"/>
  <c r="BX112" i="1"/>
  <c r="DD112" i="1"/>
  <c r="CX121" i="1"/>
  <c r="CV117" i="1"/>
  <c r="DD117" i="1"/>
  <c r="BX117" i="1"/>
  <c r="DD39" i="1"/>
  <c r="DA39" i="1"/>
  <c r="CW39" i="1"/>
  <c r="CO39" i="1"/>
  <c r="CG39" i="1"/>
  <c r="CC39" i="1"/>
  <c r="DD44" i="1"/>
  <c r="BY44" i="1"/>
  <c r="DA44" i="1"/>
  <c r="CS44" i="1"/>
  <c r="CK44" i="1"/>
  <c r="CG44" i="1"/>
  <c r="CW45" i="1"/>
  <c r="DD55" i="1"/>
  <c r="DA55" i="1"/>
  <c r="CS55" i="1"/>
  <c r="CW55" i="1"/>
  <c r="CO55" i="1"/>
  <c r="CG55" i="1"/>
  <c r="CC55" i="1"/>
  <c r="DD68" i="1"/>
  <c r="BY68" i="1"/>
  <c r="CW68" i="1"/>
  <c r="DA68" i="1"/>
  <c r="CS68" i="1"/>
  <c r="CK68" i="1"/>
  <c r="CG68" i="1"/>
  <c r="DD36" i="1"/>
  <c r="BY36" i="1"/>
  <c r="DA36" i="1"/>
  <c r="CS36" i="1"/>
  <c r="CK36" i="1"/>
  <c r="CG36" i="1"/>
  <c r="CS39" i="1"/>
  <c r="CW44" i="1"/>
  <c r="DD53" i="1"/>
  <c r="CS53" i="1"/>
  <c r="CK53" i="1"/>
  <c r="CO53" i="1"/>
  <c r="CG53" i="1"/>
  <c r="BY53" i="1"/>
  <c r="CW53" i="1"/>
  <c r="DD63" i="1"/>
  <c r="DA63" i="1"/>
  <c r="CS63" i="1"/>
  <c r="CW63" i="1"/>
  <c r="CO63" i="1"/>
  <c r="CG63" i="1"/>
  <c r="CC63" i="1"/>
  <c r="CU79" i="1"/>
  <c r="CI94" i="1"/>
  <c r="CA98" i="1"/>
  <c r="BZ118" i="1"/>
  <c r="CA72" i="1"/>
  <c r="CY72" i="1"/>
  <c r="CQ72" i="1"/>
  <c r="CI98" i="1"/>
  <c r="CY98" i="1"/>
  <c r="CV120" i="1"/>
  <c r="DD120" i="1"/>
  <c r="BX120" i="1"/>
  <c r="DD52" i="1"/>
  <c r="BY52" i="1"/>
  <c r="CW52" i="1"/>
  <c r="DA52" i="1"/>
  <c r="CS52" i="1"/>
  <c r="CK52" i="1"/>
  <c r="CG52" i="1"/>
  <c r="DD61" i="1"/>
  <c r="CS61" i="1"/>
  <c r="CK61" i="1"/>
  <c r="CO61" i="1"/>
  <c r="CG61" i="1"/>
  <c r="BY61" i="1"/>
  <c r="CW61" i="1"/>
  <c r="E2" i="2"/>
  <c r="D3" i="2"/>
  <c r="B2" i="2"/>
  <c r="D2" i="2"/>
  <c r="C3" i="2"/>
  <c r="E3" i="2"/>
  <c r="B3" i="2"/>
  <c r="CV124" i="1"/>
  <c r="BX124" i="1"/>
  <c r="DD124" i="1"/>
  <c r="DB128" i="1"/>
  <c r="CX128" i="1"/>
  <c r="CP128" i="1"/>
  <c r="BZ128" i="1"/>
  <c r="DB118" i="1"/>
  <c r="CP118" i="1"/>
  <c r="CH118" i="1"/>
  <c r="CW36" i="1"/>
  <c r="CO52" i="1"/>
  <c r="DA61" i="1"/>
  <c r="CA76" i="1"/>
  <c r="CY76" i="1"/>
  <c r="CQ76" i="1"/>
  <c r="CC45" i="1"/>
  <c r="DD47" i="1"/>
  <c r="DA47" i="1"/>
  <c r="CS47" i="1"/>
  <c r="CW47" i="1"/>
  <c r="CO47" i="1"/>
  <c r="CG47" i="1"/>
  <c r="CC47" i="1"/>
  <c r="DD60" i="1"/>
  <c r="BY60" i="1"/>
  <c r="CW60" i="1"/>
  <c r="DA60" i="1"/>
  <c r="CS60" i="1"/>
  <c r="CK60" i="1"/>
  <c r="CG60" i="1"/>
  <c r="DC69" i="1"/>
  <c r="CM69" i="1"/>
  <c r="CU69" i="1"/>
  <c r="CG69" i="1"/>
  <c r="BY69" i="1"/>
  <c r="CU71" i="1"/>
  <c r="CI80" i="1"/>
  <c r="CU91" i="1"/>
  <c r="CN117" i="1"/>
  <c r="A5" i="2"/>
  <c r="D4" i="2"/>
  <c r="E4" i="2"/>
  <c r="C4" i="2"/>
  <c r="B4" i="2"/>
  <c r="CC133" i="1"/>
  <c r="CS38" i="1"/>
  <c r="DA40" i="1"/>
  <c r="CC42" i="1"/>
  <c r="CS46" i="1"/>
  <c r="DA48" i="1"/>
  <c r="CC50" i="1"/>
  <c r="CW51" i="1"/>
  <c r="CS54" i="1"/>
  <c r="DA56" i="1"/>
  <c r="CC58" i="1"/>
  <c r="CW59" i="1"/>
  <c r="CS62" i="1"/>
  <c r="DA64" i="1"/>
  <c r="CC66" i="1"/>
  <c r="CW67" i="1"/>
  <c r="CH109" i="1"/>
  <c r="BA129" i="1"/>
  <c r="AZ130" i="1"/>
  <c r="BY131" i="1"/>
  <c r="CS132" i="1"/>
  <c r="CG133" i="1"/>
  <c r="BA136" i="1"/>
  <c r="CC131" i="1"/>
  <c r="CC40" i="1"/>
  <c r="CC48" i="1"/>
  <c r="BY51" i="1"/>
  <c r="CC56" i="1"/>
  <c r="BY59" i="1"/>
  <c r="CC64" i="1"/>
  <c r="BY67" i="1"/>
  <c r="CI70" i="1"/>
  <c r="CI74" i="1"/>
  <c r="CI78" i="1"/>
  <c r="CI82" i="1"/>
  <c r="CA88" i="1"/>
  <c r="CA92" i="1"/>
  <c r="CA96" i="1"/>
  <c r="CA100" i="1"/>
  <c r="BA106" i="1"/>
  <c r="CN108" i="1"/>
  <c r="BA111" i="1"/>
  <c r="CH114" i="1"/>
  <c r="BZ130" i="1"/>
  <c r="CG131" i="1"/>
  <c r="CO133" i="1"/>
  <c r="BA134" i="1"/>
  <c r="BA142" i="1"/>
  <c r="CC38" i="1"/>
  <c r="CK40" i="1"/>
  <c r="CC46" i="1"/>
  <c r="CK48" i="1"/>
  <c r="CG51" i="1"/>
  <c r="CC54" i="1"/>
  <c r="CK56" i="1"/>
  <c r="CG59" i="1"/>
  <c r="CC62" i="1"/>
  <c r="CK64" i="1"/>
  <c r="CG67" i="1"/>
  <c r="CQ88" i="1"/>
  <c r="CQ92" i="1"/>
  <c r="CQ96" i="1"/>
  <c r="CQ100" i="1"/>
  <c r="BA104" i="1"/>
  <c r="BA116" i="1"/>
  <c r="CC132" i="1"/>
  <c r="CW133" i="1"/>
  <c r="BA140" i="1"/>
  <c r="CC51" i="1"/>
  <c r="CC59" i="1"/>
  <c r="CC67" i="1"/>
  <c r="CI88" i="1"/>
  <c r="CI92" i="1"/>
  <c r="CI96" i="1"/>
  <c r="CI100" i="1"/>
  <c r="CK130" i="1"/>
  <c r="CK131" i="1"/>
  <c r="CN113" i="1"/>
  <c r="CH125" i="1"/>
  <c r="DA130" i="1"/>
  <c r="CO131" i="1"/>
  <c r="AY3" i="1"/>
  <c r="CG38" i="1"/>
  <c r="CO40" i="1"/>
  <c r="CC41" i="1"/>
  <c r="CW42" i="1"/>
  <c r="CG46" i="1"/>
  <c r="CO48" i="1"/>
  <c r="CC49" i="1"/>
  <c r="CW50" i="1"/>
  <c r="CK51" i="1"/>
  <c r="CG54" i="1"/>
  <c r="CO56" i="1"/>
  <c r="CC57" i="1"/>
  <c r="CW58" i="1"/>
  <c r="CK59" i="1"/>
  <c r="CG62" i="1"/>
  <c r="CO64" i="1"/>
  <c r="CC65" i="1"/>
  <c r="CW66" i="1"/>
  <c r="CK67" i="1"/>
  <c r="BA107" i="1"/>
  <c r="DD113" i="1"/>
  <c r="CP125" i="1"/>
  <c r="CS131" i="1"/>
  <c r="DA133" i="1"/>
  <c r="CA3" i="1"/>
  <c r="CE3" i="1"/>
  <c r="CI3" i="1"/>
  <c r="CM3" i="1"/>
  <c r="CQ3" i="1"/>
  <c r="CU3" i="1"/>
  <c r="CY3" i="1"/>
  <c r="DC3" i="1"/>
  <c r="CA4" i="1"/>
  <c r="CE4" i="1"/>
  <c r="CI4" i="1"/>
  <c r="CM4" i="1"/>
  <c r="CQ4" i="1"/>
  <c r="CU4" i="1"/>
  <c r="CY4" i="1"/>
  <c r="DC4" i="1"/>
  <c r="CA5" i="1"/>
  <c r="CE5" i="1"/>
  <c r="CI5" i="1"/>
  <c r="CM5" i="1"/>
  <c r="CQ5" i="1"/>
  <c r="CU5" i="1"/>
  <c r="CY5" i="1"/>
  <c r="DC5" i="1"/>
  <c r="CA6" i="1"/>
  <c r="CE6" i="1"/>
  <c r="CI6" i="1"/>
  <c r="CM6" i="1"/>
  <c r="CQ6" i="1"/>
  <c r="CU6" i="1"/>
  <c r="CY6" i="1"/>
  <c r="DC6" i="1"/>
  <c r="CA7" i="1"/>
  <c r="CE7" i="1"/>
  <c r="CI7" i="1"/>
  <c r="CM7" i="1"/>
  <c r="CQ7" i="1"/>
  <c r="CU7" i="1"/>
  <c r="CY7" i="1"/>
  <c r="DC7" i="1"/>
  <c r="CA8" i="1"/>
  <c r="CE8" i="1"/>
  <c r="CI8" i="1"/>
  <c r="CM8" i="1"/>
  <c r="CQ8" i="1"/>
  <c r="CU8" i="1"/>
  <c r="CY8" i="1"/>
  <c r="DC8" i="1"/>
  <c r="CA9" i="1"/>
  <c r="CE9" i="1"/>
  <c r="CI9" i="1"/>
  <c r="CM9" i="1"/>
  <c r="CQ9" i="1"/>
  <c r="CU9" i="1"/>
  <c r="CY9" i="1"/>
  <c r="DC9" i="1"/>
  <c r="CA10" i="1"/>
  <c r="CE10" i="1"/>
  <c r="CI10" i="1"/>
  <c r="CM10" i="1"/>
  <c r="CQ10" i="1"/>
  <c r="CU10" i="1"/>
  <c r="CY10" i="1"/>
  <c r="DC10" i="1"/>
  <c r="CA11" i="1"/>
  <c r="CE11" i="1"/>
  <c r="CI11" i="1"/>
  <c r="CM11" i="1"/>
  <c r="CQ11" i="1"/>
  <c r="CU11" i="1"/>
  <c r="CY11" i="1"/>
  <c r="DC11" i="1"/>
  <c r="CA12" i="1"/>
  <c r="CE12" i="1"/>
  <c r="CI12" i="1"/>
  <c r="CM12" i="1"/>
  <c r="CQ12" i="1"/>
  <c r="CU12" i="1"/>
  <c r="CY12" i="1"/>
  <c r="DC12" i="1"/>
  <c r="CA13" i="1"/>
  <c r="CE13" i="1"/>
  <c r="CI13" i="1"/>
  <c r="CM13" i="1"/>
  <c r="CQ13" i="1"/>
  <c r="CU13" i="1"/>
  <c r="CY13" i="1"/>
  <c r="DC13" i="1"/>
  <c r="CA14" i="1"/>
  <c r="CE14" i="1"/>
  <c r="CI14" i="1"/>
  <c r="CM14" i="1"/>
  <c r="CQ14" i="1"/>
  <c r="CU14" i="1"/>
  <c r="CY14" i="1"/>
  <c r="DC14" i="1"/>
  <c r="CA15" i="1"/>
  <c r="CE15" i="1"/>
  <c r="CI15" i="1"/>
  <c r="CM15" i="1"/>
  <c r="CQ15" i="1"/>
  <c r="CU15" i="1"/>
  <c r="CY15" i="1"/>
  <c r="DC15" i="1"/>
  <c r="CA16" i="1"/>
  <c r="CE16" i="1"/>
  <c r="CI16" i="1"/>
  <c r="CM16" i="1"/>
  <c r="CQ16" i="1"/>
  <c r="CU16" i="1"/>
  <c r="CY16" i="1"/>
  <c r="DC16" i="1"/>
  <c r="CA17" i="1"/>
  <c r="CE17" i="1"/>
  <c r="CI17" i="1"/>
  <c r="CM17" i="1"/>
  <c r="CQ17" i="1"/>
  <c r="CU17" i="1"/>
  <c r="CY17" i="1"/>
  <c r="DC17" i="1"/>
  <c r="CA18" i="1"/>
  <c r="CE18" i="1"/>
  <c r="CI18" i="1"/>
  <c r="CM18" i="1"/>
  <c r="CQ18" i="1"/>
  <c r="CU18" i="1"/>
  <c r="CY18" i="1"/>
  <c r="DC18" i="1"/>
  <c r="CA19" i="1"/>
  <c r="CE19" i="1"/>
  <c r="CI19" i="1"/>
  <c r="CM19" i="1"/>
  <c r="CQ19" i="1"/>
  <c r="CU19" i="1"/>
  <c r="CY19" i="1"/>
  <c r="DC19" i="1"/>
  <c r="CA20" i="1"/>
  <c r="CE20" i="1"/>
  <c r="CI20" i="1"/>
  <c r="CM20" i="1"/>
  <c r="CQ20" i="1"/>
  <c r="CU20" i="1"/>
  <c r="CY20" i="1"/>
  <c r="DC20" i="1"/>
  <c r="CA21" i="1"/>
  <c r="CE21" i="1"/>
  <c r="CI21" i="1"/>
  <c r="CM21" i="1"/>
  <c r="CQ21" i="1"/>
  <c r="CU21" i="1"/>
  <c r="CY21" i="1"/>
  <c r="DC21" i="1"/>
  <c r="CA22" i="1"/>
  <c r="CE22" i="1"/>
  <c r="CI22" i="1"/>
  <c r="CM22" i="1"/>
  <c r="CQ22" i="1"/>
  <c r="CU22" i="1"/>
  <c r="CY22" i="1"/>
  <c r="DC22" i="1"/>
  <c r="CA23" i="1"/>
  <c r="CE23" i="1"/>
  <c r="CI23" i="1"/>
  <c r="CM23" i="1"/>
  <c r="CQ23" i="1"/>
  <c r="CU23" i="1"/>
  <c r="CY23" i="1"/>
  <c r="DC23" i="1"/>
  <c r="CA24" i="1"/>
  <c r="CE24" i="1"/>
  <c r="CI24" i="1"/>
  <c r="CM24" i="1"/>
  <c r="CQ24" i="1"/>
  <c r="CU24" i="1"/>
  <c r="CY24" i="1"/>
  <c r="DC24" i="1"/>
  <c r="CA25" i="1"/>
  <c r="CE25" i="1"/>
  <c r="CI25" i="1"/>
  <c r="CM25" i="1"/>
  <c r="CQ25" i="1"/>
  <c r="CU25" i="1"/>
  <c r="CY25" i="1"/>
  <c r="DC25" i="1"/>
  <c r="CA26" i="1"/>
  <c r="CE26" i="1"/>
  <c r="CI26" i="1"/>
  <c r="CM26" i="1"/>
  <c r="CQ26" i="1"/>
  <c r="CU26" i="1"/>
  <c r="CY26" i="1"/>
  <c r="DC26" i="1"/>
  <c r="CA27" i="1"/>
  <c r="CE27" i="1"/>
  <c r="CI27" i="1"/>
  <c r="CM27" i="1"/>
  <c r="CQ27" i="1"/>
  <c r="CU27" i="1"/>
  <c r="CY27" i="1"/>
  <c r="DC27" i="1"/>
  <c r="CA28" i="1"/>
  <c r="CE28" i="1"/>
  <c r="CI28" i="1"/>
  <c r="CM28" i="1"/>
  <c r="CQ28" i="1"/>
  <c r="CU28" i="1"/>
  <c r="CY28" i="1"/>
  <c r="DC28" i="1"/>
  <c r="CA29" i="1"/>
  <c r="CE29" i="1"/>
  <c r="CI29" i="1"/>
  <c r="CM29" i="1"/>
  <c r="CQ29" i="1"/>
  <c r="CU29" i="1"/>
  <c r="CY29" i="1"/>
  <c r="DC29" i="1"/>
  <c r="CA30" i="1"/>
  <c r="CE30" i="1"/>
  <c r="CI30" i="1"/>
  <c r="CM30" i="1"/>
  <c r="CQ30" i="1"/>
  <c r="CU30" i="1"/>
  <c r="CY30" i="1"/>
  <c r="DC30" i="1"/>
  <c r="CA31" i="1"/>
  <c r="CE31" i="1"/>
  <c r="CI31" i="1"/>
  <c r="CM31" i="1"/>
  <c r="CQ31" i="1"/>
  <c r="CU31" i="1"/>
  <c r="CY31" i="1"/>
  <c r="DC31" i="1"/>
  <c r="CA32" i="1"/>
  <c r="CE32" i="1"/>
  <c r="CI32" i="1"/>
  <c r="CM32" i="1"/>
  <c r="CQ32" i="1"/>
  <c r="CU32" i="1"/>
  <c r="CY32" i="1"/>
  <c r="DC32" i="1"/>
  <c r="CA33" i="1"/>
  <c r="CE33" i="1"/>
  <c r="CI33" i="1"/>
  <c r="CM33" i="1"/>
  <c r="CQ33" i="1"/>
  <c r="CU33" i="1"/>
  <c r="CY33" i="1"/>
  <c r="DC33" i="1"/>
  <c r="CA34" i="1"/>
  <c r="CE34" i="1"/>
  <c r="CI34" i="1"/>
  <c r="CM34" i="1"/>
  <c r="CQ34" i="1"/>
  <c r="CU34" i="1"/>
  <c r="CY34" i="1"/>
  <c r="DC34" i="1"/>
  <c r="DD35" i="1"/>
  <c r="DC35" i="1"/>
  <c r="CY35" i="1"/>
  <c r="CU35" i="1"/>
  <c r="CQ35" i="1"/>
  <c r="CM35" i="1"/>
  <c r="CI35" i="1"/>
  <c r="CA35" i="1"/>
  <c r="CE35" i="1"/>
  <c r="CK35" i="1"/>
  <c r="CS35" i="1"/>
  <c r="DA35" i="1"/>
  <c r="BA3" i="1"/>
  <c r="BY3" i="1"/>
  <c r="CC3" i="1"/>
  <c r="CG3" i="1"/>
  <c r="CK3" i="1"/>
  <c r="CO3" i="1"/>
  <c r="CS3" i="1"/>
  <c r="CW3" i="1"/>
  <c r="DA3" i="1"/>
  <c r="BY4" i="1"/>
  <c r="CC4" i="1"/>
  <c r="CG4" i="1"/>
  <c r="CK4" i="1"/>
  <c r="CO4" i="1"/>
  <c r="CS4" i="1"/>
  <c r="CW4" i="1"/>
  <c r="DA4" i="1"/>
  <c r="BY5" i="1"/>
  <c r="CC5" i="1"/>
  <c r="CG5" i="1"/>
  <c r="CK5" i="1"/>
  <c r="CO5" i="1"/>
  <c r="CS5" i="1"/>
  <c r="CW5" i="1"/>
  <c r="DA5" i="1"/>
  <c r="BY6" i="1"/>
  <c r="CC6" i="1"/>
  <c r="CG6" i="1"/>
  <c r="CK6" i="1"/>
  <c r="CO6" i="1"/>
  <c r="CS6" i="1"/>
  <c r="CW6" i="1"/>
  <c r="DA6" i="1"/>
  <c r="BY7" i="1"/>
  <c r="CC7" i="1"/>
  <c r="CG7" i="1"/>
  <c r="CK7" i="1"/>
  <c r="CO7" i="1"/>
  <c r="CS7" i="1"/>
  <c r="CW7" i="1"/>
  <c r="DA7" i="1"/>
  <c r="BY8" i="1"/>
  <c r="CC8" i="1"/>
  <c r="CG8" i="1"/>
  <c r="CK8" i="1"/>
  <c r="CO8" i="1"/>
  <c r="CS8" i="1"/>
  <c r="CW8" i="1"/>
  <c r="DA8" i="1"/>
  <c r="BY9" i="1"/>
  <c r="CC9" i="1"/>
  <c r="CG9" i="1"/>
  <c r="CK9" i="1"/>
  <c r="CO9" i="1"/>
  <c r="CS9" i="1"/>
  <c r="CW9" i="1"/>
  <c r="DA9" i="1"/>
  <c r="BY10" i="1"/>
  <c r="CC10" i="1"/>
  <c r="CG10" i="1"/>
  <c r="CK10" i="1"/>
  <c r="CO10" i="1"/>
  <c r="CS10" i="1"/>
  <c r="CW10" i="1"/>
  <c r="DA10" i="1"/>
  <c r="BY11" i="1"/>
  <c r="CC11" i="1"/>
  <c r="CG11" i="1"/>
  <c r="CK11" i="1"/>
  <c r="CO11" i="1"/>
  <c r="CS11" i="1"/>
  <c r="CW11" i="1"/>
  <c r="DA11" i="1"/>
  <c r="BY12" i="1"/>
  <c r="CC12" i="1"/>
  <c r="CG12" i="1"/>
  <c r="CK12" i="1"/>
  <c r="CO12" i="1"/>
  <c r="CS12" i="1"/>
  <c r="CW12" i="1"/>
  <c r="DA12" i="1"/>
  <c r="BY13" i="1"/>
  <c r="CC13" i="1"/>
  <c r="CG13" i="1"/>
  <c r="CK13" i="1"/>
  <c r="CO13" i="1"/>
  <c r="CS13" i="1"/>
  <c r="CW13" i="1"/>
  <c r="DA13" i="1"/>
  <c r="BY14" i="1"/>
  <c r="CC14" i="1"/>
  <c r="CG14" i="1"/>
  <c r="CK14" i="1"/>
  <c r="CO14" i="1"/>
  <c r="CS14" i="1"/>
  <c r="CW14" i="1"/>
  <c r="DA14" i="1"/>
  <c r="BY15" i="1"/>
  <c r="CC15" i="1"/>
  <c r="CG15" i="1"/>
  <c r="CK15" i="1"/>
  <c r="CO15" i="1"/>
  <c r="CS15" i="1"/>
  <c r="CW15" i="1"/>
  <c r="DA15" i="1"/>
  <c r="BY16" i="1"/>
  <c r="CC16" i="1"/>
  <c r="CG16" i="1"/>
  <c r="CK16" i="1"/>
  <c r="CO16" i="1"/>
  <c r="CS16" i="1"/>
  <c r="CW16" i="1"/>
  <c r="DA16" i="1"/>
  <c r="BY17" i="1"/>
  <c r="CC17" i="1"/>
  <c r="CG17" i="1"/>
  <c r="CK17" i="1"/>
  <c r="CO17" i="1"/>
  <c r="CS17" i="1"/>
  <c r="CW17" i="1"/>
  <c r="DA17" i="1"/>
  <c r="BY18" i="1"/>
  <c r="CC18" i="1"/>
  <c r="CG18" i="1"/>
  <c r="CK18" i="1"/>
  <c r="CO18" i="1"/>
  <c r="CS18" i="1"/>
  <c r="CW18" i="1"/>
  <c r="DA18" i="1"/>
  <c r="BY19" i="1"/>
  <c r="CC19" i="1"/>
  <c r="CG19" i="1"/>
  <c r="CK19" i="1"/>
  <c r="CO19" i="1"/>
  <c r="CS19" i="1"/>
  <c r="CW19" i="1"/>
  <c r="DA19" i="1"/>
  <c r="BY20" i="1"/>
  <c r="CC20" i="1"/>
  <c r="CG20" i="1"/>
  <c r="CK20" i="1"/>
  <c r="CO20" i="1"/>
  <c r="CS20" i="1"/>
  <c r="CW20" i="1"/>
  <c r="DA20" i="1"/>
  <c r="BY21" i="1"/>
  <c r="CC21" i="1"/>
  <c r="CG21" i="1"/>
  <c r="CK21" i="1"/>
  <c r="CO21" i="1"/>
  <c r="CS21" i="1"/>
  <c r="CW21" i="1"/>
  <c r="DA21" i="1"/>
  <c r="BY22" i="1"/>
  <c r="CC22" i="1"/>
  <c r="CG22" i="1"/>
  <c r="CK22" i="1"/>
  <c r="CO22" i="1"/>
  <c r="CS22" i="1"/>
  <c r="CW22" i="1"/>
  <c r="DA22" i="1"/>
  <c r="BY23" i="1"/>
  <c r="CC23" i="1"/>
  <c r="CG23" i="1"/>
  <c r="CK23" i="1"/>
  <c r="CO23" i="1"/>
  <c r="CS23" i="1"/>
  <c r="CW23" i="1"/>
  <c r="DA23" i="1"/>
  <c r="BY24" i="1"/>
  <c r="CC24" i="1"/>
  <c r="CG24" i="1"/>
  <c r="CK24" i="1"/>
  <c r="CO24" i="1"/>
  <c r="CS24" i="1"/>
  <c r="CW24" i="1"/>
  <c r="DA24" i="1"/>
  <c r="BY25" i="1"/>
  <c r="CC25" i="1"/>
  <c r="CG25" i="1"/>
  <c r="CK25" i="1"/>
  <c r="CO25" i="1"/>
  <c r="CS25" i="1"/>
  <c r="CW25" i="1"/>
  <c r="DA25" i="1"/>
  <c r="BY26" i="1"/>
  <c r="CC26" i="1"/>
  <c r="CG26" i="1"/>
  <c r="CK26" i="1"/>
  <c r="CO26" i="1"/>
  <c r="CS26" i="1"/>
  <c r="CW26" i="1"/>
  <c r="DA26" i="1"/>
  <c r="BY27" i="1"/>
  <c r="CC27" i="1"/>
  <c r="CG27" i="1"/>
  <c r="CK27" i="1"/>
  <c r="CO27" i="1"/>
  <c r="CS27" i="1"/>
  <c r="CW27" i="1"/>
  <c r="DA27" i="1"/>
  <c r="BY28" i="1"/>
  <c r="CC28" i="1"/>
  <c r="CG28" i="1"/>
  <c r="CK28" i="1"/>
  <c r="CO28" i="1"/>
  <c r="CS28" i="1"/>
  <c r="CW28" i="1"/>
  <c r="DA28" i="1"/>
  <c r="BY29" i="1"/>
  <c r="CC29" i="1"/>
  <c r="CG29" i="1"/>
  <c r="CK29" i="1"/>
  <c r="CO29" i="1"/>
  <c r="CS29" i="1"/>
  <c r="CW29" i="1"/>
  <c r="DA29" i="1"/>
  <c r="BY30" i="1"/>
  <c r="CC30" i="1"/>
  <c r="CG30" i="1"/>
  <c r="CK30" i="1"/>
  <c r="CO30" i="1"/>
  <c r="CS30" i="1"/>
  <c r="CW30" i="1"/>
  <c r="DA30" i="1"/>
  <c r="BY31" i="1"/>
  <c r="CC31" i="1"/>
  <c r="CG31" i="1"/>
  <c r="CK31" i="1"/>
  <c r="CO31" i="1"/>
  <c r="CS31" i="1"/>
  <c r="CW31" i="1"/>
  <c r="DA31" i="1"/>
  <c r="BY32" i="1"/>
  <c r="CC32" i="1"/>
  <c r="CG32" i="1"/>
  <c r="CK32" i="1"/>
  <c r="CO32" i="1"/>
  <c r="CS32" i="1"/>
  <c r="CW32" i="1"/>
  <c r="DA32" i="1"/>
  <c r="BY33" i="1"/>
  <c r="CC33" i="1"/>
  <c r="CG33" i="1"/>
  <c r="CK33" i="1"/>
  <c r="CO33" i="1"/>
  <c r="CS33" i="1"/>
  <c r="CW33" i="1"/>
  <c r="DA33" i="1"/>
  <c r="BY34" i="1"/>
  <c r="CC34" i="1"/>
  <c r="CG34" i="1"/>
  <c r="CK34" i="1"/>
  <c r="CO34" i="1"/>
  <c r="CS34" i="1"/>
  <c r="CW34" i="1"/>
  <c r="DA34" i="1"/>
  <c r="BY35" i="1"/>
  <c r="CC35" i="1"/>
  <c r="CG35" i="1"/>
  <c r="CO35" i="1"/>
  <c r="CW35" i="1"/>
  <c r="DD71" i="1"/>
  <c r="DA71" i="1"/>
  <c r="CW71" i="1"/>
  <c r="CS71" i="1"/>
  <c r="CO71" i="1"/>
  <c r="CK71" i="1"/>
  <c r="CG71" i="1"/>
  <c r="CC71" i="1"/>
  <c r="BY71" i="1"/>
  <c r="CY71" i="1"/>
  <c r="CQ71" i="1"/>
  <c r="CI71" i="1"/>
  <c r="CA71" i="1"/>
  <c r="CM71" i="1"/>
  <c r="DC71" i="1"/>
  <c r="DD73" i="1"/>
  <c r="DA73" i="1"/>
  <c r="CW73" i="1"/>
  <c r="CS73" i="1"/>
  <c r="CO73" i="1"/>
  <c r="CK73" i="1"/>
  <c r="CG73" i="1"/>
  <c r="CC73" i="1"/>
  <c r="BY73" i="1"/>
  <c r="CY73" i="1"/>
  <c r="CQ73" i="1"/>
  <c r="CI73" i="1"/>
  <c r="CA73" i="1"/>
  <c r="CM73" i="1"/>
  <c r="DC73" i="1"/>
  <c r="DD75" i="1"/>
  <c r="DA75" i="1"/>
  <c r="CW75" i="1"/>
  <c r="CS75" i="1"/>
  <c r="CO75" i="1"/>
  <c r="CK75" i="1"/>
  <c r="CG75" i="1"/>
  <c r="CC75" i="1"/>
  <c r="BY75" i="1"/>
  <c r="CY75" i="1"/>
  <c r="CQ75" i="1"/>
  <c r="CI75" i="1"/>
  <c r="CA75" i="1"/>
  <c r="CM75" i="1"/>
  <c r="DC75" i="1"/>
  <c r="DD77" i="1"/>
  <c r="DA77" i="1"/>
  <c r="CW77" i="1"/>
  <c r="CS77" i="1"/>
  <c r="CO77" i="1"/>
  <c r="CK77" i="1"/>
  <c r="CG77" i="1"/>
  <c r="CC77" i="1"/>
  <c r="BY77" i="1"/>
  <c r="CY77" i="1"/>
  <c r="CQ77" i="1"/>
  <c r="CI77" i="1"/>
  <c r="CA77" i="1"/>
  <c r="CM77" i="1"/>
  <c r="DC77" i="1"/>
  <c r="DD79" i="1"/>
  <c r="DA79" i="1"/>
  <c r="CW79" i="1"/>
  <c r="CS79" i="1"/>
  <c r="CO79" i="1"/>
  <c r="CK79" i="1"/>
  <c r="CG79" i="1"/>
  <c r="CC79" i="1"/>
  <c r="BY79" i="1"/>
  <c r="CY79" i="1"/>
  <c r="CQ79" i="1"/>
  <c r="CI79" i="1"/>
  <c r="CA79" i="1"/>
  <c r="CM79" i="1"/>
  <c r="DC79" i="1"/>
  <c r="DD81" i="1"/>
  <c r="DA81" i="1"/>
  <c r="CW81" i="1"/>
  <c r="CS81" i="1"/>
  <c r="CO81" i="1"/>
  <c r="CK81" i="1"/>
  <c r="CG81" i="1"/>
  <c r="CC81" i="1"/>
  <c r="BY81" i="1"/>
  <c r="CY81" i="1"/>
  <c r="CQ81" i="1"/>
  <c r="CI81" i="1"/>
  <c r="CA81" i="1"/>
  <c r="CM81" i="1"/>
  <c r="DC81" i="1"/>
  <c r="DD83" i="1"/>
  <c r="DA83" i="1"/>
  <c r="CW83" i="1"/>
  <c r="CS83" i="1"/>
  <c r="CO83" i="1"/>
  <c r="CK83" i="1"/>
  <c r="CG83" i="1"/>
  <c r="CC83" i="1"/>
  <c r="BY83" i="1"/>
  <c r="CY83" i="1"/>
  <c r="CQ83" i="1"/>
  <c r="CI83" i="1"/>
  <c r="CA83" i="1"/>
  <c r="CM83" i="1"/>
  <c r="DC83" i="1"/>
  <c r="DD85" i="1"/>
  <c r="DA85" i="1"/>
  <c r="CW85" i="1"/>
  <c r="CS85" i="1"/>
  <c r="CO85" i="1"/>
  <c r="CK85" i="1"/>
  <c r="CG85" i="1"/>
  <c r="CC85" i="1"/>
  <c r="DC85" i="1"/>
  <c r="CU85" i="1"/>
  <c r="CM85" i="1"/>
  <c r="CE85" i="1"/>
  <c r="BY85" i="1"/>
  <c r="CQ85" i="1"/>
  <c r="CA85" i="1"/>
  <c r="CY85" i="1"/>
  <c r="CA36" i="1"/>
  <c r="CE36" i="1"/>
  <c r="CI36" i="1"/>
  <c r="CM36" i="1"/>
  <c r="CQ36" i="1"/>
  <c r="CU36" i="1"/>
  <c r="CY36" i="1"/>
  <c r="DC36" i="1"/>
  <c r="CA37" i="1"/>
  <c r="CE37" i="1"/>
  <c r="CI37" i="1"/>
  <c r="CM37" i="1"/>
  <c r="CQ37" i="1"/>
  <c r="CU37" i="1"/>
  <c r="CY37" i="1"/>
  <c r="DC37" i="1"/>
  <c r="CA38" i="1"/>
  <c r="CE38" i="1"/>
  <c r="CI38" i="1"/>
  <c r="CM38" i="1"/>
  <c r="CQ38" i="1"/>
  <c r="CU38" i="1"/>
  <c r="CY38" i="1"/>
  <c r="DC38" i="1"/>
  <c r="CA39" i="1"/>
  <c r="CE39" i="1"/>
  <c r="CI39" i="1"/>
  <c r="CM39" i="1"/>
  <c r="CQ39" i="1"/>
  <c r="CU39" i="1"/>
  <c r="CY39" i="1"/>
  <c r="DC39" i="1"/>
  <c r="CA40" i="1"/>
  <c r="CE40" i="1"/>
  <c r="CI40" i="1"/>
  <c r="CM40" i="1"/>
  <c r="CQ40" i="1"/>
  <c r="CU40" i="1"/>
  <c r="CY40" i="1"/>
  <c r="DC40" i="1"/>
  <c r="CA41" i="1"/>
  <c r="CE41" i="1"/>
  <c r="CI41" i="1"/>
  <c r="CM41" i="1"/>
  <c r="CQ41" i="1"/>
  <c r="CU41" i="1"/>
  <c r="CY41" i="1"/>
  <c r="DC41" i="1"/>
  <c r="CA42" i="1"/>
  <c r="CE42" i="1"/>
  <c r="CI42" i="1"/>
  <c r="CM42" i="1"/>
  <c r="CQ42" i="1"/>
  <c r="CU42" i="1"/>
  <c r="CY42" i="1"/>
  <c r="DC42" i="1"/>
  <c r="CA43" i="1"/>
  <c r="CE43" i="1"/>
  <c r="CI43" i="1"/>
  <c r="CM43" i="1"/>
  <c r="CQ43" i="1"/>
  <c r="CU43" i="1"/>
  <c r="CY43" i="1"/>
  <c r="DC43" i="1"/>
  <c r="CA44" i="1"/>
  <c r="CE44" i="1"/>
  <c r="CI44" i="1"/>
  <c r="CM44" i="1"/>
  <c r="CQ44" i="1"/>
  <c r="CU44" i="1"/>
  <c r="CY44" i="1"/>
  <c r="DC44" i="1"/>
  <c r="CA45" i="1"/>
  <c r="CE45" i="1"/>
  <c r="CI45" i="1"/>
  <c r="CM45" i="1"/>
  <c r="CQ45" i="1"/>
  <c r="CU45" i="1"/>
  <c r="CY45" i="1"/>
  <c r="DC45" i="1"/>
  <c r="CA46" i="1"/>
  <c r="CE46" i="1"/>
  <c r="CI46" i="1"/>
  <c r="CM46" i="1"/>
  <c r="CQ46" i="1"/>
  <c r="CU46" i="1"/>
  <c r="CY46" i="1"/>
  <c r="DC46" i="1"/>
  <c r="CA47" i="1"/>
  <c r="CE47" i="1"/>
  <c r="CI47" i="1"/>
  <c r="CM47" i="1"/>
  <c r="CQ47" i="1"/>
  <c r="CU47" i="1"/>
  <c r="CY47" i="1"/>
  <c r="DC47" i="1"/>
  <c r="CA48" i="1"/>
  <c r="CE48" i="1"/>
  <c r="CI48" i="1"/>
  <c r="CM48" i="1"/>
  <c r="CQ48" i="1"/>
  <c r="CU48" i="1"/>
  <c r="CY48" i="1"/>
  <c r="DC48" i="1"/>
  <c r="CA49" i="1"/>
  <c r="CE49" i="1"/>
  <c r="CI49" i="1"/>
  <c r="CM49" i="1"/>
  <c r="CQ49" i="1"/>
  <c r="CU49" i="1"/>
  <c r="CY49" i="1"/>
  <c r="DC49" i="1"/>
  <c r="CA50" i="1"/>
  <c r="CE50" i="1"/>
  <c r="CI50" i="1"/>
  <c r="CM50" i="1"/>
  <c r="CQ50" i="1"/>
  <c r="CU50" i="1"/>
  <c r="CY50" i="1"/>
  <c r="DC50" i="1"/>
  <c r="CA51" i="1"/>
  <c r="CE51" i="1"/>
  <c r="CI51" i="1"/>
  <c r="CM51" i="1"/>
  <c r="CQ51" i="1"/>
  <c r="CU51" i="1"/>
  <c r="CY51" i="1"/>
  <c r="DC51" i="1"/>
  <c r="CA52" i="1"/>
  <c r="CE52" i="1"/>
  <c r="CI52" i="1"/>
  <c r="CM52" i="1"/>
  <c r="CQ52" i="1"/>
  <c r="CU52" i="1"/>
  <c r="CY52" i="1"/>
  <c r="DC52" i="1"/>
  <c r="CA53" i="1"/>
  <c r="CE53" i="1"/>
  <c r="CI53" i="1"/>
  <c r="CM53" i="1"/>
  <c r="CQ53" i="1"/>
  <c r="CU53" i="1"/>
  <c r="CY53" i="1"/>
  <c r="DC53" i="1"/>
  <c r="CA54" i="1"/>
  <c r="CE54" i="1"/>
  <c r="CI54" i="1"/>
  <c r="CM54" i="1"/>
  <c r="CQ54" i="1"/>
  <c r="CU54" i="1"/>
  <c r="CY54" i="1"/>
  <c r="DC54" i="1"/>
  <c r="CA55" i="1"/>
  <c r="CE55" i="1"/>
  <c r="CI55" i="1"/>
  <c r="CM55" i="1"/>
  <c r="CQ55" i="1"/>
  <c r="CU55" i="1"/>
  <c r="CY55" i="1"/>
  <c r="DC55" i="1"/>
  <c r="AZ56" i="1"/>
  <c r="CA56" i="1"/>
  <c r="CE56" i="1"/>
  <c r="CI56" i="1"/>
  <c r="CM56" i="1"/>
  <c r="CQ56" i="1"/>
  <c r="CU56" i="1"/>
  <c r="CY56" i="1"/>
  <c r="DC56" i="1"/>
  <c r="CA57" i="1"/>
  <c r="CE57" i="1"/>
  <c r="CI57" i="1"/>
  <c r="CM57" i="1"/>
  <c r="CQ57" i="1"/>
  <c r="CU57" i="1"/>
  <c r="CY57" i="1"/>
  <c r="DC57" i="1"/>
  <c r="CA58" i="1"/>
  <c r="CE58" i="1"/>
  <c r="CI58" i="1"/>
  <c r="CM58" i="1"/>
  <c r="CQ58" i="1"/>
  <c r="CU58" i="1"/>
  <c r="CY58" i="1"/>
  <c r="DC58" i="1"/>
  <c r="CA59" i="1"/>
  <c r="CE59" i="1"/>
  <c r="CI59" i="1"/>
  <c r="CM59" i="1"/>
  <c r="CQ59" i="1"/>
  <c r="CU59" i="1"/>
  <c r="CY59" i="1"/>
  <c r="DC59" i="1"/>
  <c r="CA60" i="1"/>
  <c r="CE60" i="1"/>
  <c r="CI60" i="1"/>
  <c r="CM60" i="1"/>
  <c r="CQ60" i="1"/>
  <c r="CU60" i="1"/>
  <c r="CY60" i="1"/>
  <c r="DC60" i="1"/>
  <c r="CA61" i="1"/>
  <c r="CE61" i="1"/>
  <c r="CI61" i="1"/>
  <c r="CM61" i="1"/>
  <c r="CQ61" i="1"/>
  <c r="CU61" i="1"/>
  <c r="CY61" i="1"/>
  <c r="DC61" i="1"/>
  <c r="CA62" i="1"/>
  <c r="CE62" i="1"/>
  <c r="CI62" i="1"/>
  <c r="CM62" i="1"/>
  <c r="CQ62" i="1"/>
  <c r="CU62" i="1"/>
  <c r="CY62" i="1"/>
  <c r="DC62" i="1"/>
  <c r="CA63" i="1"/>
  <c r="CE63" i="1"/>
  <c r="CI63" i="1"/>
  <c r="CM63" i="1"/>
  <c r="CQ63" i="1"/>
  <c r="CU63" i="1"/>
  <c r="CY63" i="1"/>
  <c r="DC63" i="1"/>
  <c r="CA64" i="1"/>
  <c r="CE64" i="1"/>
  <c r="CI64" i="1"/>
  <c r="CM64" i="1"/>
  <c r="CQ64" i="1"/>
  <c r="CU64" i="1"/>
  <c r="CY64" i="1"/>
  <c r="DC64" i="1"/>
  <c r="CA65" i="1"/>
  <c r="CE65" i="1"/>
  <c r="CI65" i="1"/>
  <c r="CM65" i="1"/>
  <c r="CQ65" i="1"/>
  <c r="CU65" i="1"/>
  <c r="CY65" i="1"/>
  <c r="DC65" i="1"/>
  <c r="CA66" i="1"/>
  <c r="CE66" i="1"/>
  <c r="CI66" i="1"/>
  <c r="CM66" i="1"/>
  <c r="CQ66" i="1"/>
  <c r="CU66" i="1"/>
  <c r="CA67" i="1"/>
  <c r="CE67" i="1"/>
  <c r="CI67" i="1"/>
  <c r="CM67" i="1"/>
  <c r="CQ67" i="1"/>
  <c r="CU67" i="1"/>
  <c r="CY67" i="1"/>
  <c r="DC67" i="1"/>
  <c r="CA68" i="1"/>
  <c r="CE68" i="1"/>
  <c r="CI68" i="1"/>
  <c r="CM68" i="1"/>
  <c r="CQ68" i="1"/>
  <c r="CU68" i="1"/>
  <c r="CY68" i="1"/>
  <c r="DC68" i="1"/>
  <c r="DD69" i="1"/>
  <c r="DA69" i="1"/>
  <c r="CW69" i="1"/>
  <c r="CS69" i="1"/>
  <c r="CO69" i="1"/>
  <c r="CK69" i="1"/>
  <c r="CA69" i="1"/>
  <c r="CE69" i="1"/>
  <c r="CI69" i="1"/>
  <c r="CQ69" i="1"/>
  <c r="CY69" i="1"/>
  <c r="DD70" i="1"/>
  <c r="DA70" i="1"/>
  <c r="CW70" i="1"/>
  <c r="CS70" i="1"/>
  <c r="CO70" i="1"/>
  <c r="CK70" i="1"/>
  <c r="CG70" i="1"/>
  <c r="CC70" i="1"/>
  <c r="BY70" i="1"/>
  <c r="CE70" i="1"/>
  <c r="CM70" i="1"/>
  <c r="CU70" i="1"/>
  <c r="DC70" i="1"/>
  <c r="DD72" i="1"/>
  <c r="DA72" i="1"/>
  <c r="CW72" i="1"/>
  <c r="CS72" i="1"/>
  <c r="CO72" i="1"/>
  <c r="CK72" i="1"/>
  <c r="CG72" i="1"/>
  <c r="CC72" i="1"/>
  <c r="BY72" i="1"/>
  <c r="CE72" i="1"/>
  <c r="CM72" i="1"/>
  <c r="CU72" i="1"/>
  <c r="DC72" i="1"/>
  <c r="DD74" i="1"/>
  <c r="DA74" i="1"/>
  <c r="CW74" i="1"/>
  <c r="CS74" i="1"/>
  <c r="CO74" i="1"/>
  <c r="CK74" i="1"/>
  <c r="CG74" i="1"/>
  <c r="CC74" i="1"/>
  <c r="BY74" i="1"/>
  <c r="CE74" i="1"/>
  <c r="CM74" i="1"/>
  <c r="CU74" i="1"/>
  <c r="DC74" i="1"/>
  <c r="DD76" i="1"/>
  <c r="DA76" i="1"/>
  <c r="CW76" i="1"/>
  <c r="CS76" i="1"/>
  <c r="CO76" i="1"/>
  <c r="CK76" i="1"/>
  <c r="CG76" i="1"/>
  <c r="CC76" i="1"/>
  <c r="BY76" i="1"/>
  <c r="CE76" i="1"/>
  <c r="CM76" i="1"/>
  <c r="CU76" i="1"/>
  <c r="DC76" i="1"/>
  <c r="DD78" i="1"/>
  <c r="DA78" i="1"/>
  <c r="CW78" i="1"/>
  <c r="CS78" i="1"/>
  <c r="CO78" i="1"/>
  <c r="CK78" i="1"/>
  <c r="CG78" i="1"/>
  <c r="CC78" i="1"/>
  <c r="BY78" i="1"/>
  <c r="CE78" i="1"/>
  <c r="CM78" i="1"/>
  <c r="CU78" i="1"/>
  <c r="DC78" i="1"/>
  <c r="DD80" i="1"/>
  <c r="DA80" i="1"/>
  <c r="CW80" i="1"/>
  <c r="CS80" i="1"/>
  <c r="CO80" i="1"/>
  <c r="CK80" i="1"/>
  <c r="CG80" i="1"/>
  <c r="CC80" i="1"/>
  <c r="BY80" i="1"/>
  <c r="CE80" i="1"/>
  <c r="CM80" i="1"/>
  <c r="CU80" i="1"/>
  <c r="DC80" i="1"/>
  <c r="DD82" i="1"/>
  <c r="DA82" i="1"/>
  <c r="CW82" i="1"/>
  <c r="CS82" i="1"/>
  <c r="CO82" i="1"/>
  <c r="CK82" i="1"/>
  <c r="CG82" i="1"/>
  <c r="CC82" i="1"/>
  <c r="BY82" i="1"/>
  <c r="CE82" i="1"/>
  <c r="CM82" i="1"/>
  <c r="CU82" i="1"/>
  <c r="DC82" i="1"/>
  <c r="DD84" i="1"/>
  <c r="DA84" i="1"/>
  <c r="CW84" i="1"/>
  <c r="CS84" i="1"/>
  <c r="CO84" i="1"/>
  <c r="CK84" i="1"/>
  <c r="CG84" i="1"/>
  <c r="CC84" i="1"/>
  <c r="BY84" i="1"/>
  <c r="CE84" i="1"/>
  <c r="CM84" i="1"/>
  <c r="CU84" i="1"/>
  <c r="DC84" i="1"/>
  <c r="DD86" i="1"/>
  <c r="DA86" i="1"/>
  <c r="CW86" i="1"/>
  <c r="CS86" i="1"/>
  <c r="DC86" i="1"/>
  <c r="CU86" i="1"/>
  <c r="CO86" i="1"/>
  <c r="CK86" i="1"/>
  <c r="CG86" i="1"/>
  <c r="CC86" i="1"/>
  <c r="BY86" i="1"/>
  <c r="CQ86" i="1"/>
  <c r="CI86" i="1"/>
  <c r="CA86" i="1"/>
  <c r="CM86" i="1"/>
  <c r="CX102" i="1"/>
  <c r="CP102" i="1"/>
  <c r="CH102" i="1"/>
  <c r="BZ102" i="1"/>
  <c r="CT102" i="1"/>
  <c r="CD102" i="1"/>
  <c r="DB102" i="1"/>
  <c r="CX104" i="1"/>
  <c r="CP104" i="1"/>
  <c r="CH104" i="1"/>
  <c r="BZ104" i="1"/>
  <c r="CT104" i="1"/>
  <c r="CD104" i="1"/>
  <c r="DB104" i="1"/>
  <c r="DD106" i="1"/>
  <c r="CN106" i="1"/>
  <c r="BX106" i="1"/>
  <c r="CF106" i="1"/>
  <c r="BA83" i="1"/>
  <c r="DD87" i="1"/>
  <c r="DA87" i="1"/>
  <c r="CW87" i="1"/>
  <c r="CS87" i="1"/>
  <c r="CO87" i="1"/>
  <c r="CK87" i="1"/>
  <c r="CG87" i="1"/>
  <c r="CC87" i="1"/>
  <c r="BY87" i="1"/>
  <c r="CY87" i="1"/>
  <c r="CQ87" i="1"/>
  <c r="CI87" i="1"/>
  <c r="CA87" i="1"/>
  <c r="CM87" i="1"/>
  <c r="DC87" i="1"/>
  <c r="DD89" i="1"/>
  <c r="DA89" i="1"/>
  <c r="CW89" i="1"/>
  <c r="CS89" i="1"/>
  <c r="CO89" i="1"/>
  <c r="CK89" i="1"/>
  <c r="CG89" i="1"/>
  <c r="CC89" i="1"/>
  <c r="BY89" i="1"/>
  <c r="CY89" i="1"/>
  <c r="CQ89" i="1"/>
  <c r="CI89" i="1"/>
  <c r="CA89" i="1"/>
  <c r="CM89" i="1"/>
  <c r="DC89" i="1"/>
  <c r="DD91" i="1"/>
  <c r="DA91" i="1"/>
  <c r="CW91" i="1"/>
  <c r="CS91" i="1"/>
  <c r="CO91" i="1"/>
  <c r="CK91" i="1"/>
  <c r="CG91" i="1"/>
  <c r="CC91" i="1"/>
  <c r="BY91" i="1"/>
  <c r="CY91" i="1"/>
  <c r="CQ91" i="1"/>
  <c r="CI91" i="1"/>
  <c r="CA91" i="1"/>
  <c r="CM91" i="1"/>
  <c r="DC91" i="1"/>
  <c r="DD93" i="1"/>
  <c r="DA93" i="1"/>
  <c r="CW93" i="1"/>
  <c r="CS93" i="1"/>
  <c r="CO93" i="1"/>
  <c r="CK93" i="1"/>
  <c r="CG93" i="1"/>
  <c r="CC93" i="1"/>
  <c r="BY93" i="1"/>
  <c r="CY93" i="1"/>
  <c r="CQ93" i="1"/>
  <c r="CI93" i="1"/>
  <c r="CA93" i="1"/>
  <c r="CM93" i="1"/>
  <c r="DC93" i="1"/>
  <c r="DD95" i="1"/>
  <c r="DA95" i="1"/>
  <c r="CW95" i="1"/>
  <c r="CS95" i="1"/>
  <c r="CO95" i="1"/>
  <c r="CK95" i="1"/>
  <c r="CG95" i="1"/>
  <c r="CC95" i="1"/>
  <c r="BY95" i="1"/>
  <c r="CY95" i="1"/>
  <c r="CQ95" i="1"/>
  <c r="CI95" i="1"/>
  <c r="CA95" i="1"/>
  <c r="CM95" i="1"/>
  <c r="DC95" i="1"/>
  <c r="DD97" i="1"/>
  <c r="DA97" i="1"/>
  <c r="CW97" i="1"/>
  <c r="CS97" i="1"/>
  <c r="CO97" i="1"/>
  <c r="CK97" i="1"/>
  <c r="CG97" i="1"/>
  <c r="CC97" i="1"/>
  <c r="BY97" i="1"/>
  <c r="CY97" i="1"/>
  <c r="CQ97" i="1"/>
  <c r="CI97" i="1"/>
  <c r="CA97" i="1"/>
  <c r="CM97" i="1"/>
  <c r="DC97" i="1"/>
  <c r="DD99" i="1"/>
  <c r="DA99" i="1"/>
  <c r="CW99" i="1"/>
  <c r="CS99" i="1"/>
  <c r="CO99" i="1"/>
  <c r="CK99" i="1"/>
  <c r="CG99" i="1"/>
  <c r="CC99" i="1"/>
  <c r="BY99" i="1"/>
  <c r="CY99" i="1"/>
  <c r="CQ99" i="1"/>
  <c r="CI99" i="1"/>
  <c r="CA99" i="1"/>
  <c r="CM99" i="1"/>
  <c r="DC99" i="1"/>
  <c r="DD101" i="1"/>
  <c r="CV101" i="1"/>
  <c r="CN101" i="1"/>
  <c r="CG101" i="1"/>
  <c r="CC101" i="1"/>
  <c r="BY101" i="1"/>
  <c r="CZ101" i="1"/>
  <c r="CJ101" i="1"/>
  <c r="CA101" i="1"/>
  <c r="CR101" i="1"/>
  <c r="CL102" i="1"/>
  <c r="CL104" i="1"/>
  <c r="CV106" i="1"/>
  <c r="CX111" i="1"/>
  <c r="CP111" i="1"/>
  <c r="CH111" i="1"/>
  <c r="DB111" i="1"/>
  <c r="CL111" i="1"/>
  <c r="BZ111" i="1"/>
  <c r="CT111" i="1"/>
  <c r="DD88" i="1"/>
  <c r="DA88" i="1"/>
  <c r="CW88" i="1"/>
  <c r="CS88" i="1"/>
  <c r="CO88" i="1"/>
  <c r="CK88" i="1"/>
  <c r="CG88" i="1"/>
  <c r="CC88" i="1"/>
  <c r="BY88" i="1"/>
  <c r="CE88" i="1"/>
  <c r="CM88" i="1"/>
  <c r="CU88" i="1"/>
  <c r="DC88" i="1"/>
  <c r="DD90" i="1"/>
  <c r="DA90" i="1"/>
  <c r="CW90" i="1"/>
  <c r="CS90" i="1"/>
  <c r="CO90" i="1"/>
  <c r="CK90" i="1"/>
  <c r="CG90" i="1"/>
  <c r="CC90" i="1"/>
  <c r="BY90" i="1"/>
  <c r="CE90" i="1"/>
  <c r="CM90" i="1"/>
  <c r="CU90" i="1"/>
  <c r="DC90" i="1"/>
  <c r="DD92" i="1"/>
  <c r="DA92" i="1"/>
  <c r="CW92" i="1"/>
  <c r="CS92" i="1"/>
  <c r="CO92" i="1"/>
  <c r="CK92" i="1"/>
  <c r="CG92" i="1"/>
  <c r="CC92" i="1"/>
  <c r="BY92" i="1"/>
  <c r="CE92" i="1"/>
  <c r="CM92" i="1"/>
  <c r="CU92" i="1"/>
  <c r="DC92" i="1"/>
  <c r="DD94" i="1"/>
  <c r="DA94" i="1"/>
  <c r="CW94" i="1"/>
  <c r="CS94" i="1"/>
  <c r="CO94" i="1"/>
  <c r="CK94" i="1"/>
  <c r="CG94" i="1"/>
  <c r="CC94" i="1"/>
  <c r="BY94" i="1"/>
  <c r="CE94" i="1"/>
  <c r="CM94" i="1"/>
  <c r="CU94" i="1"/>
  <c r="DC94" i="1"/>
  <c r="DD96" i="1"/>
  <c r="DA96" i="1"/>
  <c r="CW96" i="1"/>
  <c r="CS96" i="1"/>
  <c r="CO96" i="1"/>
  <c r="CK96" i="1"/>
  <c r="CG96" i="1"/>
  <c r="CC96" i="1"/>
  <c r="BY96" i="1"/>
  <c r="CE96" i="1"/>
  <c r="CM96" i="1"/>
  <c r="CU96" i="1"/>
  <c r="DC96" i="1"/>
  <c r="DD98" i="1"/>
  <c r="DA98" i="1"/>
  <c r="CW98" i="1"/>
  <c r="CS98" i="1"/>
  <c r="CO98" i="1"/>
  <c r="CK98" i="1"/>
  <c r="CG98" i="1"/>
  <c r="CC98" i="1"/>
  <c r="BY98" i="1"/>
  <c r="CE98" i="1"/>
  <c r="CM98" i="1"/>
  <c r="CU98" i="1"/>
  <c r="DC98" i="1"/>
  <c r="DD100" i="1"/>
  <c r="DA100" i="1"/>
  <c r="CW100" i="1"/>
  <c r="CS100" i="1"/>
  <c r="CO100" i="1"/>
  <c r="CK100" i="1"/>
  <c r="CG100" i="1"/>
  <c r="CC100" i="1"/>
  <c r="BY100" i="1"/>
  <c r="CE100" i="1"/>
  <c r="CM100" i="1"/>
  <c r="CU100" i="1"/>
  <c r="DC100" i="1"/>
  <c r="CX107" i="1"/>
  <c r="CP107" i="1"/>
  <c r="CH107" i="1"/>
  <c r="BZ107" i="1"/>
  <c r="CL107" i="1"/>
  <c r="DB107" i="1"/>
  <c r="DD110" i="1"/>
  <c r="CN110" i="1"/>
  <c r="BX110" i="1"/>
  <c r="CV110" i="1"/>
  <c r="AZ104" i="1"/>
  <c r="CF108" i="1"/>
  <c r="CD109" i="1"/>
  <c r="CL109" i="1"/>
  <c r="CT109" i="1"/>
  <c r="DD115" i="1"/>
  <c r="CN115" i="1"/>
  <c r="BX115" i="1"/>
  <c r="CV115" i="1"/>
  <c r="CX123" i="1"/>
  <c r="CP123" i="1"/>
  <c r="CH123" i="1"/>
  <c r="BZ123" i="1"/>
  <c r="CL123" i="1"/>
  <c r="DB123" i="1"/>
  <c r="CX126" i="1"/>
  <c r="BX126" i="1"/>
  <c r="CF115" i="1"/>
  <c r="CX116" i="1"/>
  <c r="CP116" i="1"/>
  <c r="CH116" i="1"/>
  <c r="BZ116" i="1"/>
  <c r="CL116" i="1"/>
  <c r="DB116" i="1"/>
  <c r="CN119" i="1"/>
  <c r="BX119" i="1"/>
  <c r="DB119" i="1"/>
  <c r="DD122" i="1"/>
  <c r="CN122" i="1"/>
  <c r="BX122" i="1"/>
  <c r="CV122" i="1"/>
  <c r="CH126" i="1"/>
  <c r="CR127" i="1"/>
  <c r="CF112" i="1"/>
  <c r="CF113" i="1"/>
  <c r="CD114" i="1"/>
  <c r="CL114" i="1"/>
  <c r="CT114" i="1"/>
  <c r="CF117" i="1"/>
  <c r="CD118" i="1"/>
  <c r="CL118" i="1"/>
  <c r="CT118" i="1"/>
  <c r="CF120" i="1"/>
  <c r="CD121" i="1"/>
  <c r="CL121" i="1"/>
  <c r="CT121" i="1"/>
  <c r="CF124" i="1"/>
  <c r="CD125" i="1"/>
  <c r="CL125" i="1"/>
  <c r="CT125" i="1"/>
  <c r="CD128" i="1"/>
  <c r="CL128" i="1"/>
  <c r="CT128" i="1"/>
  <c r="CD130" i="1"/>
  <c r="CA131" i="1"/>
  <c r="CE131" i="1"/>
  <c r="CI131" i="1"/>
  <c r="CM131" i="1"/>
  <c r="CQ131" i="1"/>
  <c r="CU131" i="1"/>
  <c r="CY131" i="1"/>
  <c r="DC131" i="1"/>
  <c r="AY132" i="1"/>
  <c r="AZ132" i="1"/>
  <c r="CA132" i="1"/>
  <c r="CE132" i="1"/>
  <c r="CI132" i="1"/>
  <c r="CM132" i="1"/>
  <c r="CQ132" i="1"/>
  <c r="CU132" i="1"/>
  <c r="CY132" i="1"/>
  <c r="DC132" i="1"/>
  <c r="AY133" i="1"/>
  <c r="CA133" i="1"/>
  <c r="CE133" i="1"/>
  <c r="CI133" i="1"/>
  <c r="CM133" i="1"/>
  <c r="CQ133" i="1"/>
  <c r="CU133" i="1"/>
  <c r="CY133" i="1"/>
  <c r="DC133" i="1"/>
  <c r="AZ135" i="1"/>
  <c r="AZ137" i="1"/>
  <c r="AZ139" i="1"/>
  <c r="AZ141" i="1"/>
  <c r="BA4" i="1"/>
  <c r="BA5" i="1"/>
  <c r="BA6" i="1"/>
  <c r="BA7" i="1"/>
  <c r="BA8" i="1"/>
  <c r="BA9" i="1"/>
  <c r="BA10" i="1"/>
  <c r="BA11" i="1"/>
  <c r="BA12" i="1"/>
  <c r="BA13" i="1"/>
  <c r="BA14" i="1"/>
  <c r="BA15" i="1"/>
  <c r="BA131" i="1"/>
  <c r="BA132" i="1"/>
  <c r="BA133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3" i="1"/>
  <c r="BA105" i="1"/>
  <c r="BA108" i="1"/>
  <c r="BA109" i="1"/>
  <c r="BA112" i="1"/>
  <c r="BA113" i="1"/>
  <c r="BA114" i="1"/>
  <c r="BA117" i="1"/>
  <c r="BA118" i="1"/>
  <c r="BA120" i="1"/>
  <c r="BA121" i="1"/>
  <c r="BA124" i="1"/>
  <c r="BA125" i="1"/>
  <c r="BA128" i="1"/>
  <c r="BA130" i="1"/>
  <c r="BA135" i="1"/>
  <c r="BA137" i="1"/>
  <c r="BA139" i="1"/>
  <c r="BA141" i="1"/>
  <c r="AZ4" i="1"/>
  <c r="AZ5" i="1"/>
  <c r="AZ6" i="1"/>
  <c r="AZ7" i="1"/>
  <c r="AZ8" i="1"/>
  <c r="AZ9" i="1"/>
  <c r="AZ10" i="1"/>
  <c r="AZ11" i="1"/>
  <c r="AZ12" i="1"/>
  <c r="AZ13" i="1"/>
  <c r="AZ68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94" i="1"/>
  <c r="AZ96" i="1"/>
  <c r="AZ98" i="1"/>
  <c r="AZ100" i="1"/>
  <c r="AZ102" i="1"/>
  <c r="AZ105" i="1"/>
  <c r="AZ108" i="1"/>
  <c r="AZ109" i="1"/>
  <c r="AZ112" i="1"/>
  <c r="AZ113" i="1"/>
  <c r="AZ114" i="1"/>
  <c r="AZ117" i="1"/>
  <c r="AZ118" i="1"/>
  <c r="AZ120" i="1"/>
  <c r="AZ121" i="1"/>
  <c r="AZ124" i="1"/>
  <c r="AZ125" i="1"/>
  <c r="AZ128" i="1"/>
  <c r="AZ133" i="1"/>
  <c r="AZ134" i="1"/>
  <c r="AZ136" i="1"/>
  <c r="AZ138" i="1"/>
  <c r="AZ140" i="1"/>
  <c r="AZ142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7" i="1"/>
  <c r="AZ58" i="1"/>
  <c r="AZ59" i="1"/>
  <c r="AZ60" i="1"/>
  <c r="AZ61" i="1"/>
  <c r="AZ62" i="1"/>
  <c r="AZ63" i="1"/>
  <c r="AZ64" i="1"/>
  <c r="AZ65" i="1"/>
  <c r="AZ66" i="1"/>
  <c r="AZ67" i="1"/>
  <c r="AZ69" i="1"/>
  <c r="AZ71" i="1"/>
  <c r="AZ73" i="1"/>
  <c r="AZ75" i="1"/>
  <c r="AZ77" i="1"/>
  <c r="AZ79" i="1"/>
  <c r="AZ81" i="1"/>
  <c r="AZ83" i="1"/>
  <c r="AZ85" i="1"/>
  <c r="AZ87" i="1"/>
  <c r="AZ89" i="1"/>
  <c r="AZ91" i="1"/>
  <c r="AZ93" i="1"/>
  <c r="AZ95" i="1"/>
  <c r="AZ97" i="1"/>
  <c r="AZ99" i="1"/>
  <c r="AZ101" i="1"/>
  <c r="AZ103" i="1"/>
  <c r="AZ106" i="1"/>
  <c r="AZ107" i="1"/>
  <c r="AZ110" i="1"/>
  <c r="AZ111" i="1"/>
  <c r="AZ115" i="1"/>
  <c r="AZ116" i="1"/>
  <c r="AZ119" i="1"/>
  <c r="AZ122" i="1"/>
  <c r="AZ123" i="1"/>
  <c r="AZ126" i="1"/>
  <c r="AZ127" i="1"/>
  <c r="AY68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7" i="1"/>
  <c r="AY109" i="1"/>
  <c r="AY111" i="1"/>
  <c r="AY113" i="1"/>
  <c r="AY114" i="1"/>
  <c r="AY116" i="1"/>
  <c r="AY118" i="1"/>
  <c r="AY128" i="1"/>
  <c r="AY131" i="1"/>
  <c r="AY135" i="1"/>
  <c r="AY137" i="1"/>
  <c r="AY139" i="1"/>
  <c r="AY14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9" i="1"/>
  <c r="AY71" i="1"/>
  <c r="AY73" i="1"/>
  <c r="AY75" i="1"/>
  <c r="AY77" i="1"/>
  <c r="AY79" i="1"/>
  <c r="AY81" i="1"/>
  <c r="AY83" i="1"/>
  <c r="AY85" i="1"/>
  <c r="AY87" i="1"/>
  <c r="AY89" i="1"/>
  <c r="AY91" i="1"/>
  <c r="AY93" i="1"/>
  <c r="AY95" i="1"/>
  <c r="AY97" i="1"/>
  <c r="AY99" i="1"/>
  <c r="AY101" i="1"/>
  <c r="AY104" i="1"/>
  <c r="AY121" i="1"/>
  <c r="AY123" i="1"/>
  <c r="AY125" i="1"/>
  <c r="AY130" i="1"/>
  <c r="AY134" i="1"/>
  <c r="AY136" i="1"/>
  <c r="AY138" i="1"/>
  <c r="AY140" i="1"/>
  <c r="AY142" i="1"/>
  <c r="BX3" i="1"/>
  <c r="BZ3" i="1"/>
  <c r="CB3" i="1"/>
  <c r="CD3" i="1"/>
  <c r="CF3" i="1"/>
  <c r="CH3" i="1"/>
  <c r="CJ3" i="1"/>
  <c r="CL3" i="1"/>
  <c r="CN3" i="1"/>
  <c r="CP3" i="1"/>
  <c r="CR3" i="1"/>
  <c r="CT3" i="1"/>
  <c r="CV3" i="1"/>
  <c r="CX3" i="1"/>
  <c r="CZ3" i="1"/>
  <c r="DB3" i="1"/>
  <c r="BX4" i="1"/>
  <c r="BZ4" i="1"/>
  <c r="CB4" i="1"/>
  <c r="CD4" i="1"/>
  <c r="CF4" i="1"/>
  <c r="CH4" i="1"/>
  <c r="CJ4" i="1"/>
  <c r="CL4" i="1"/>
  <c r="CN4" i="1"/>
  <c r="CP4" i="1"/>
  <c r="CR4" i="1"/>
  <c r="CT4" i="1"/>
  <c r="CV4" i="1"/>
  <c r="CX4" i="1"/>
  <c r="CZ4" i="1"/>
  <c r="DB4" i="1"/>
  <c r="BX5" i="1"/>
  <c r="BZ5" i="1"/>
  <c r="CB5" i="1"/>
  <c r="CD5" i="1"/>
  <c r="CF5" i="1"/>
  <c r="CH5" i="1"/>
  <c r="CJ5" i="1"/>
  <c r="CL5" i="1"/>
  <c r="CN5" i="1"/>
  <c r="CP5" i="1"/>
  <c r="CR5" i="1"/>
  <c r="CT5" i="1"/>
  <c r="CV5" i="1"/>
  <c r="CX5" i="1"/>
  <c r="CZ5" i="1"/>
  <c r="DB5" i="1"/>
  <c r="BX6" i="1"/>
  <c r="BZ6" i="1"/>
  <c r="CB6" i="1"/>
  <c r="CD6" i="1"/>
  <c r="CF6" i="1"/>
  <c r="CH6" i="1"/>
  <c r="CJ6" i="1"/>
  <c r="CL6" i="1"/>
  <c r="CN6" i="1"/>
  <c r="CP6" i="1"/>
  <c r="CR6" i="1"/>
  <c r="CT6" i="1"/>
  <c r="CV6" i="1"/>
  <c r="CX6" i="1"/>
  <c r="CZ6" i="1"/>
  <c r="DB6" i="1"/>
  <c r="BX7" i="1"/>
  <c r="BZ7" i="1"/>
  <c r="CB7" i="1"/>
  <c r="CD7" i="1"/>
  <c r="CF7" i="1"/>
  <c r="CH7" i="1"/>
  <c r="CJ7" i="1"/>
  <c r="CL7" i="1"/>
  <c r="CN7" i="1"/>
  <c r="CP7" i="1"/>
  <c r="CR7" i="1"/>
  <c r="CT7" i="1"/>
  <c r="CV7" i="1"/>
  <c r="CX7" i="1"/>
  <c r="CZ7" i="1"/>
  <c r="DB7" i="1"/>
  <c r="BX8" i="1"/>
  <c r="BZ8" i="1"/>
  <c r="CB8" i="1"/>
  <c r="CD8" i="1"/>
  <c r="CF8" i="1"/>
  <c r="CH8" i="1"/>
  <c r="CJ8" i="1"/>
  <c r="CL8" i="1"/>
  <c r="CN8" i="1"/>
  <c r="CP8" i="1"/>
  <c r="CR8" i="1"/>
  <c r="CT8" i="1"/>
  <c r="CV8" i="1"/>
  <c r="CX8" i="1"/>
  <c r="CZ8" i="1"/>
  <c r="DB8" i="1"/>
  <c r="BX9" i="1"/>
  <c r="BZ9" i="1"/>
  <c r="CB9" i="1"/>
  <c r="CD9" i="1"/>
  <c r="CF9" i="1"/>
  <c r="CH9" i="1"/>
  <c r="CJ9" i="1"/>
  <c r="CL9" i="1"/>
  <c r="CN9" i="1"/>
  <c r="CP9" i="1"/>
  <c r="CR9" i="1"/>
  <c r="CT9" i="1"/>
  <c r="CV9" i="1"/>
  <c r="CX9" i="1"/>
  <c r="CZ9" i="1"/>
  <c r="DB9" i="1"/>
  <c r="BX10" i="1"/>
  <c r="BZ10" i="1"/>
  <c r="CB10" i="1"/>
  <c r="CD10" i="1"/>
  <c r="CF10" i="1"/>
  <c r="CH10" i="1"/>
  <c r="CJ10" i="1"/>
  <c r="CL10" i="1"/>
  <c r="CN10" i="1"/>
  <c r="CP10" i="1"/>
  <c r="CR10" i="1"/>
  <c r="CT10" i="1"/>
  <c r="CV10" i="1"/>
  <c r="CX10" i="1"/>
  <c r="CZ10" i="1"/>
  <c r="DB10" i="1"/>
  <c r="BX11" i="1"/>
  <c r="BZ11" i="1"/>
  <c r="CB11" i="1"/>
  <c r="CD11" i="1"/>
  <c r="CF11" i="1"/>
  <c r="CH11" i="1"/>
  <c r="CJ11" i="1"/>
  <c r="CL11" i="1"/>
  <c r="CN11" i="1"/>
  <c r="CP11" i="1"/>
  <c r="CR11" i="1"/>
  <c r="CT11" i="1"/>
  <c r="CV11" i="1"/>
  <c r="CX11" i="1"/>
  <c r="CZ11" i="1"/>
  <c r="DB11" i="1"/>
  <c r="BX12" i="1"/>
  <c r="BZ12" i="1"/>
  <c r="CB12" i="1"/>
  <c r="CD12" i="1"/>
  <c r="CF12" i="1"/>
  <c r="CH12" i="1"/>
  <c r="CJ12" i="1"/>
  <c r="CL12" i="1"/>
  <c r="CN12" i="1"/>
  <c r="CP12" i="1"/>
  <c r="CR12" i="1"/>
  <c r="CT12" i="1"/>
  <c r="CV12" i="1"/>
  <c r="CX12" i="1"/>
  <c r="CZ12" i="1"/>
  <c r="DB12" i="1"/>
  <c r="BX13" i="1"/>
  <c r="BZ13" i="1"/>
  <c r="CB13" i="1"/>
  <c r="CD13" i="1"/>
  <c r="CF13" i="1"/>
  <c r="CH13" i="1"/>
  <c r="CJ13" i="1"/>
  <c r="CL13" i="1"/>
  <c r="CN13" i="1"/>
  <c r="CP13" i="1"/>
  <c r="CR13" i="1"/>
  <c r="CT13" i="1"/>
  <c r="CV13" i="1"/>
  <c r="CX13" i="1"/>
  <c r="CZ13" i="1"/>
  <c r="DB13" i="1"/>
  <c r="BX14" i="1"/>
  <c r="BZ14" i="1"/>
  <c r="CB14" i="1"/>
  <c r="CD14" i="1"/>
  <c r="CF14" i="1"/>
  <c r="CH14" i="1"/>
  <c r="CJ14" i="1"/>
  <c r="CL14" i="1"/>
  <c r="CN14" i="1"/>
  <c r="CP14" i="1"/>
  <c r="CR14" i="1"/>
  <c r="CT14" i="1"/>
  <c r="CV14" i="1"/>
  <c r="CX14" i="1"/>
  <c r="CZ14" i="1"/>
  <c r="DB14" i="1"/>
  <c r="BX15" i="1"/>
  <c r="BZ15" i="1"/>
  <c r="CB15" i="1"/>
  <c r="CD15" i="1"/>
  <c r="CF15" i="1"/>
  <c r="CH15" i="1"/>
  <c r="CJ15" i="1"/>
  <c r="CL15" i="1"/>
  <c r="CN15" i="1"/>
  <c r="CP15" i="1"/>
  <c r="CR15" i="1"/>
  <c r="CT15" i="1"/>
  <c r="CV15" i="1"/>
  <c r="CX15" i="1"/>
  <c r="CZ15" i="1"/>
  <c r="DB15" i="1"/>
  <c r="BX16" i="1"/>
  <c r="BZ16" i="1"/>
  <c r="CB16" i="1"/>
  <c r="CD16" i="1"/>
  <c r="CF16" i="1"/>
  <c r="CH16" i="1"/>
  <c r="CJ16" i="1"/>
  <c r="CL16" i="1"/>
  <c r="CN16" i="1"/>
  <c r="CP16" i="1"/>
  <c r="CR16" i="1"/>
  <c r="CT16" i="1"/>
  <c r="CV16" i="1"/>
  <c r="CX16" i="1"/>
  <c r="CZ16" i="1"/>
  <c r="DB16" i="1"/>
  <c r="BX17" i="1"/>
  <c r="BZ17" i="1"/>
  <c r="CB17" i="1"/>
  <c r="CD17" i="1"/>
  <c r="CF17" i="1"/>
  <c r="CH17" i="1"/>
  <c r="CJ17" i="1"/>
  <c r="CL17" i="1"/>
  <c r="CN17" i="1"/>
  <c r="CP17" i="1"/>
  <c r="CR17" i="1"/>
  <c r="CT17" i="1"/>
  <c r="CV17" i="1"/>
  <c r="CX17" i="1"/>
  <c r="CZ17" i="1"/>
  <c r="DB17" i="1"/>
  <c r="BX18" i="1"/>
  <c r="BZ18" i="1"/>
  <c r="CB18" i="1"/>
  <c r="CD18" i="1"/>
  <c r="CF18" i="1"/>
  <c r="CH18" i="1"/>
  <c r="CJ18" i="1"/>
  <c r="CL18" i="1"/>
  <c r="CN18" i="1"/>
  <c r="CP18" i="1"/>
  <c r="CR18" i="1"/>
  <c r="CT18" i="1"/>
  <c r="CV18" i="1"/>
  <c r="CX18" i="1"/>
  <c r="CZ18" i="1"/>
  <c r="DB18" i="1"/>
  <c r="BX19" i="1"/>
  <c r="BZ19" i="1"/>
  <c r="CB19" i="1"/>
  <c r="CD19" i="1"/>
  <c r="CF19" i="1"/>
  <c r="CH19" i="1"/>
  <c r="CJ19" i="1"/>
  <c r="CL19" i="1"/>
  <c r="CN19" i="1"/>
  <c r="CP19" i="1"/>
  <c r="CR19" i="1"/>
  <c r="CT19" i="1"/>
  <c r="CV19" i="1"/>
  <c r="CX19" i="1"/>
  <c r="CZ19" i="1"/>
  <c r="DB19" i="1"/>
  <c r="BX20" i="1"/>
  <c r="BZ20" i="1"/>
  <c r="CB20" i="1"/>
  <c r="CD20" i="1"/>
  <c r="CF20" i="1"/>
  <c r="CH20" i="1"/>
  <c r="CJ20" i="1"/>
  <c r="CL20" i="1"/>
  <c r="CN20" i="1"/>
  <c r="CP20" i="1"/>
  <c r="CR20" i="1"/>
  <c r="CT20" i="1"/>
  <c r="CV20" i="1"/>
  <c r="CX20" i="1"/>
  <c r="CZ20" i="1"/>
  <c r="DB20" i="1"/>
  <c r="BX21" i="1"/>
  <c r="BZ21" i="1"/>
  <c r="CB21" i="1"/>
  <c r="CD21" i="1"/>
  <c r="CF21" i="1"/>
  <c r="CH21" i="1"/>
  <c r="CJ21" i="1"/>
  <c r="CL21" i="1"/>
  <c r="CN21" i="1"/>
  <c r="CP21" i="1"/>
  <c r="CR21" i="1"/>
  <c r="CT21" i="1"/>
  <c r="CV21" i="1"/>
  <c r="CX21" i="1"/>
  <c r="CZ21" i="1"/>
  <c r="DB21" i="1"/>
  <c r="BX22" i="1"/>
  <c r="BZ22" i="1"/>
  <c r="CB22" i="1"/>
  <c r="CD22" i="1"/>
  <c r="CF22" i="1"/>
  <c r="CH22" i="1"/>
  <c r="CJ22" i="1"/>
  <c r="CL22" i="1"/>
  <c r="CN22" i="1"/>
  <c r="CP22" i="1"/>
  <c r="CR22" i="1"/>
  <c r="CT22" i="1"/>
  <c r="CV22" i="1"/>
  <c r="CX22" i="1"/>
  <c r="CZ22" i="1"/>
  <c r="DB22" i="1"/>
  <c r="BX23" i="1"/>
  <c r="BZ23" i="1"/>
  <c r="CB23" i="1"/>
  <c r="CD23" i="1"/>
  <c r="CF23" i="1"/>
  <c r="CH23" i="1"/>
  <c r="CJ23" i="1"/>
  <c r="CL23" i="1"/>
  <c r="CN23" i="1"/>
  <c r="CP23" i="1"/>
  <c r="CR23" i="1"/>
  <c r="CT23" i="1"/>
  <c r="CV23" i="1"/>
  <c r="CX23" i="1"/>
  <c r="CZ23" i="1"/>
  <c r="DB23" i="1"/>
  <c r="BX24" i="1"/>
  <c r="BZ24" i="1"/>
  <c r="CB24" i="1"/>
  <c r="CD24" i="1"/>
  <c r="CF24" i="1"/>
  <c r="CH24" i="1"/>
  <c r="CJ24" i="1"/>
  <c r="CL24" i="1"/>
  <c r="CN24" i="1"/>
  <c r="CP24" i="1"/>
  <c r="CR24" i="1"/>
  <c r="CT24" i="1"/>
  <c r="CV24" i="1"/>
  <c r="CX24" i="1"/>
  <c r="CZ24" i="1"/>
  <c r="DB24" i="1"/>
  <c r="BX25" i="1"/>
  <c r="BZ25" i="1"/>
  <c r="CB25" i="1"/>
  <c r="CD25" i="1"/>
  <c r="CF25" i="1"/>
  <c r="CH25" i="1"/>
  <c r="CJ25" i="1"/>
  <c r="CL25" i="1"/>
  <c r="CN25" i="1"/>
  <c r="CP25" i="1"/>
  <c r="CR25" i="1"/>
  <c r="CT25" i="1"/>
  <c r="CV25" i="1"/>
  <c r="CX25" i="1"/>
  <c r="CZ25" i="1"/>
  <c r="DB25" i="1"/>
  <c r="BX26" i="1"/>
  <c r="BZ26" i="1"/>
  <c r="CB26" i="1"/>
  <c r="CD26" i="1"/>
  <c r="CF26" i="1"/>
  <c r="CH26" i="1"/>
  <c r="CJ26" i="1"/>
  <c r="CL26" i="1"/>
  <c r="CN26" i="1"/>
  <c r="CP26" i="1"/>
  <c r="CR26" i="1"/>
  <c r="CT26" i="1"/>
  <c r="CV26" i="1"/>
  <c r="CX26" i="1"/>
  <c r="CZ26" i="1"/>
  <c r="DB26" i="1"/>
  <c r="BX27" i="1"/>
  <c r="BZ27" i="1"/>
  <c r="CB27" i="1"/>
  <c r="CD27" i="1"/>
  <c r="CF27" i="1"/>
  <c r="CH27" i="1"/>
  <c r="CJ27" i="1"/>
  <c r="CL27" i="1"/>
  <c r="CN27" i="1"/>
  <c r="CP27" i="1"/>
  <c r="CR27" i="1"/>
  <c r="CT27" i="1"/>
  <c r="CV27" i="1"/>
  <c r="CX27" i="1"/>
  <c r="CZ27" i="1"/>
  <c r="DB27" i="1"/>
  <c r="BX28" i="1"/>
  <c r="BZ28" i="1"/>
  <c r="CB28" i="1"/>
  <c r="CD28" i="1"/>
  <c r="CF28" i="1"/>
  <c r="CH28" i="1"/>
  <c r="CJ28" i="1"/>
  <c r="CL28" i="1"/>
  <c r="CN28" i="1"/>
  <c r="CP28" i="1"/>
  <c r="CR28" i="1"/>
  <c r="CT28" i="1"/>
  <c r="CV28" i="1"/>
  <c r="CX28" i="1"/>
  <c r="CZ28" i="1"/>
  <c r="DB28" i="1"/>
  <c r="BX29" i="1"/>
  <c r="BZ29" i="1"/>
  <c r="CB29" i="1"/>
  <c r="CD29" i="1"/>
  <c r="CF29" i="1"/>
  <c r="CH29" i="1"/>
  <c r="CJ29" i="1"/>
  <c r="CL29" i="1"/>
  <c r="CN29" i="1"/>
  <c r="CP29" i="1"/>
  <c r="CR29" i="1"/>
  <c r="CT29" i="1"/>
  <c r="CV29" i="1"/>
  <c r="CX29" i="1"/>
  <c r="CZ29" i="1"/>
  <c r="DB29" i="1"/>
  <c r="BX30" i="1"/>
  <c r="BZ30" i="1"/>
  <c r="CB30" i="1"/>
  <c r="CD30" i="1"/>
  <c r="CF30" i="1"/>
  <c r="CH30" i="1"/>
  <c r="CJ30" i="1"/>
  <c r="CL30" i="1"/>
  <c r="CN30" i="1"/>
  <c r="CP30" i="1"/>
  <c r="CR30" i="1"/>
  <c r="CT30" i="1"/>
  <c r="CV30" i="1"/>
  <c r="CX30" i="1"/>
  <c r="CZ30" i="1"/>
  <c r="DB30" i="1"/>
  <c r="BX31" i="1"/>
  <c r="BZ31" i="1"/>
  <c r="CB31" i="1"/>
  <c r="CD31" i="1"/>
  <c r="CF31" i="1"/>
  <c r="CH31" i="1"/>
  <c r="CJ31" i="1"/>
  <c r="CL31" i="1"/>
  <c r="CN31" i="1"/>
  <c r="CP31" i="1"/>
  <c r="CR31" i="1"/>
  <c r="CT31" i="1"/>
  <c r="CV31" i="1"/>
  <c r="CX31" i="1"/>
  <c r="CZ31" i="1"/>
  <c r="DB31" i="1"/>
  <c r="BX32" i="1"/>
  <c r="BZ32" i="1"/>
  <c r="CB32" i="1"/>
  <c r="CD32" i="1"/>
  <c r="CF32" i="1"/>
  <c r="CH32" i="1"/>
  <c r="CJ32" i="1"/>
  <c r="CL32" i="1"/>
  <c r="CN32" i="1"/>
  <c r="CP32" i="1"/>
  <c r="CR32" i="1"/>
  <c r="CT32" i="1"/>
  <c r="CV32" i="1"/>
  <c r="CX32" i="1"/>
  <c r="CZ32" i="1"/>
  <c r="DB32" i="1"/>
  <c r="BX33" i="1"/>
  <c r="BZ33" i="1"/>
  <c r="CB33" i="1"/>
  <c r="CD33" i="1"/>
  <c r="CF33" i="1"/>
  <c r="CH33" i="1"/>
  <c r="CJ33" i="1"/>
  <c r="CL33" i="1"/>
  <c r="CN33" i="1"/>
  <c r="CP33" i="1"/>
  <c r="CR33" i="1"/>
  <c r="CT33" i="1"/>
  <c r="CV33" i="1"/>
  <c r="CX33" i="1"/>
  <c r="CZ33" i="1"/>
  <c r="DB33" i="1"/>
  <c r="BX34" i="1"/>
  <c r="BZ34" i="1"/>
  <c r="CB34" i="1"/>
  <c r="CD34" i="1"/>
  <c r="CF34" i="1"/>
  <c r="CH34" i="1"/>
  <c r="CJ34" i="1"/>
  <c r="CL34" i="1"/>
  <c r="CN34" i="1"/>
  <c r="CP34" i="1"/>
  <c r="CR34" i="1"/>
  <c r="CT34" i="1"/>
  <c r="CV34" i="1"/>
  <c r="CX34" i="1"/>
  <c r="CZ34" i="1"/>
  <c r="DB34" i="1"/>
  <c r="BX35" i="1"/>
  <c r="BZ35" i="1"/>
  <c r="CB35" i="1"/>
  <c r="CD35" i="1"/>
  <c r="CF35" i="1"/>
  <c r="CH35" i="1"/>
  <c r="CJ35" i="1"/>
  <c r="CL35" i="1"/>
  <c r="CN35" i="1"/>
  <c r="CP35" i="1"/>
  <c r="CR35" i="1"/>
  <c r="CT35" i="1"/>
  <c r="CV35" i="1"/>
  <c r="CX35" i="1"/>
  <c r="CZ35" i="1"/>
  <c r="DB35" i="1"/>
  <c r="BX36" i="1"/>
  <c r="BZ36" i="1"/>
  <c r="CB36" i="1"/>
  <c r="CD36" i="1"/>
  <c r="CF36" i="1"/>
  <c r="CH36" i="1"/>
  <c r="CJ36" i="1"/>
  <c r="CL36" i="1"/>
  <c r="CN36" i="1"/>
  <c r="CP36" i="1"/>
  <c r="CR36" i="1"/>
  <c r="CT36" i="1"/>
  <c r="CV36" i="1"/>
  <c r="CX36" i="1"/>
  <c r="CZ36" i="1"/>
  <c r="DB36" i="1"/>
  <c r="BX37" i="1"/>
  <c r="BZ37" i="1"/>
  <c r="CB37" i="1"/>
  <c r="CD37" i="1"/>
  <c r="CF37" i="1"/>
  <c r="CH37" i="1"/>
  <c r="CJ37" i="1"/>
  <c r="CL37" i="1"/>
  <c r="CN37" i="1"/>
  <c r="CP37" i="1"/>
  <c r="CR37" i="1"/>
  <c r="CT37" i="1"/>
  <c r="CV37" i="1"/>
  <c r="CX37" i="1"/>
  <c r="CZ37" i="1"/>
  <c r="DB37" i="1"/>
  <c r="BX38" i="1"/>
  <c r="BZ38" i="1"/>
  <c r="CB38" i="1"/>
  <c r="CD38" i="1"/>
  <c r="CF38" i="1"/>
  <c r="CH38" i="1"/>
  <c r="CJ38" i="1"/>
  <c r="CL38" i="1"/>
  <c r="CN38" i="1"/>
  <c r="CP38" i="1"/>
  <c r="CR38" i="1"/>
  <c r="CT38" i="1"/>
  <c r="CV38" i="1"/>
  <c r="CX38" i="1"/>
  <c r="CZ38" i="1"/>
  <c r="DB38" i="1"/>
  <c r="BX39" i="1"/>
  <c r="BZ39" i="1"/>
  <c r="CB39" i="1"/>
  <c r="CD39" i="1"/>
  <c r="CF39" i="1"/>
  <c r="CH39" i="1"/>
  <c r="CJ39" i="1"/>
  <c r="CL39" i="1"/>
  <c r="CN39" i="1"/>
  <c r="CP39" i="1"/>
  <c r="CR39" i="1"/>
  <c r="CT39" i="1"/>
  <c r="CV39" i="1"/>
  <c r="CX39" i="1"/>
  <c r="CZ39" i="1"/>
  <c r="DB39" i="1"/>
  <c r="BX40" i="1"/>
  <c r="BZ40" i="1"/>
  <c r="CB40" i="1"/>
  <c r="CD40" i="1"/>
  <c r="CF40" i="1"/>
  <c r="CH40" i="1"/>
  <c r="CJ40" i="1"/>
  <c r="CL40" i="1"/>
  <c r="CN40" i="1"/>
  <c r="CP40" i="1"/>
  <c r="CR40" i="1"/>
  <c r="CT40" i="1"/>
  <c r="CV40" i="1"/>
  <c r="CX40" i="1"/>
  <c r="CZ40" i="1"/>
  <c r="DB40" i="1"/>
  <c r="BX41" i="1"/>
  <c r="BZ41" i="1"/>
  <c r="CB41" i="1"/>
  <c r="CD41" i="1"/>
  <c r="CF41" i="1"/>
  <c r="CH41" i="1"/>
  <c r="CJ41" i="1"/>
  <c r="CL41" i="1"/>
  <c r="CN41" i="1"/>
  <c r="CP41" i="1"/>
  <c r="CR41" i="1"/>
  <c r="CT41" i="1"/>
  <c r="CV41" i="1"/>
  <c r="CX41" i="1"/>
  <c r="CZ41" i="1"/>
  <c r="DB41" i="1"/>
  <c r="BX42" i="1"/>
  <c r="BZ42" i="1"/>
  <c r="CB42" i="1"/>
  <c r="CD42" i="1"/>
  <c r="CF42" i="1"/>
  <c r="CH42" i="1"/>
  <c r="CJ42" i="1"/>
  <c r="CL42" i="1"/>
  <c r="CN42" i="1"/>
  <c r="CP42" i="1"/>
  <c r="CR42" i="1"/>
  <c r="CT42" i="1"/>
  <c r="CV42" i="1"/>
  <c r="CX42" i="1"/>
  <c r="CZ42" i="1"/>
  <c r="DB42" i="1"/>
  <c r="BX43" i="1"/>
  <c r="BZ43" i="1"/>
  <c r="CB43" i="1"/>
  <c r="CD43" i="1"/>
  <c r="CF43" i="1"/>
  <c r="CH43" i="1"/>
  <c r="CJ43" i="1"/>
  <c r="CL43" i="1"/>
  <c r="CN43" i="1"/>
  <c r="CP43" i="1"/>
  <c r="CR43" i="1"/>
  <c r="CT43" i="1"/>
  <c r="CV43" i="1"/>
  <c r="CX43" i="1"/>
  <c r="CZ43" i="1"/>
  <c r="DB43" i="1"/>
  <c r="BX44" i="1"/>
  <c r="BZ44" i="1"/>
  <c r="CB44" i="1"/>
  <c r="CD44" i="1"/>
  <c r="CF44" i="1"/>
  <c r="CH44" i="1"/>
  <c r="CJ44" i="1"/>
  <c r="CL44" i="1"/>
  <c r="CN44" i="1"/>
  <c r="CP44" i="1"/>
  <c r="CR44" i="1"/>
  <c r="CT44" i="1"/>
  <c r="CV44" i="1"/>
  <c r="CX44" i="1"/>
  <c r="CZ44" i="1"/>
  <c r="DB44" i="1"/>
  <c r="BX45" i="1"/>
  <c r="BZ45" i="1"/>
  <c r="CB45" i="1"/>
  <c r="CD45" i="1"/>
  <c r="CF45" i="1"/>
  <c r="CH45" i="1"/>
  <c r="CJ45" i="1"/>
  <c r="CL45" i="1"/>
  <c r="CN45" i="1"/>
  <c r="CP45" i="1"/>
  <c r="CR45" i="1"/>
  <c r="CT45" i="1"/>
  <c r="CV45" i="1"/>
  <c r="CX45" i="1"/>
  <c r="CZ45" i="1"/>
  <c r="DB45" i="1"/>
  <c r="BX46" i="1"/>
  <c r="BZ46" i="1"/>
  <c r="CB46" i="1"/>
  <c r="CD46" i="1"/>
  <c r="CF46" i="1"/>
  <c r="CH46" i="1"/>
  <c r="CJ46" i="1"/>
  <c r="CL46" i="1"/>
  <c r="CN46" i="1"/>
  <c r="CP46" i="1"/>
  <c r="CR46" i="1"/>
  <c r="CT46" i="1"/>
  <c r="CV46" i="1"/>
  <c r="CX46" i="1"/>
  <c r="CZ46" i="1"/>
  <c r="DB46" i="1"/>
  <c r="BX47" i="1"/>
  <c r="BZ47" i="1"/>
  <c r="CB47" i="1"/>
  <c r="CD47" i="1"/>
  <c r="CF47" i="1"/>
  <c r="CH47" i="1"/>
  <c r="CJ47" i="1"/>
  <c r="CL47" i="1"/>
  <c r="CN47" i="1"/>
  <c r="CP47" i="1"/>
  <c r="CR47" i="1"/>
  <c r="CT47" i="1"/>
  <c r="CV47" i="1"/>
  <c r="CX47" i="1"/>
  <c r="CZ47" i="1"/>
  <c r="DB47" i="1"/>
  <c r="BX48" i="1"/>
  <c r="BZ48" i="1"/>
  <c r="CB48" i="1"/>
  <c r="CD48" i="1"/>
  <c r="CF48" i="1"/>
  <c r="CH48" i="1"/>
  <c r="CJ48" i="1"/>
  <c r="CL48" i="1"/>
  <c r="CN48" i="1"/>
  <c r="CP48" i="1"/>
  <c r="CR48" i="1"/>
  <c r="CT48" i="1"/>
  <c r="CV48" i="1"/>
  <c r="CX48" i="1"/>
  <c r="CZ48" i="1"/>
  <c r="DB48" i="1"/>
  <c r="BX49" i="1"/>
  <c r="BZ49" i="1"/>
  <c r="CB49" i="1"/>
  <c r="CD49" i="1"/>
  <c r="CF49" i="1"/>
  <c r="CH49" i="1"/>
  <c r="CJ49" i="1"/>
  <c r="CL49" i="1"/>
  <c r="CN49" i="1"/>
  <c r="CP49" i="1"/>
  <c r="CR49" i="1"/>
  <c r="CT49" i="1"/>
  <c r="CV49" i="1"/>
  <c r="CX49" i="1"/>
  <c r="CZ49" i="1"/>
  <c r="DB49" i="1"/>
  <c r="BX50" i="1"/>
  <c r="BZ50" i="1"/>
  <c r="CB50" i="1"/>
  <c r="CD50" i="1"/>
  <c r="CF50" i="1"/>
  <c r="CH50" i="1"/>
  <c r="CJ50" i="1"/>
  <c r="CL50" i="1"/>
  <c r="CN50" i="1"/>
  <c r="CP50" i="1"/>
  <c r="CR50" i="1"/>
  <c r="CT50" i="1"/>
  <c r="CV50" i="1"/>
  <c r="CX50" i="1"/>
  <c r="CZ50" i="1"/>
  <c r="DB50" i="1"/>
  <c r="BX51" i="1"/>
  <c r="BZ51" i="1"/>
  <c r="CB51" i="1"/>
  <c r="CD51" i="1"/>
  <c r="CF51" i="1"/>
  <c r="CH51" i="1"/>
  <c r="CJ51" i="1"/>
  <c r="CL51" i="1"/>
  <c r="CN51" i="1"/>
  <c r="CP51" i="1"/>
  <c r="CR51" i="1"/>
  <c r="CT51" i="1"/>
  <c r="CV51" i="1"/>
  <c r="CX51" i="1"/>
  <c r="CZ51" i="1"/>
  <c r="DB51" i="1"/>
  <c r="BX52" i="1"/>
  <c r="BZ52" i="1"/>
  <c r="CB52" i="1"/>
  <c r="CD52" i="1"/>
  <c r="CF52" i="1"/>
  <c r="CH52" i="1"/>
  <c r="CJ52" i="1"/>
  <c r="CL52" i="1"/>
  <c r="CN52" i="1"/>
  <c r="CP52" i="1"/>
  <c r="CR52" i="1"/>
  <c r="CT52" i="1"/>
  <c r="CV52" i="1"/>
  <c r="CX52" i="1"/>
  <c r="CZ52" i="1"/>
  <c r="DB52" i="1"/>
  <c r="BX53" i="1"/>
  <c r="BZ53" i="1"/>
  <c r="CB53" i="1"/>
  <c r="CD53" i="1"/>
  <c r="CF53" i="1"/>
  <c r="CH53" i="1"/>
  <c r="CJ53" i="1"/>
  <c r="CL53" i="1"/>
  <c r="CN53" i="1"/>
  <c r="CP53" i="1"/>
  <c r="CR53" i="1"/>
  <c r="CT53" i="1"/>
  <c r="CV53" i="1"/>
  <c r="CX53" i="1"/>
  <c r="CZ53" i="1"/>
  <c r="DB53" i="1"/>
  <c r="BX54" i="1"/>
  <c r="BZ54" i="1"/>
  <c r="CB54" i="1"/>
  <c r="CD54" i="1"/>
  <c r="CF54" i="1"/>
  <c r="CH54" i="1"/>
  <c r="CJ54" i="1"/>
  <c r="CL54" i="1"/>
  <c r="CN54" i="1"/>
  <c r="CP54" i="1"/>
  <c r="CR54" i="1"/>
  <c r="CT54" i="1"/>
  <c r="CV54" i="1"/>
  <c r="CX54" i="1"/>
  <c r="CZ54" i="1"/>
  <c r="DB54" i="1"/>
  <c r="BX55" i="1"/>
  <c r="BZ55" i="1"/>
  <c r="CB55" i="1"/>
  <c r="CD55" i="1"/>
  <c r="CF55" i="1"/>
  <c r="CH55" i="1"/>
  <c r="CJ55" i="1"/>
  <c r="CL55" i="1"/>
  <c r="CN55" i="1"/>
  <c r="CP55" i="1"/>
  <c r="CR55" i="1"/>
  <c r="CT55" i="1"/>
  <c r="CV55" i="1"/>
  <c r="CX55" i="1"/>
  <c r="CZ55" i="1"/>
  <c r="DB55" i="1"/>
  <c r="BX56" i="1"/>
  <c r="BZ56" i="1"/>
  <c r="CB56" i="1"/>
  <c r="CD56" i="1"/>
  <c r="CF56" i="1"/>
  <c r="CH56" i="1"/>
  <c r="CJ56" i="1"/>
  <c r="CL56" i="1"/>
  <c r="CN56" i="1"/>
  <c r="CP56" i="1"/>
  <c r="CR56" i="1"/>
  <c r="CT56" i="1"/>
  <c r="CV56" i="1"/>
  <c r="CX56" i="1"/>
  <c r="CZ56" i="1"/>
  <c r="DB56" i="1"/>
  <c r="BX57" i="1"/>
  <c r="BZ57" i="1"/>
  <c r="CB57" i="1"/>
  <c r="CD57" i="1"/>
  <c r="CF57" i="1"/>
  <c r="CH57" i="1"/>
  <c r="CJ57" i="1"/>
  <c r="CL57" i="1"/>
  <c r="CN57" i="1"/>
  <c r="CP57" i="1"/>
  <c r="CR57" i="1"/>
  <c r="CT57" i="1"/>
  <c r="CV57" i="1"/>
  <c r="CX57" i="1"/>
  <c r="CZ57" i="1"/>
  <c r="DB57" i="1"/>
  <c r="BX58" i="1"/>
  <c r="BZ58" i="1"/>
  <c r="CB58" i="1"/>
  <c r="CD58" i="1"/>
  <c r="CF58" i="1"/>
  <c r="CH58" i="1"/>
  <c r="CJ58" i="1"/>
  <c r="CL58" i="1"/>
  <c r="CN58" i="1"/>
  <c r="CP58" i="1"/>
  <c r="CR58" i="1"/>
  <c r="CT58" i="1"/>
  <c r="CV58" i="1"/>
  <c r="CX58" i="1"/>
  <c r="CZ58" i="1"/>
  <c r="DB58" i="1"/>
  <c r="BX59" i="1"/>
  <c r="BZ59" i="1"/>
  <c r="CB59" i="1"/>
  <c r="CD59" i="1"/>
  <c r="CF59" i="1"/>
  <c r="CH59" i="1"/>
  <c r="CJ59" i="1"/>
  <c r="CL59" i="1"/>
  <c r="CN59" i="1"/>
  <c r="CP59" i="1"/>
  <c r="CR59" i="1"/>
  <c r="CT59" i="1"/>
  <c r="CV59" i="1"/>
  <c r="CX59" i="1"/>
  <c r="CZ59" i="1"/>
  <c r="DB59" i="1"/>
  <c r="BX60" i="1"/>
  <c r="BZ60" i="1"/>
  <c r="CB60" i="1"/>
  <c r="CD60" i="1"/>
  <c r="CF60" i="1"/>
  <c r="CH60" i="1"/>
  <c r="CJ60" i="1"/>
  <c r="CL60" i="1"/>
  <c r="CN60" i="1"/>
  <c r="CP60" i="1"/>
  <c r="CR60" i="1"/>
  <c r="CT60" i="1"/>
  <c r="CV60" i="1"/>
  <c r="CX60" i="1"/>
  <c r="CZ60" i="1"/>
  <c r="DB60" i="1"/>
  <c r="BX61" i="1"/>
  <c r="BZ61" i="1"/>
  <c r="CB61" i="1"/>
  <c r="CD61" i="1"/>
  <c r="CF61" i="1"/>
  <c r="CH61" i="1"/>
  <c r="CJ61" i="1"/>
  <c r="CL61" i="1"/>
  <c r="CN61" i="1"/>
  <c r="CP61" i="1"/>
  <c r="CR61" i="1"/>
  <c r="CT61" i="1"/>
  <c r="CV61" i="1"/>
  <c r="CX61" i="1"/>
  <c r="CZ61" i="1"/>
  <c r="DB61" i="1"/>
  <c r="BX62" i="1"/>
  <c r="BZ62" i="1"/>
  <c r="CB62" i="1"/>
  <c r="CD62" i="1"/>
  <c r="CF62" i="1"/>
  <c r="CH62" i="1"/>
  <c r="CJ62" i="1"/>
  <c r="CL62" i="1"/>
  <c r="CN62" i="1"/>
  <c r="CP62" i="1"/>
  <c r="CR62" i="1"/>
  <c r="CT62" i="1"/>
  <c r="CV62" i="1"/>
  <c r="CX62" i="1"/>
  <c r="CZ62" i="1"/>
  <c r="DB62" i="1"/>
  <c r="BX63" i="1"/>
  <c r="BZ63" i="1"/>
  <c r="CB63" i="1"/>
  <c r="CD63" i="1"/>
  <c r="CF63" i="1"/>
  <c r="CH63" i="1"/>
  <c r="CJ63" i="1"/>
  <c r="CL63" i="1"/>
  <c r="CN63" i="1"/>
  <c r="CP63" i="1"/>
  <c r="CR63" i="1"/>
  <c r="CT63" i="1"/>
  <c r="CV63" i="1"/>
  <c r="CX63" i="1"/>
  <c r="CZ63" i="1"/>
  <c r="DB63" i="1"/>
  <c r="BX64" i="1"/>
  <c r="BZ64" i="1"/>
  <c r="CB64" i="1"/>
  <c r="CD64" i="1"/>
  <c r="CF64" i="1"/>
  <c r="CH64" i="1"/>
  <c r="CJ64" i="1"/>
  <c r="CL64" i="1"/>
  <c r="CN64" i="1"/>
  <c r="CP64" i="1"/>
  <c r="CR64" i="1"/>
  <c r="CT64" i="1"/>
  <c r="CV64" i="1"/>
  <c r="CX64" i="1"/>
  <c r="CZ64" i="1"/>
  <c r="DB64" i="1"/>
  <c r="BX65" i="1"/>
  <c r="BZ65" i="1"/>
  <c r="CB65" i="1"/>
  <c r="CD65" i="1"/>
  <c r="CF65" i="1"/>
  <c r="CH65" i="1"/>
  <c r="CJ65" i="1"/>
  <c r="CL65" i="1"/>
  <c r="CN65" i="1"/>
  <c r="CP65" i="1"/>
  <c r="CR65" i="1"/>
  <c r="CT65" i="1"/>
  <c r="CV65" i="1"/>
  <c r="CX65" i="1"/>
  <c r="CZ65" i="1"/>
  <c r="DB65" i="1"/>
  <c r="DD66" i="1"/>
  <c r="DB66" i="1"/>
  <c r="CZ66" i="1"/>
  <c r="BX66" i="1"/>
  <c r="BZ66" i="1"/>
  <c r="CB66" i="1"/>
  <c r="CD66" i="1"/>
  <c r="CF66" i="1"/>
  <c r="CH66" i="1"/>
  <c r="CJ66" i="1"/>
  <c r="CL66" i="1"/>
  <c r="CN66" i="1"/>
  <c r="CP66" i="1"/>
  <c r="CR66" i="1"/>
  <c r="CT66" i="1"/>
  <c r="CV66" i="1"/>
  <c r="CX66" i="1"/>
  <c r="DA66" i="1"/>
  <c r="BX103" i="1"/>
  <c r="CF103" i="1"/>
  <c r="CN103" i="1"/>
  <c r="CV103" i="1"/>
  <c r="BX105" i="1"/>
  <c r="CF105" i="1"/>
  <c r="CN105" i="1"/>
  <c r="DC103" i="1"/>
  <c r="DA103" i="1"/>
  <c r="CY103" i="1"/>
  <c r="CW103" i="1"/>
  <c r="CU103" i="1"/>
  <c r="CS103" i="1"/>
  <c r="CQ103" i="1"/>
  <c r="CO103" i="1"/>
  <c r="CM103" i="1"/>
  <c r="CK103" i="1"/>
  <c r="CI103" i="1"/>
  <c r="CG103" i="1"/>
  <c r="CE103" i="1"/>
  <c r="CC103" i="1"/>
  <c r="CA103" i="1"/>
  <c r="BY103" i="1"/>
  <c r="DB103" i="1"/>
  <c r="CX103" i="1"/>
  <c r="CT103" i="1"/>
  <c r="CP103" i="1"/>
  <c r="CL103" i="1"/>
  <c r="CH103" i="1"/>
  <c r="CD103" i="1"/>
  <c r="BZ103" i="1"/>
  <c r="CB103" i="1"/>
  <c r="CJ103" i="1"/>
  <c r="CR103" i="1"/>
  <c r="CZ103" i="1"/>
  <c r="DC105" i="1"/>
  <c r="DA105" i="1"/>
  <c r="CY105" i="1"/>
  <c r="DD105" i="1"/>
  <c r="CZ105" i="1"/>
  <c r="CW105" i="1"/>
  <c r="CU105" i="1"/>
  <c r="CS105" i="1"/>
  <c r="CQ105" i="1"/>
  <c r="CO105" i="1"/>
  <c r="CM105" i="1"/>
  <c r="CK105" i="1"/>
  <c r="CI105" i="1"/>
  <c r="CG105" i="1"/>
  <c r="CE105" i="1"/>
  <c r="CC105" i="1"/>
  <c r="CA105" i="1"/>
  <c r="BY105" i="1"/>
  <c r="CX105" i="1"/>
  <c r="CT105" i="1"/>
  <c r="CP105" i="1"/>
  <c r="CL105" i="1"/>
  <c r="CH105" i="1"/>
  <c r="CD105" i="1"/>
  <c r="BZ105" i="1"/>
  <c r="CB105" i="1"/>
  <c r="CJ105" i="1"/>
  <c r="CR105" i="1"/>
  <c r="DB105" i="1"/>
  <c r="BX67" i="1"/>
  <c r="BZ67" i="1"/>
  <c r="CB67" i="1"/>
  <c r="CD67" i="1"/>
  <c r="CF67" i="1"/>
  <c r="CH67" i="1"/>
  <c r="CJ67" i="1"/>
  <c r="CL67" i="1"/>
  <c r="CN67" i="1"/>
  <c r="CP67" i="1"/>
  <c r="CR67" i="1"/>
  <c r="CT67" i="1"/>
  <c r="CV67" i="1"/>
  <c r="CX67" i="1"/>
  <c r="CZ67" i="1"/>
  <c r="DB67" i="1"/>
  <c r="BX68" i="1"/>
  <c r="BZ68" i="1"/>
  <c r="CB68" i="1"/>
  <c r="CD68" i="1"/>
  <c r="CF68" i="1"/>
  <c r="CH68" i="1"/>
  <c r="CJ68" i="1"/>
  <c r="CL68" i="1"/>
  <c r="CN68" i="1"/>
  <c r="CP68" i="1"/>
  <c r="CR68" i="1"/>
  <c r="CT68" i="1"/>
  <c r="CV68" i="1"/>
  <c r="CX68" i="1"/>
  <c r="CZ68" i="1"/>
  <c r="DB68" i="1"/>
  <c r="BX69" i="1"/>
  <c r="BZ69" i="1"/>
  <c r="CB69" i="1"/>
  <c r="CD69" i="1"/>
  <c r="CF69" i="1"/>
  <c r="CH69" i="1"/>
  <c r="CJ69" i="1"/>
  <c r="CL69" i="1"/>
  <c r="CN69" i="1"/>
  <c r="CP69" i="1"/>
  <c r="CR69" i="1"/>
  <c r="CT69" i="1"/>
  <c r="CV69" i="1"/>
  <c r="CX69" i="1"/>
  <c r="CZ69" i="1"/>
  <c r="DB69" i="1"/>
  <c r="BX70" i="1"/>
  <c r="BZ70" i="1"/>
  <c r="CB70" i="1"/>
  <c r="CD70" i="1"/>
  <c r="CF70" i="1"/>
  <c r="CH70" i="1"/>
  <c r="CJ70" i="1"/>
  <c r="CL70" i="1"/>
  <c r="CN70" i="1"/>
  <c r="CP70" i="1"/>
  <c r="CR70" i="1"/>
  <c r="CT70" i="1"/>
  <c r="CV70" i="1"/>
  <c r="CX70" i="1"/>
  <c r="CZ70" i="1"/>
  <c r="DB70" i="1"/>
  <c r="BX71" i="1"/>
  <c r="BZ71" i="1"/>
  <c r="CB71" i="1"/>
  <c r="CD71" i="1"/>
  <c r="CF71" i="1"/>
  <c r="CH71" i="1"/>
  <c r="CJ71" i="1"/>
  <c r="CL71" i="1"/>
  <c r="CN71" i="1"/>
  <c r="CP71" i="1"/>
  <c r="CR71" i="1"/>
  <c r="CT71" i="1"/>
  <c r="CV71" i="1"/>
  <c r="CX71" i="1"/>
  <c r="CZ71" i="1"/>
  <c r="DB71" i="1"/>
  <c r="BX72" i="1"/>
  <c r="BZ72" i="1"/>
  <c r="CB72" i="1"/>
  <c r="CD72" i="1"/>
  <c r="CF72" i="1"/>
  <c r="CH72" i="1"/>
  <c r="CJ72" i="1"/>
  <c r="CL72" i="1"/>
  <c r="CN72" i="1"/>
  <c r="CP72" i="1"/>
  <c r="CR72" i="1"/>
  <c r="CT72" i="1"/>
  <c r="CV72" i="1"/>
  <c r="CX72" i="1"/>
  <c r="CZ72" i="1"/>
  <c r="DB72" i="1"/>
  <c r="BX73" i="1"/>
  <c r="BZ73" i="1"/>
  <c r="CB73" i="1"/>
  <c r="CD73" i="1"/>
  <c r="CF73" i="1"/>
  <c r="CH73" i="1"/>
  <c r="CJ73" i="1"/>
  <c r="CL73" i="1"/>
  <c r="CN73" i="1"/>
  <c r="CP73" i="1"/>
  <c r="CR73" i="1"/>
  <c r="CT73" i="1"/>
  <c r="CV73" i="1"/>
  <c r="CX73" i="1"/>
  <c r="CZ73" i="1"/>
  <c r="DB73" i="1"/>
  <c r="BX74" i="1"/>
  <c r="BZ74" i="1"/>
  <c r="CB74" i="1"/>
  <c r="CD74" i="1"/>
  <c r="CF74" i="1"/>
  <c r="CH74" i="1"/>
  <c r="CJ74" i="1"/>
  <c r="CL74" i="1"/>
  <c r="CN74" i="1"/>
  <c r="CP74" i="1"/>
  <c r="CR74" i="1"/>
  <c r="CT74" i="1"/>
  <c r="CV74" i="1"/>
  <c r="CX74" i="1"/>
  <c r="CZ74" i="1"/>
  <c r="DB74" i="1"/>
  <c r="BX75" i="1"/>
  <c r="BZ75" i="1"/>
  <c r="CB75" i="1"/>
  <c r="CD75" i="1"/>
  <c r="CF75" i="1"/>
  <c r="CH75" i="1"/>
  <c r="CJ75" i="1"/>
  <c r="CL75" i="1"/>
  <c r="CN75" i="1"/>
  <c r="CP75" i="1"/>
  <c r="CR75" i="1"/>
  <c r="CT75" i="1"/>
  <c r="CV75" i="1"/>
  <c r="CX75" i="1"/>
  <c r="CZ75" i="1"/>
  <c r="DB75" i="1"/>
  <c r="BX76" i="1"/>
  <c r="BZ76" i="1"/>
  <c r="CB76" i="1"/>
  <c r="CD76" i="1"/>
  <c r="CF76" i="1"/>
  <c r="CH76" i="1"/>
  <c r="CJ76" i="1"/>
  <c r="CL76" i="1"/>
  <c r="CN76" i="1"/>
  <c r="CP76" i="1"/>
  <c r="CR76" i="1"/>
  <c r="CT76" i="1"/>
  <c r="CV76" i="1"/>
  <c r="CX76" i="1"/>
  <c r="CZ76" i="1"/>
  <c r="DB76" i="1"/>
  <c r="BX77" i="1"/>
  <c r="BZ77" i="1"/>
  <c r="CB77" i="1"/>
  <c r="CD77" i="1"/>
  <c r="CF77" i="1"/>
  <c r="CH77" i="1"/>
  <c r="CJ77" i="1"/>
  <c r="CL77" i="1"/>
  <c r="CN77" i="1"/>
  <c r="CP77" i="1"/>
  <c r="CR77" i="1"/>
  <c r="CT77" i="1"/>
  <c r="CV77" i="1"/>
  <c r="CX77" i="1"/>
  <c r="CZ77" i="1"/>
  <c r="DB77" i="1"/>
  <c r="BX78" i="1"/>
  <c r="BZ78" i="1"/>
  <c r="CB78" i="1"/>
  <c r="CD78" i="1"/>
  <c r="CF78" i="1"/>
  <c r="CH78" i="1"/>
  <c r="CJ78" i="1"/>
  <c r="CL78" i="1"/>
  <c r="CN78" i="1"/>
  <c r="CP78" i="1"/>
  <c r="CR78" i="1"/>
  <c r="CT78" i="1"/>
  <c r="CV78" i="1"/>
  <c r="CX78" i="1"/>
  <c r="CZ78" i="1"/>
  <c r="DB78" i="1"/>
  <c r="BX79" i="1"/>
  <c r="BZ79" i="1"/>
  <c r="CB79" i="1"/>
  <c r="CD79" i="1"/>
  <c r="CF79" i="1"/>
  <c r="CH79" i="1"/>
  <c r="CJ79" i="1"/>
  <c r="CL79" i="1"/>
  <c r="CN79" i="1"/>
  <c r="CP79" i="1"/>
  <c r="CR79" i="1"/>
  <c r="CT79" i="1"/>
  <c r="CV79" i="1"/>
  <c r="CX79" i="1"/>
  <c r="CZ79" i="1"/>
  <c r="DB79" i="1"/>
  <c r="BX80" i="1"/>
  <c r="BZ80" i="1"/>
  <c r="CB80" i="1"/>
  <c r="CD80" i="1"/>
  <c r="CF80" i="1"/>
  <c r="CH80" i="1"/>
  <c r="CJ80" i="1"/>
  <c r="CL80" i="1"/>
  <c r="CN80" i="1"/>
  <c r="CP80" i="1"/>
  <c r="CR80" i="1"/>
  <c r="CT80" i="1"/>
  <c r="CV80" i="1"/>
  <c r="CX80" i="1"/>
  <c r="CZ80" i="1"/>
  <c r="DB80" i="1"/>
  <c r="BX81" i="1"/>
  <c r="BZ81" i="1"/>
  <c r="CB81" i="1"/>
  <c r="CD81" i="1"/>
  <c r="CF81" i="1"/>
  <c r="CH81" i="1"/>
  <c r="CJ81" i="1"/>
  <c r="CL81" i="1"/>
  <c r="CN81" i="1"/>
  <c r="CP81" i="1"/>
  <c r="CR81" i="1"/>
  <c r="CT81" i="1"/>
  <c r="CV81" i="1"/>
  <c r="CX81" i="1"/>
  <c r="CZ81" i="1"/>
  <c r="DB81" i="1"/>
  <c r="BX82" i="1"/>
  <c r="BZ82" i="1"/>
  <c r="CB82" i="1"/>
  <c r="CD82" i="1"/>
  <c r="CF82" i="1"/>
  <c r="CH82" i="1"/>
  <c r="CJ82" i="1"/>
  <c r="CL82" i="1"/>
  <c r="CN82" i="1"/>
  <c r="CP82" i="1"/>
  <c r="CR82" i="1"/>
  <c r="CT82" i="1"/>
  <c r="CV82" i="1"/>
  <c r="CX82" i="1"/>
  <c r="CZ82" i="1"/>
  <c r="DB82" i="1"/>
  <c r="BX83" i="1"/>
  <c r="BZ83" i="1"/>
  <c r="CB83" i="1"/>
  <c r="CD83" i="1"/>
  <c r="CF83" i="1"/>
  <c r="CH83" i="1"/>
  <c r="CJ83" i="1"/>
  <c r="CL83" i="1"/>
  <c r="CN83" i="1"/>
  <c r="CP83" i="1"/>
  <c r="CR83" i="1"/>
  <c r="CT83" i="1"/>
  <c r="CV83" i="1"/>
  <c r="CX83" i="1"/>
  <c r="CZ83" i="1"/>
  <c r="DB83" i="1"/>
  <c r="BX84" i="1"/>
  <c r="BZ84" i="1"/>
  <c r="CB84" i="1"/>
  <c r="CD84" i="1"/>
  <c r="CF84" i="1"/>
  <c r="CH84" i="1"/>
  <c r="CJ84" i="1"/>
  <c r="CL84" i="1"/>
  <c r="CN84" i="1"/>
  <c r="CP84" i="1"/>
  <c r="CR84" i="1"/>
  <c r="CT84" i="1"/>
  <c r="CV84" i="1"/>
  <c r="CX84" i="1"/>
  <c r="CZ84" i="1"/>
  <c r="DB84" i="1"/>
  <c r="BX85" i="1"/>
  <c r="BZ85" i="1"/>
  <c r="CB85" i="1"/>
  <c r="CD85" i="1"/>
  <c r="CF85" i="1"/>
  <c r="CH85" i="1"/>
  <c r="CJ85" i="1"/>
  <c r="CL85" i="1"/>
  <c r="CN85" i="1"/>
  <c r="CP85" i="1"/>
  <c r="CR85" i="1"/>
  <c r="CT85" i="1"/>
  <c r="CV85" i="1"/>
  <c r="CX85" i="1"/>
  <c r="CZ85" i="1"/>
  <c r="DB85" i="1"/>
  <c r="BX86" i="1"/>
  <c r="BZ86" i="1"/>
  <c r="CB86" i="1"/>
  <c r="CD86" i="1"/>
  <c r="CF86" i="1"/>
  <c r="CH86" i="1"/>
  <c r="CJ86" i="1"/>
  <c r="CL86" i="1"/>
  <c r="CN86" i="1"/>
  <c r="CP86" i="1"/>
  <c r="CR86" i="1"/>
  <c r="CT86" i="1"/>
  <c r="CV86" i="1"/>
  <c r="CX86" i="1"/>
  <c r="CZ86" i="1"/>
  <c r="DB86" i="1"/>
  <c r="BX87" i="1"/>
  <c r="BZ87" i="1"/>
  <c r="CB87" i="1"/>
  <c r="CD87" i="1"/>
  <c r="CF87" i="1"/>
  <c r="CH87" i="1"/>
  <c r="CJ87" i="1"/>
  <c r="CL87" i="1"/>
  <c r="CN87" i="1"/>
  <c r="CP87" i="1"/>
  <c r="CR87" i="1"/>
  <c r="CT87" i="1"/>
  <c r="CV87" i="1"/>
  <c r="CX87" i="1"/>
  <c r="CZ87" i="1"/>
  <c r="DB87" i="1"/>
  <c r="BX88" i="1"/>
  <c r="BZ88" i="1"/>
  <c r="CB88" i="1"/>
  <c r="CD88" i="1"/>
  <c r="CF88" i="1"/>
  <c r="CH88" i="1"/>
  <c r="CJ88" i="1"/>
  <c r="CL88" i="1"/>
  <c r="CN88" i="1"/>
  <c r="CP88" i="1"/>
  <c r="CR88" i="1"/>
  <c r="CT88" i="1"/>
  <c r="CV88" i="1"/>
  <c r="CX88" i="1"/>
  <c r="CZ88" i="1"/>
  <c r="DB88" i="1"/>
  <c r="BX89" i="1"/>
  <c r="BZ89" i="1"/>
  <c r="CB89" i="1"/>
  <c r="CD89" i="1"/>
  <c r="CF89" i="1"/>
  <c r="CH89" i="1"/>
  <c r="CJ89" i="1"/>
  <c r="CL89" i="1"/>
  <c r="CN89" i="1"/>
  <c r="CP89" i="1"/>
  <c r="CR89" i="1"/>
  <c r="CT89" i="1"/>
  <c r="CV89" i="1"/>
  <c r="CX89" i="1"/>
  <c r="CZ89" i="1"/>
  <c r="DB89" i="1"/>
  <c r="BX90" i="1"/>
  <c r="BZ90" i="1"/>
  <c r="CB90" i="1"/>
  <c r="CD90" i="1"/>
  <c r="CF90" i="1"/>
  <c r="CH90" i="1"/>
  <c r="CJ90" i="1"/>
  <c r="CL90" i="1"/>
  <c r="CN90" i="1"/>
  <c r="CP90" i="1"/>
  <c r="CR90" i="1"/>
  <c r="CT90" i="1"/>
  <c r="CV90" i="1"/>
  <c r="CX90" i="1"/>
  <c r="CZ90" i="1"/>
  <c r="DB90" i="1"/>
  <c r="BX91" i="1"/>
  <c r="BZ91" i="1"/>
  <c r="CB91" i="1"/>
  <c r="CD91" i="1"/>
  <c r="CF91" i="1"/>
  <c r="CH91" i="1"/>
  <c r="CJ91" i="1"/>
  <c r="CL91" i="1"/>
  <c r="CN91" i="1"/>
  <c r="CP91" i="1"/>
  <c r="CR91" i="1"/>
  <c r="CT91" i="1"/>
  <c r="CV91" i="1"/>
  <c r="CX91" i="1"/>
  <c r="CZ91" i="1"/>
  <c r="DB91" i="1"/>
  <c r="BX92" i="1"/>
  <c r="BZ92" i="1"/>
  <c r="CB92" i="1"/>
  <c r="CD92" i="1"/>
  <c r="CF92" i="1"/>
  <c r="CH92" i="1"/>
  <c r="CJ92" i="1"/>
  <c r="CL92" i="1"/>
  <c r="CN92" i="1"/>
  <c r="CP92" i="1"/>
  <c r="CR92" i="1"/>
  <c r="CT92" i="1"/>
  <c r="CV92" i="1"/>
  <c r="CX92" i="1"/>
  <c r="CZ92" i="1"/>
  <c r="DB92" i="1"/>
  <c r="BX93" i="1"/>
  <c r="BZ93" i="1"/>
  <c r="CB93" i="1"/>
  <c r="CD93" i="1"/>
  <c r="CF93" i="1"/>
  <c r="CH93" i="1"/>
  <c r="CJ93" i="1"/>
  <c r="CL93" i="1"/>
  <c r="CN93" i="1"/>
  <c r="CP93" i="1"/>
  <c r="CR93" i="1"/>
  <c r="CT93" i="1"/>
  <c r="CV93" i="1"/>
  <c r="CX93" i="1"/>
  <c r="CZ93" i="1"/>
  <c r="DB93" i="1"/>
  <c r="BX94" i="1"/>
  <c r="BZ94" i="1"/>
  <c r="CB94" i="1"/>
  <c r="CD94" i="1"/>
  <c r="CF94" i="1"/>
  <c r="CH94" i="1"/>
  <c r="CJ94" i="1"/>
  <c r="CL94" i="1"/>
  <c r="CN94" i="1"/>
  <c r="CP94" i="1"/>
  <c r="CR94" i="1"/>
  <c r="CT94" i="1"/>
  <c r="CV94" i="1"/>
  <c r="CX94" i="1"/>
  <c r="CZ94" i="1"/>
  <c r="DB94" i="1"/>
  <c r="BX95" i="1"/>
  <c r="BZ95" i="1"/>
  <c r="CB95" i="1"/>
  <c r="CD95" i="1"/>
  <c r="CF95" i="1"/>
  <c r="CH95" i="1"/>
  <c r="CJ95" i="1"/>
  <c r="CL95" i="1"/>
  <c r="CN95" i="1"/>
  <c r="CP95" i="1"/>
  <c r="CR95" i="1"/>
  <c r="CT95" i="1"/>
  <c r="CV95" i="1"/>
  <c r="CX95" i="1"/>
  <c r="CZ95" i="1"/>
  <c r="DB95" i="1"/>
  <c r="BX96" i="1"/>
  <c r="BZ96" i="1"/>
  <c r="CB96" i="1"/>
  <c r="CD96" i="1"/>
  <c r="CF96" i="1"/>
  <c r="CH96" i="1"/>
  <c r="CJ96" i="1"/>
  <c r="CL96" i="1"/>
  <c r="CN96" i="1"/>
  <c r="CP96" i="1"/>
  <c r="CR96" i="1"/>
  <c r="CT96" i="1"/>
  <c r="CV96" i="1"/>
  <c r="CX96" i="1"/>
  <c r="CZ96" i="1"/>
  <c r="DB96" i="1"/>
  <c r="BX97" i="1"/>
  <c r="BZ97" i="1"/>
  <c r="CB97" i="1"/>
  <c r="CD97" i="1"/>
  <c r="CF97" i="1"/>
  <c r="CH97" i="1"/>
  <c r="CJ97" i="1"/>
  <c r="CL97" i="1"/>
  <c r="CN97" i="1"/>
  <c r="CP97" i="1"/>
  <c r="CR97" i="1"/>
  <c r="CT97" i="1"/>
  <c r="CV97" i="1"/>
  <c r="CX97" i="1"/>
  <c r="CZ97" i="1"/>
  <c r="DB97" i="1"/>
  <c r="BX98" i="1"/>
  <c r="BZ98" i="1"/>
  <c r="CB98" i="1"/>
  <c r="CD98" i="1"/>
  <c r="CF98" i="1"/>
  <c r="CH98" i="1"/>
  <c r="CJ98" i="1"/>
  <c r="CL98" i="1"/>
  <c r="CN98" i="1"/>
  <c r="CP98" i="1"/>
  <c r="CR98" i="1"/>
  <c r="CT98" i="1"/>
  <c r="CV98" i="1"/>
  <c r="CX98" i="1"/>
  <c r="CZ98" i="1"/>
  <c r="DB98" i="1"/>
  <c r="BX99" i="1"/>
  <c r="BZ99" i="1"/>
  <c r="CB99" i="1"/>
  <c r="CD99" i="1"/>
  <c r="CF99" i="1"/>
  <c r="CH99" i="1"/>
  <c r="CJ99" i="1"/>
  <c r="CL99" i="1"/>
  <c r="CN99" i="1"/>
  <c r="CP99" i="1"/>
  <c r="CR99" i="1"/>
  <c r="CT99" i="1"/>
  <c r="CV99" i="1"/>
  <c r="CX99" i="1"/>
  <c r="CZ99" i="1"/>
  <c r="DB99" i="1"/>
  <c r="BX100" i="1"/>
  <c r="BZ100" i="1"/>
  <c r="CB100" i="1"/>
  <c r="CD100" i="1"/>
  <c r="CF100" i="1"/>
  <c r="CH100" i="1"/>
  <c r="CJ100" i="1"/>
  <c r="CL100" i="1"/>
  <c r="CN100" i="1"/>
  <c r="CP100" i="1"/>
  <c r="CR100" i="1"/>
  <c r="CT100" i="1"/>
  <c r="CV100" i="1"/>
  <c r="CX100" i="1"/>
  <c r="CZ100" i="1"/>
  <c r="DB100" i="1"/>
  <c r="DC101" i="1"/>
  <c r="DA101" i="1"/>
  <c r="CY101" i="1"/>
  <c r="CW101" i="1"/>
  <c r="CU101" i="1"/>
  <c r="CS101" i="1"/>
  <c r="CQ101" i="1"/>
  <c r="CO101" i="1"/>
  <c r="CM101" i="1"/>
  <c r="CK101" i="1"/>
  <c r="CI101" i="1"/>
  <c r="BX101" i="1"/>
  <c r="BZ101" i="1"/>
  <c r="CB101" i="1"/>
  <c r="CD101" i="1"/>
  <c r="CF101" i="1"/>
  <c r="CH101" i="1"/>
  <c r="CL101" i="1"/>
  <c r="CP101" i="1"/>
  <c r="CT101" i="1"/>
  <c r="CX101" i="1"/>
  <c r="DB101" i="1"/>
  <c r="DC102" i="1"/>
  <c r="DA102" i="1"/>
  <c r="CY102" i="1"/>
  <c r="CW102" i="1"/>
  <c r="CU102" i="1"/>
  <c r="CS102" i="1"/>
  <c r="CQ102" i="1"/>
  <c r="CO102" i="1"/>
  <c r="CM102" i="1"/>
  <c r="CK102" i="1"/>
  <c r="CI102" i="1"/>
  <c r="CG102" i="1"/>
  <c r="CE102" i="1"/>
  <c r="CC102" i="1"/>
  <c r="CA102" i="1"/>
  <c r="BY102" i="1"/>
  <c r="BX102" i="1"/>
  <c r="CB102" i="1"/>
  <c r="CF102" i="1"/>
  <c r="CJ102" i="1"/>
  <c r="CN102" i="1"/>
  <c r="CR102" i="1"/>
  <c r="CV102" i="1"/>
  <c r="CZ102" i="1"/>
  <c r="DD102" i="1"/>
  <c r="AY103" i="1"/>
  <c r="DC104" i="1"/>
  <c r="DA104" i="1"/>
  <c r="CY104" i="1"/>
  <c r="CW104" i="1"/>
  <c r="CU104" i="1"/>
  <c r="CS104" i="1"/>
  <c r="CQ104" i="1"/>
  <c r="CO104" i="1"/>
  <c r="CM104" i="1"/>
  <c r="CK104" i="1"/>
  <c r="CI104" i="1"/>
  <c r="CG104" i="1"/>
  <c r="CE104" i="1"/>
  <c r="CC104" i="1"/>
  <c r="CA104" i="1"/>
  <c r="BY104" i="1"/>
  <c r="BX104" i="1"/>
  <c r="CB104" i="1"/>
  <c r="CF104" i="1"/>
  <c r="CJ104" i="1"/>
  <c r="CN104" i="1"/>
  <c r="CR104" i="1"/>
  <c r="CV104" i="1"/>
  <c r="CZ104" i="1"/>
  <c r="DD104" i="1"/>
  <c r="AY105" i="1"/>
  <c r="DC106" i="1"/>
  <c r="DA106" i="1"/>
  <c r="CY106" i="1"/>
  <c r="CW106" i="1"/>
  <c r="CU106" i="1"/>
  <c r="CS106" i="1"/>
  <c r="CQ106" i="1"/>
  <c r="CO106" i="1"/>
  <c r="CM106" i="1"/>
  <c r="CK106" i="1"/>
  <c r="CI106" i="1"/>
  <c r="CG106" i="1"/>
  <c r="CE106" i="1"/>
  <c r="CC106" i="1"/>
  <c r="CA106" i="1"/>
  <c r="BY106" i="1"/>
  <c r="DB106" i="1"/>
  <c r="CX106" i="1"/>
  <c r="CT106" i="1"/>
  <c r="CP106" i="1"/>
  <c r="CL106" i="1"/>
  <c r="CH106" i="1"/>
  <c r="CD106" i="1"/>
  <c r="BZ106" i="1"/>
  <c r="CB106" i="1"/>
  <c r="CJ106" i="1"/>
  <c r="CR106" i="1"/>
  <c r="CZ106" i="1"/>
  <c r="DC108" i="1"/>
  <c r="DA108" i="1"/>
  <c r="CY108" i="1"/>
  <c r="CW108" i="1"/>
  <c r="CU108" i="1"/>
  <c r="CS108" i="1"/>
  <c r="CQ108" i="1"/>
  <c r="CO108" i="1"/>
  <c r="CM108" i="1"/>
  <c r="CK108" i="1"/>
  <c r="CI108" i="1"/>
  <c r="CG108" i="1"/>
  <c r="CE108" i="1"/>
  <c r="CC108" i="1"/>
  <c r="CA108" i="1"/>
  <c r="BY108" i="1"/>
  <c r="DB108" i="1"/>
  <c r="CX108" i="1"/>
  <c r="CT108" i="1"/>
  <c r="CP108" i="1"/>
  <c r="CL108" i="1"/>
  <c r="CH108" i="1"/>
  <c r="CD108" i="1"/>
  <c r="BZ108" i="1"/>
  <c r="CB108" i="1"/>
  <c r="CJ108" i="1"/>
  <c r="CR108" i="1"/>
  <c r="CZ108" i="1"/>
  <c r="DC110" i="1"/>
  <c r="DA110" i="1"/>
  <c r="CY110" i="1"/>
  <c r="CW110" i="1"/>
  <c r="CU110" i="1"/>
  <c r="CS110" i="1"/>
  <c r="CQ110" i="1"/>
  <c r="CO110" i="1"/>
  <c r="CM110" i="1"/>
  <c r="CK110" i="1"/>
  <c r="CI110" i="1"/>
  <c r="CG110" i="1"/>
  <c r="CE110" i="1"/>
  <c r="CC110" i="1"/>
  <c r="CA110" i="1"/>
  <c r="BY110" i="1"/>
  <c r="DB110" i="1"/>
  <c r="CX110" i="1"/>
  <c r="CT110" i="1"/>
  <c r="CP110" i="1"/>
  <c r="CL110" i="1"/>
  <c r="CH110" i="1"/>
  <c r="CD110" i="1"/>
  <c r="BZ110" i="1"/>
  <c r="CB110" i="1"/>
  <c r="CJ110" i="1"/>
  <c r="CR110" i="1"/>
  <c r="CZ110" i="1"/>
  <c r="DC112" i="1"/>
  <c r="DA112" i="1"/>
  <c r="CY112" i="1"/>
  <c r="CW112" i="1"/>
  <c r="CU112" i="1"/>
  <c r="CS112" i="1"/>
  <c r="CQ112" i="1"/>
  <c r="CO112" i="1"/>
  <c r="CM112" i="1"/>
  <c r="CK112" i="1"/>
  <c r="CI112" i="1"/>
  <c r="CG112" i="1"/>
  <c r="CE112" i="1"/>
  <c r="CC112" i="1"/>
  <c r="CA112" i="1"/>
  <c r="BY112" i="1"/>
  <c r="DB112" i="1"/>
  <c r="CX112" i="1"/>
  <c r="CT112" i="1"/>
  <c r="CP112" i="1"/>
  <c r="CL112" i="1"/>
  <c r="CH112" i="1"/>
  <c r="CD112" i="1"/>
  <c r="BZ112" i="1"/>
  <c r="CB112" i="1"/>
  <c r="CJ112" i="1"/>
  <c r="CR112" i="1"/>
  <c r="CZ112" i="1"/>
  <c r="AY106" i="1"/>
  <c r="DC107" i="1"/>
  <c r="DA107" i="1"/>
  <c r="CY107" i="1"/>
  <c r="CW107" i="1"/>
  <c r="CU107" i="1"/>
  <c r="CS107" i="1"/>
  <c r="CQ107" i="1"/>
  <c r="CO107" i="1"/>
  <c r="CM107" i="1"/>
  <c r="CK107" i="1"/>
  <c r="CI107" i="1"/>
  <c r="CG107" i="1"/>
  <c r="CE107" i="1"/>
  <c r="CC107" i="1"/>
  <c r="CA107" i="1"/>
  <c r="BY107" i="1"/>
  <c r="BX107" i="1"/>
  <c r="CB107" i="1"/>
  <c r="CF107" i="1"/>
  <c r="CJ107" i="1"/>
  <c r="CN107" i="1"/>
  <c r="CR107" i="1"/>
  <c r="CV107" i="1"/>
  <c r="CZ107" i="1"/>
  <c r="DD107" i="1"/>
  <c r="AY108" i="1"/>
  <c r="DC109" i="1"/>
  <c r="DA109" i="1"/>
  <c r="CY109" i="1"/>
  <c r="CW109" i="1"/>
  <c r="CU109" i="1"/>
  <c r="CS109" i="1"/>
  <c r="CQ109" i="1"/>
  <c r="CO109" i="1"/>
  <c r="CM109" i="1"/>
  <c r="CK109" i="1"/>
  <c r="CI109" i="1"/>
  <c r="CG109" i="1"/>
  <c r="CE109" i="1"/>
  <c r="CC109" i="1"/>
  <c r="CA109" i="1"/>
  <c r="BY109" i="1"/>
  <c r="BX109" i="1"/>
  <c r="CB109" i="1"/>
  <c r="CF109" i="1"/>
  <c r="CJ109" i="1"/>
  <c r="CN109" i="1"/>
  <c r="CR109" i="1"/>
  <c r="CV109" i="1"/>
  <c r="CZ109" i="1"/>
  <c r="DD109" i="1"/>
  <c r="AY110" i="1"/>
  <c r="DC111" i="1"/>
  <c r="DA111" i="1"/>
  <c r="CY111" i="1"/>
  <c r="CW111" i="1"/>
  <c r="CU111" i="1"/>
  <c r="CS111" i="1"/>
  <c r="CQ111" i="1"/>
  <c r="CO111" i="1"/>
  <c r="CM111" i="1"/>
  <c r="CK111" i="1"/>
  <c r="CI111" i="1"/>
  <c r="CG111" i="1"/>
  <c r="CE111" i="1"/>
  <c r="CC111" i="1"/>
  <c r="CA111" i="1"/>
  <c r="BY111" i="1"/>
  <c r="BX111" i="1"/>
  <c r="CB111" i="1"/>
  <c r="CF111" i="1"/>
  <c r="CJ111" i="1"/>
  <c r="CN111" i="1"/>
  <c r="CR111" i="1"/>
  <c r="CV111" i="1"/>
  <c r="CZ111" i="1"/>
  <c r="DD111" i="1"/>
  <c r="AY112" i="1"/>
  <c r="DC113" i="1"/>
  <c r="DA113" i="1"/>
  <c r="CY113" i="1"/>
  <c r="CW113" i="1"/>
  <c r="CU113" i="1"/>
  <c r="CS113" i="1"/>
  <c r="CQ113" i="1"/>
  <c r="CO113" i="1"/>
  <c r="CM113" i="1"/>
  <c r="CK113" i="1"/>
  <c r="CI113" i="1"/>
  <c r="CG113" i="1"/>
  <c r="CE113" i="1"/>
  <c r="CC113" i="1"/>
  <c r="CA113" i="1"/>
  <c r="BY113" i="1"/>
  <c r="DB113" i="1"/>
  <c r="CX113" i="1"/>
  <c r="CT113" i="1"/>
  <c r="CP113" i="1"/>
  <c r="CL113" i="1"/>
  <c r="CH113" i="1"/>
  <c r="CD113" i="1"/>
  <c r="BZ113" i="1"/>
  <c r="CB113" i="1"/>
  <c r="CJ113" i="1"/>
  <c r="CR113" i="1"/>
  <c r="CZ113" i="1"/>
  <c r="DC115" i="1"/>
  <c r="DA115" i="1"/>
  <c r="CY115" i="1"/>
  <c r="CW115" i="1"/>
  <c r="CU115" i="1"/>
  <c r="CS115" i="1"/>
  <c r="CQ115" i="1"/>
  <c r="CO115" i="1"/>
  <c r="CM115" i="1"/>
  <c r="CK115" i="1"/>
  <c r="CI115" i="1"/>
  <c r="CG115" i="1"/>
  <c r="CE115" i="1"/>
  <c r="CC115" i="1"/>
  <c r="CA115" i="1"/>
  <c r="BY115" i="1"/>
  <c r="DB115" i="1"/>
  <c r="CX115" i="1"/>
  <c r="CT115" i="1"/>
  <c r="CP115" i="1"/>
  <c r="CL115" i="1"/>
  <c r="CH115" i="1"/>
  <c r="CD115" i="1"/>
  <c r="BZ115" i="1"/>
  <c r="CB115" i="1"/>
  <c r="CJ115" i="1"/>
  <c r="CR115" i="1"/>
  <c r="CZ115" i="1"/>
  <c r="DC117" i="1"/>
  <c r="DA117" i="1"/>
  <c r="CY117" i="1"/>
  <c r="CW117" i="1"/>
  <c r="CU117" i="1"/>
  <c r="CS117" i="1"/>
  <c r="CQ117" i="1"/>
  <c r="CO117" i="1"/>
  <c r="CM117" i="1"/>
  <c r="CK117" i="1"/>
  <c r="CI117" i="1"/>
  <c r="CG117" i="1"/>
  <c r="CE117" i="1"/>
  <c r="CC117" i="1"/>
  <c r="CA117" i="1"/>
  <c r="BY117" i="1"/>
  <c r="DB117" i="1"/>
  <c r="CX117" i="1"/>
  <c r="CT117" i="1"/>
  <c r="CP117" i="1"/>
  <c r="CL117" i="1"/>
  <c r="CH117" i="1"/>
  <c r="CD117" i="1"/>
  <c r="BZ117" i="1"/>
  <c r="CB117" i="1"/>
  <c r="CJ117" i="1"/>
  <c r="CR117" i="1"/>
  <c r="CZ117" i="1"/>
  <c r="DC119" i="1"/>
  <c r="DA119" i="1"/>
  <c r="CY119" i="1"/>
  <c r="CW119" i="1"/>
  <c r="CU119" i="1"/>
  <c r="CS119" i="1"/>
  <c r="CQ119" i="1"/>
  <c r="DD119" i="1"/>
  <c r="CZ119" i="1"/>
  <c r="CV119" i="1"/>
  <c r="CR119" i="1"/>
  <c r="CO119" i="1"/>
  <c r="CM119" i="1"/>
  <c r="CK119" i="1"/>
  <c r="CI119" i="1"/>
  <c r="CG119" i="1"/>
  <c r="CE119" i="1"/>
  <c r="CC119" i="1"/>
  <c r="CA119" i="1"/>
  <c r="BY119" i="1"/>
  <c r="CX119" i="1"/>
  <c r="CP119" i="1"/>
  <c r="CL119" i="1"/>
  <c r="CH119" i="1"/>
  <c r="CD119" i="1"/>
  <c r="BZ119" i="1"/>
  <c r="CB119" i="1"/>
  <c r="CJ119" i="1"/>
  <c r="CT119" i="1"/>
  <c r="DC129" i="1"/>
  <c r="DA129" i="1"/>
  <c r="CY129" i="1"/>
  <c r="CW129" i="1"/>
  <c r="CU129" i="1"/>
  <c r="CS129" i="1"/>
  <c r="CQ129" i="1"/>
  <c r="CO129" i="1"/>
  <c r="CM129" i="1"/>
  <c r="CK129" i="1"/>
  <c r="CI129" i="1"/>
  <c r="CG129" i="1"/>
  <c r="CE129" i="1"/>
  <c r="CC129" i="1"/>
  <c r="CA129" i="1"/>
  <c r="BY129" i="1"/>
  <c r="DB129" i="1"/>
  <c r="CX129" i="1"/>
  <c r="CT129" i="1"/>
  <c r="CP129" i="1"/>
  <c r="CL129" i="1"/>
  <c r="CH129" i="1"/>
  <c r="CD129" i="1"/>
  <c r="BZ129" i="1"/>
  <c r="DD129" i="1"/>
  <c r="CV129" i="1"/>
  <c r="CN129" i="1"/>
  <c r="CF129" i="1"/>
  <c r="BX129" i="1"/>
  <c r="CJ129" i="1"/>
  <c r="CZ129" i="1"/>
  <c r="DC114" i="1"/>
  <c r="DA114" i="1"/>
  <c r="CY114" i="1"/>
  <c r="CW114" i="1"/>
  <c r="CU114" i="1"/>
  <c r="CS114" i="1"/>
  <c r="CQ114" i="1"/>
  <c r="CO114" i="1"/>
  <c r="CM114" i="1"/>
  <c r="CK114" i="1"/>
  <c r="CI114" i="1"/>
  <c r="CG114" i="1"/>
  <c r="CE114" i="1"/>
  <c r="CC114" i="1"/>
  <c r="CA114" i="1"/>
  <c r="BY114" i="1"/>
  <c r="BX114" i="1"/>
  <c r="CB114" i="1"/>
  <c r="CF114" i="1"/>
  <c r="CJ114" i="1"/>
  <c r="CN114" i="1"/>
  <c r="CR114" i="1"/>
  <c r="CV114" i="1"/>
  <c r="CZ114" i="1"/>
  <c r="DD114" i="1"/>
  <c r="AY115" i="1"/>
  <c r="DC116" i="1"/>
  <c r="DA116" i="1"/>
  <c r="CY116" i="1"/>
  <c r="CW116" i="1"/>
  <c r="CU116" i="1"/>
  <c r="CS116" i="1"/>
  <c r="CQ116" i="1"/>
  <c r="CO116" i="1"/>
  <c r="CM116" i="1"/>
  <c r="CK116" i="1"/>
  <c r="CI116" i="1"/>
  <c r="CG116" i="1"/>
  <c r="CE116" i="1"/>
  <c r="CC116" i="1"/>
  <c r="CA116" i="1"/>
  <c r="BY116" i="1"/>
  <c r="BX116" i="1"/>
  <c r="CB116" i="1"/>
  <c r="CF116" i="1"/>
  <c r="CJ116" i="1"/>
  <c r="CN116" i="1"/>
  <c r="CR116" i="1"/>
  <c r="CV116" i="1"/>
  <c r="CZ116" i="1"/>
  <c r="DD116" i="1"/>
  <c r="AY117" i="1"/>
  <c r="DC118" i="1"/>
  <c r="DA118" i="1"/>
  <c r="CY118" i="1"/>
  <c r="CW118" i="1"/>
  <c r="CU118" i="1"/>
  <c r="CS118" i="1"/>
  <c r="CQ118" i="1"/>
  <c r="CO118" i="1"/>
  <c r="CM118" i="1"/>
  <c r="CK118" i="1"/>
  <c r="CI118" i="1"/>
  <c r="CG118" i="1"/>
  <c r="CE118" i="1"/>
  <c r="CC118" i="1"/>
  <c r="CA118" i="1"/>
  <c r="BY118" i="1"/>
  <c r="BX118" i="1"/>
  <c r="CB118" i="1"/>
  <c r="CF118" i="1"/>
  <c r="CJ118" i="1"/>
  <c r="CN118" i="1"/>
  <c r="CR118" i="1"/>
  <c r="CV118" i="1"/>
  <c r="CZ118" i="1"/>
  <c r="DD118" i="1"/>
  <c r="AY119" i="1"/>
  <c r="DC120" i="1"/>
  <c r="DA120" i="1"/>
  <c r="CY120" i="1"/>
  <c r="CW120" i="1"/>
  <c r="CU120" i="1"/>
  <c r="CS120" i="1"/>
  <c r="CQ120" i="1"/>
  <c r="CO120" i="1"/>
  <c r="CM120" i="1"/>
  <c r="CK120" i="1"/>
  <c r="CI120" i="1"/>
  <c r="CG120" i="1"/>
  <c r="CE120" i="1"/>
  <c r="CC120" i="1"/>
  <c r="CA120" i="1"/>
  <c r="BY120" i="1"/>
  <c r="DB120" i="1"/>
  <c r="CX120" i="1"/>
  <c r="CT120" i="1"/>
  <c r="CP120" i="1"/>
  <c r="CL120" i="1"/>
  <c r="CH120" i="1"/>
  <c r="CD120" i="1"/>
  <c r="BZ120" i="1"/>
  <c r="CB120" i="1"/>
  <c r="CJ120" i="1"/>
  <c r="CR120" i="1"/>
  <c r="CZ120" i="1"/>
  <c r="DC122" i="1"/>
  <c r="DA122" i="1"/>
  <c r="CY122" i="1"/>
  <c r="CW122" i="1"/>
  <c r="CU122" i="1"/>
  <c r="CS122" i="1"/>
  <c r="CQ122" i="1"/>
  <c r="CO122" i="1"/>
  <c r="CM122" i="1"/>
  <c r="CK122" i="1"/>
  <c r="CI122" i="1"/>
  <c r="CG122" i="1"/>
  <c r="CE122" i="1"/>
  <c r="CC122" i="1"/>
  <c r="CA122" i="1"/>
  <c r="BY122" i="1"/>
  <c r="DB122" i="1"/>
  <c r="CX122" i="1"/>
  <c r="CT122" i="1"/>
  <c r="CP122" i="1"/>
  <c r="CL122" i="1"/>
  <c r="CH122" i="1"/>
  <c r="CD122" i="1"/>
  <c r="BZ122" i="1"/>
  <c r="CB122" i="1"/>
  <c r="CJ122" i="1"/>
  <c r="CR122" i="1"/>
  <c r="CZ122" i="1"/>
  <c r="DC124" i="1"/>
  <c r="DA124" i="1"/>
  <c r="CY124" i="1"/>
  <c r="CW124" i="1"/>
  <c r="CU124" i="1"/>
  <c r="CS124" i="1"/>
  <c r="CQ124" i="1"/>
  <c r="CO124" i="1"/>
  <c r="CM124" i="1"/>
  <c r="CK124" i="1"/>
  <c r="CI124" i="1"/>
  <c r="CG124" i="1"/>
  <c r="CE124" i="1"/>
  <c r="CC124" i="1"/>
  <c r="CA124" i="1"/>
  <c r="BY124" i="1"/>
  <c r="DB124" i="1"/>
  <c r="CX124" i="1"/>
  <c r="CT124" i="1"/>
  <c r="CP124" i="1"/>
  <c r="CL124" i="1"/>
  <c r="CH124" i="1"/>
  <c r="CD124" i="1"/>
  <c r="BZ124" i="1"/>
  <c r="CB124" i="1"/>
  <c r="CJ124" i="1"/>
  <c r="CR124" i="1"/>
  <c r="CZ124" i="1"/>
  <c r="DC126" i="1"/>
  <c r="DA126" i="1"/>
  <c r="CY126" i="1"/>
  <c r="CW126" i="1"/>
  <c r="CU126" i="1"/>
  <c r="CS126" i="1"/>
  <c r="CQ126" i="1"/>
  <c r="CO126" i="1"/>
  <c r="CM126" i="1"/>
  <c r="CK126" i="1"/>
  <c r="CI126" i="1"/>
  <c r="CG126" i="1"/>
  <c r="CE126" i="1"/>
  <c r="DD126" i="1"/>
  <c r="CZ126" i="1"/>
  <c r="CV126" i="1"/>
  <c r="CR126" i="1"/>
  <c r="CN126" i="1"/>
  <c r="CJ126" i="1"/>
  <c r="CF126" i="1"/>
  <c r="CC126" i="1"/>
  <c r="CA126" i="1"/>
  <c r="BY126" i="1"/>
  <c r="DB126" i="1"/>
  <c r="CT126" i="1"/>
  <c r="CL126" i="1"/>
  <c r="CD126" i="1"/>
  <c r="BZ126" i="1"/>
  <c r="CB126" i="1"/>
  <c r="CP126" i="1"/>
  <c r="DC127" i="1"/>
  <c r="DA127" i="1"/>
  <c r="CY127" i="1"/>
  <c r="CW127" i="1"/>
  <c r="CU127" i="1"/>
  <c r="CS127" i="1"/>
  <c r="CQ127" i="1"/>
  <c r="CO127" i="1"/>
  <c r="CM127" i="1"/>
  <c r="CK127" i="1"/>
  <c r="CI127" i="1"/>
  <c r="CG127" i="1"/>
  <c r="CE127" i="1"/>
  <c r="CC127" i="1"/>
  <c r="CA127" i="1"/>
  <c r="BY127" i="1"/>
  <c r="DB127" i="1"/>
  <c r="CX127" i="1"/>
  <c r="CT127" i="1"/>
  <c r="CP127" i="1"/>
  <c r="CL127" i="1"/>
  <c r="CH127" i="1"/>
  <c r="CD127" i="1"/>
  <c r="BZ127" i="1"/>
  <c r="DD127" i="1"/>
  <c r="CV127" i="1"/>
  <c r="CN127" i="1"/>
  <c r="CF127" i="1"/>
  <c r="BX127" i="1"/>
  <c r="CJ127" i="1"/>
  <c r="CZ127" i="1"/>
  <c r="CB129" i="1"/>
  <c r="CR129" i="1"/>
  <c r="AY120" i="1"/>
  <c r="DC121" i="1"/>
  <c r="DA121" i="1"/>
  <c r="CY121" i="1"/>
  <c r="CW121" i="1"/>
  <c r="CU121" i="1"/>
  <c r="CS121" i="1"/>
  <c r="CQ121" i="1"/>
  <c r="CO121" i="1"/>
  <c r="CM121" i="1"/>
  <c r="CK121" i="1"/>
  <c r="CI121" i="1"/>
  <c r="CG121" i="1"/>
  <c r="CE121" i="1"/>
  <c r="CC121" i="1"/>
  <c r="CA121" i="1"/>
  <c r="BY121" i="1"/>
  <c r="BX121" i="1"/>
  <c r="CB121" i="1"/>
  <c r="CF121" i="1"/>
  <c r="CJ121" i="1"/>
  <c r="CN121" i="1"/>
  <c r="CR121" i="1"/>
  <c r="CV121" i="1"/>
  <c r="CZ121" i="1"/>
  <c r="DD121" i="1"/>
  <c r="AY122" i="1"/>
  <c r="DC123" i="1"/>
  <c r="DA123" i="1"/>
  <c r="CY123" i="1"/>
  <c r="CW123" i="1"/>
  <c r="CU123" i="1"/>
  <c r="CS123" i="1"/>
  <c r="CQ123" i="1"/>
  <c r="CO123" i="1"/>
  <c r="CM123" i="1"/>
  <c r="CK123" i="1"/>
  <c r="CI123" i="1"/>
  <c r="CG123" i="1"/>
  <c r="CE123" i="1"/>
  <c r="CC123" i="1"/>
  <c r="CA123" i="1"/>
  <c r="BY123" i="1"/>
  <c r="BX123" i="1"/>
  <c r="CB123" i="1"/>
  <c r="CF123" i="1"/>
  <c r="CJ123" i="1"/>
  <c r="CN123" i="1"/>
  <c r="CR123" i="1"/>
  <c r="CV123" i="1"/>
  <c r="CZ123" i="1"/>
  <c r="DD123" i="1"/>
  <c r="AY124" i="1"/>
  <c r="DC125" i="1"/>
  <c r="DA125" i="1"/>
  <c r="CY125" i="1"/>
  <c r="CW125" i="1"/>
  <c r="CU125" i="1"/>
  <c r="CS125" i="1"/>
  <c r="CQ125" i="1"/>
  <c r="CO125" i="1"/>
  <c r="CM125" i="1"/>
  <c r="CK125" i="1"/>
  <c r="CI125" i="1"/>
  <c r="CG125" i="1"/>
  <c r="CE125" i="1"/>
  <c r="CC125" i="1"/>
  <c r="CA125" i="1"/>
  <c r="BY125" i="1"/>
  <c r="BX125" i="1"/>
  <c r="CB125" i="1"/>
  <c r="CF125" i="1"/>
  <c r="CJ125" i="1"/>
  <c r="CN125" i="1"/>
  <c r="CR125" i="1"/>
  <c r="CV125" i="1"/>
  <c r="CZ125" i="1"/>
  <c r="DD125" i="1"/>
  <c r="AY126" i="1"/>
  <c r="AY127" i="1"/>
  <c r="DC128" i="1"/>
  <c r="DA128" i="1"/>
  <c r="CY128" i="1"/>
  <c r="CW128" i="1"/>
  <c r="CU128" i="1"/>
  <c r="CS128" i="1"/>
  <c r="CQ128" i="1"/>
  <c r="CO128" i="1"/>
  <c r="CM128" i="1"/>
  <c r="CK128" i="1"/>
  <c r="CI128" i="1"/>
  <c r="CG128" i="1"/>
  <c r="CE128" i="1"/>
  <c r="CC128" i="1"/>
  <c r="CA128" i="1"/>
  <c r="BY128" i="1"/>
  <c r="BX128" i="1"/>
  <c r="CB128" i="1"/>
  <c r="CF128" i="1"/>
  <c r="CJ128" i="1"/>
  <c r="CN128" i="1"/>
  <c r="CR128" i="1"/>
  <c r="CV128" i="1"/>
  <c r="CZ128" i="1"/>
  <c r="DD128" i="1"/>
  <c r="AY129" i="1"/>
  <c r="DC130" i="1"/>
  <c r="CY130" i="1"/>
  <c r="CU130" i="1"/>
  <c r="CQ130" i="1"/>
  <c r="CM130" i="1"/>
  <c r="CI130" i="1"/>
  <c r="CE130" i="1"/>
  <c r="CC130" i="1"/>
  <c r="CA130" i="1"/>
  <c r="BY130" i="1"/>
  <c r="BX130" i="1"/>
  <c r="CB130" i="1"/>
  <c r="CG130" i="1"/>
  <c r="CO130" i="1"/>
  <c r="CW130" i="1"/>
  <c r="AZ131" i="1"/>
  <c r="DD130" i="1"/>
  <c r="DB130" i="1"/>
  <c r="CZ130" i="1"/>
  <c r="CX130" i="1"/>
  <c r="CV130" i="1"/>
  <c r="CT130" i="1"/>
  <c r="CR130" i="1"/>
  <c r="CP130" i="1"/>
  <c r="CN130" i="1"/>
  <c r="CL130" i="1"/>
  <c r="CJ130" i="1"/>
  <c r="CH130" i="1"/>
  <c r="CF130" i="1"/>
  <c r="BX131" i="1"/>
  <c r="BZ131" i="1"/>
  <c r="CB131" i="1"/>
  <c r="CD131" i="1"/>
  <c r="CF131" i="1"/>
  <c r="CH131" i="1"/>
  <c r="CJ131" i="1"/>
  <c r="CL131" i="1"/>
  <c r="CN131" i="1"/>
  <c r="CP131" i="1"/>
  <c r="CR131" i="1"/>
  <c r="CT131" i="1"/>
  <c r="CV131" i="1"/>
  <c r="CX131" i="1"/>
  <c r="CZ131" i="1"/>
  <c r="DB131" i="1"/>
  <c r="BX132" i="1"/>
  <c r="BZ132" i="1"/>
  <c r="CB132" i="1"/>
  <c r="CD132" i="1"/>
  <c r="CF132" i="1"/>
  <c r="CH132" i="1"/>
  <c r="CJ132" i="1"/>
  <c r="CL132" i="1"/>
  <c r="CN132" i="1"/>
  <c r="CP132" i="1"/>
  <c r="CR132" i="1"/>
  <c r="CT132" i="1"/>
  <c r="CV132" i="1"/>
  <c r="CX132" i="1"/>
  <c r="CZ132" i="1"/>
  <c r="DB132" i="1"/>
  <c r="BX133" i="1"/>
  <c r="BZ133" i="1"/>
  <c r="CB133" i="1"/>
  <c r="CD133" i="1"/>
  <c r="CF133" i="1"/>
  <c r="CH133" i="1"/>
  <c r="CJ133" i="1"/>
  <c r="CL133" i="1"/>
  <c r="CN133" i="1"/>
  <c r="CP133" i="1"/>
  <c r="CR133" i="1"/>
  <c r="CT133" i="1"/>
  <c r="CV133" i="1"/>
  <c r="CX133" i="1"/>
  <c r="CZ133" i="1"/>
  <c r="DB133" i="1"/>
  <c r="K2" i="2" l="1"/>
  <c r="J2" i="2"/>
  <c r="J4" i="2"/>
  <c r="J3" i="2"/>
  <c r="I3" i="2"/>
  <c r="I4" i="2"/>
  <c r="K4" i="2"/>
  <c r="K3" i="2"/>
  <c r="I2" i="2"/>
  <c r="P5" i="2"/>
  <c r="Q5" i="2"/>
  <c r="M5" i="2"/>
  <c r="O5" i="2"/>
  <c r="R5" i="2"/>
  <c r="G5" i="2"/>
  <c r="F5" i="2"/>
  <c r="H5" i="2"/>
  <c r="L5" i="2"/>
  <c r="J5" i="2"/>
  <c r="T5" i="2"/>
  <c r="V5" i="2"/>
  <c r="S5" i="2"/>
  <c r="K5" i="2"/>
  <c r="N5" i="2"/>
  <c r="U5" i="2"/>
  <c r="I5" i="2"/>
  <c r="DD3" i="1"/>
  <c r="A6" i="2"/>
  <c r="D5" i="2"/>
  <c r="C5" i="2"/>
  <c r="E5" i="2"/>
  <c r="B5" i="2"/>
  <c r="O6" i="2" l="1"/>
  <c r="P6" i="2"/>
  <c r="Q6" i="2"/>
  <c r="M6" i="2"/>
  <c r="R6" i="2"/>
  <c r="S6" i="2"/>
  <c r="T6" i="2"/>
  <c r="F6" i="2"/>
  <c r="J6" i="2"/>
  <c r="N6" i="2"/>
  <c r="K6" i="2"/>
  <c r="V6" i="2"/>
  <c r="I6" i="2"/>
  <c r="H6" i="2"/>
  <c r="G6" i="2"/>
  <c r="L6" i="2"/>
  <c r="U6" i="2"/>
  <c r="A7" i="2"/>
  <c r="C6" i="2"/>
  <c r="B6" i="2"/>
  <c r="D6" i="2"/>
  <c r="E6" i="2"/>
  <c r="M7" i="2" l="1"/>
  <c r="R7" i="2"/>
  <c r="O7" i="2"/>
  <c r="P7" i="2"/>
  <c r="Q7" i="2"/>
  <c r="U7" i="2"/>
  <c r="V7" i="2"/>
  <c r="T7" i="2"/>
  <c r="J7" i="2"/>
  <c r="K7" i="2"/>
  <c r="H7" i="2"/>
  <c r="S7" i="2"/>
  <c r="G7" i="2"/>
  <c r="L7" i="2"/>
  <c r="N7" i="2"/>
  <c r="F7" i="2"/>
  <c r="I7" i="2"/>
  <c r="A8" i="2"/>
  <c r="E7" i="2"/>
  <c r="B7" i="2"/>
  <c r="D7" i="2"/>
  <c r="C7" i="2"/>
  <c r="Q8" i="2" l="1"/>
  <c r="M8" i="2"/>
  <c r="R8" i="2"/>
  <c r="O8" i="2"/>
  <c r="P8" i="2"/>
  <c r="L8" i="2"/>
  <c r="N8" i="2"/>
  <c r="U8" i="2"/>
  <c r="S8" i="2"/>
  <c r="J8" i="2"/>
  <c r="K8" i="2"/>
  <c r="I8" i="2"/>
  <c r="T8" i="2"/>
  <c r="F8" i="2"/>
  <c r="V8" i="2"/>
  <c r="G8" i="2"/>
  <c r="H8" i="2"/>
  <c r="A9" i="2"/>
  <c r="E8" i="2"/>
  <c r="D8" i="2"/>
  <c r="C8" i="2"/>
  <c r="B8" i="2"/>
  <c r="P9" i="2" l="1"/>
  <c r="Q9" i="2"/>
  <c r="R9" i="2"/>
  <c r="M9" i="2"/>
  <c r="O9" i="2"/>
  <c r="I9" i="2"/>
  <c r="S9" i="2"/>
  <c r="G9" i="2"/>
  <c r="J9" i="2"/>
  <c r="U9" i="2"/>
  <c r="N9" i="2"/>
  <c r="F9" i="2"/>
  <c r="H9" i="2"/>
  <c r="L9" i="2"/>
  <c r="V9" i="2"/>
  <c r="T9" i="2"/>
  <c r="K9" i="2"/>
  <c r="A10" i="2"/>
  <c r="B9" i="2"/>
  <c r="D9" i="2"/>
  <c r="C9" i="2"/>
  <c r="E9" i="2"/>
  <c r="O10" i="2" l="1"/>
  <c r="P10" i="2"/>
  <c r="M10" i="2"/>
  <c r="Q10" i="2"/>
  <c r="R10" i="2"/>
  <c r="G10" i="2"/>
  <c r="K10" i="2"/>
  <c r="L10" i="2"/>
  <c r="V10" i="2"/>
  <c r="U10" i="2"/>
  <c r="H10" i="2"/>
  <c r="J10" i="2"/>
  <c r="S10" i="2"/>
  <c r="T10" i="2"/>
  <c r="N10" i="2"/>
  <c r="F10" i="2"/>
  <c r="I10" i="2"/>
  <c r="A11" i="2"/>
  <c r="C10" i="2"/>
  <c r="B10" i="2"/>
  <c r="D10" i="2"/>
  <c r="E10" i="2"/>
  <c r="M11" i="2" l="1"/>
  <c r="R11" i="2"/>
  <c r="O11" i="2"/>
  <c r="P11" i="2"/>
  <c r="Q11" i="2"/>
  <c r="H11" i="2"/>
  <c r="F11" i="2"/>
  <c r="N11" i="2"/>
  <c r="I11" i="2"/>
  <c r="K11" i="2"/>
  <c r="U11" i="2"/>
  <c r="V11" i="2"/>
  <c r="G11" i="2"/>
  <c r="J11" i="2"/>
  <c r="L11" i="2"/>
  <c r="S11" i="2"/>
  <c r="T11" i="2"/>
  <c r="A12" i="2"/>
  <c r="C11" i="2"/>
  <c r="E11" i="2"/>
  <c r="B11" i="2"/>
  <c r="D11" i="2"/>
  <c r="Q12" i="2" l="1"/>
  <c r="M12" i="2"/>
  <c r="R12" i="2"/>
  <c r="O12" i="2"/>
  <c r="P12" i="2"/>
  <c r="U12" i="2"/>
  <c r="N12" i="2"/>
  <c r="V12" i="2"/>
  <c r="K12" i="2"/>
  <c r="G12" i="2"/>
  <c r="J12" i="2"/>
  <c r="L12" i="2"/>
  <c r="H12" i="2"/>
  <c r="T12" i="2"/>
  <c r="S12" i="2"/>
  <c r="F12" i="2"/>
  <c r="I12" i="2"/>
  <c r="A13" i="2"/>
  <c r="D12" i="2"/>
  <c r="E12" i="2"/>
  <c r="C12" i="2"/>
  <c r="B12" i="2"/>
  <c r="P13" i="2" l="1"/>
  <c r="Q13" i="2"/>
  <c r="M13" i="2"/>
  <c r="O13" i="2"/>
  <c r="R13" i="2"/>
  <c r="G13" i="2"/>
  <c r="V13" i="2"/>
  <c r="L13" i="2"/>
  <c r="J13" i="2"/>
  <c r="U13" i="2"/>
  <c r="N13" i="2"/>
  <c r="K13" i="2"/>
  <c r="F13" i="2"/>
  <c r="H13" i="2"/>
  <c r="T13" i="2"/>
  <c r="S13" i="2"/>
  <c r="I13" i="2"/>
  <c r="A14" i="2"/>
  <c r="D13" i="2"/>
  <c r="C13" i="2"/>
  <c r="E13" i="2"/>
  <c r="B13" i="2"/>
  <c r="O14" i="2" l="1"/>
  <c r="P14" i="2"/>
  <c r="Q14" i="2"/>
  <c r="R14" i="2"/>
  <c r="M14" i="2"/>
  <c r="S14" i="2"/>
  <c r="T14" i="2"/>
  <c r="U14" i="2"/>
  <c r="F14" i="2"/>
  <c r="H14" i="2"/>
  <c r="L14" i="2"/>
  <c r="N14" i="2"/>
  <c r="V14" i="2"/>
  <c r="K14" i="2"/>
  <c r="J14" i="2"/>
  <c r="G14" i="2"/>
  <c r="I14" i="2"/>
  <c r="A15" i="2"/>
  <c r="C14" i="2"/>
  <c r="B14" i="2"/>
  <c r="D14" i="2"/>
  <c r="E14" i="2"/>
  <c r="M15" i="2" l="1"/>
  <c r="R15" i="2"/>
  <c r="O15" i="2"/>
  <c r="P15" i="2"/>
  <c r="Q15" i="2"/>
  <c r="U15" i="2"/>
  <c r="N15" i="2"/>
  <c r="F15" i="2"/>
  <c r="J15" i="2"/>
  <c r="K15" i="2"/>
  <c r="T15" i="2"/>
  <c r="G15" i="2"/>
  <c r="L15" i="2"/>
  <c r="I15" i="2"/>
  <c r="S15" i="2"/>
  <c r="H15" i="2"/>
  <c r="V15" i="2"/>
  <c r="A16" i="2"/>
  <c r="E15" i="2"/>
  <c r="B15" i="2"/>
  <c r="D15" i="2"/>
  <c r="C15" i="2"/>
  <c r="Q16" i="2" l="1"/>
  <c r="M16" i="2"/>
  <c r="R16" i="2"/>
  <c r="O16" i="2"/>
  <c r="P16" i="2"/>
  <c r="H16" i="2"/>
  <c r="L16" i="2"/>
  <c r="F16" i="2"/>
  <c r="G16" i="2"/>
  <c r="K16" i="2"/>
  <c r="I16" i="2"/>
  <c r="T16" i="2"/>
  <c r="N16" i="2"/>
  <c r="U16" i="2"/>
  <c r="J16" i="2"/>
  <c r="V16" i="2"/>
  <c r="S16" i="2"/>
  <c r="A17" i="2"/>
  <c r="E16" i="2"/>
  <c r="D16" i="2"/>
  <c r="B16" i="2"/>
  <c r="C16" i="2"/>
  <c r="P17" i="2" l="1"/>
  <c r="Q17" i="2"/>
  <c r="R17" i="2"/>
  <c r="M17" i="2"/>
  <c r="O17" i="2"/>
  <c r="I17" i="2"/>
  <c r="S17" i="2"/>
  <c r="N17" i="2"/>
  <c r="V17" i="2"/>
  <c r="H17" i="2"/>
  <c r="K17" i="2"/>
  <c r="L17" i="2"/>
  <c r="F17" i="2"/>
  <c r="T17" i="2"/>
  <c r="J17" i="2"/>
  <c r="G17" i="2"/>
  <c r="U17" i="2"/>
  <c r="A18" i="2"/>
  <c r="B17" i="2"/>
  <c r="D17" i="2"/>
  <c r="C17" i="2"/>
  <c r="E17" i="2"/>
  <c r="O18" i="2" l="1"/>
  <c r="P18" i="2"/>
  <c r="M18" i="2"/>
  <c r="Q18" i="2"/>
  <c r="R18" i="2"/>
  <c r="G18" i="2"/>
  <c r="U18" i="2"/>
  <c r="H18" i="2"/>
  <c r="J18" i="2"/>
  <c r="K18" i="2"/>
  <c r="L18" i="2"/>
  <c r="I18" i="2"/>
  <c r="S18" i="2"/>
  <c r="N18" i="2"/>
  <c r="V18" i="2"/>
  <c r="T18" i="2"/>
  <c r="F18" i="2"/>
  <c r="A19" i="2"/>
  <c r="C18" i="2"/>
  <c r="B18" i="2"/>
  <c r="E18" i="2"/>
  <c r="D18" i="2"/>
  <c r="M19" i="2" l="1"/>
  <c r="R19" i="2"/>
  <c r="O19" i="2"/>
  <c r="P19" i="2"/>
  <c r="Q19" i="2"/>
  <c r="H19" i="2"/>
  <c r="S19" i="2"/>
  <c r="L19" i="2"/>
  <c r="F19" i="2"/>
  <c r="U19" i="2"/>
  <c r="G19" i="2"/>
  <c r="J19" i="2"/>
  <c r="T19" i="2"/>
  <c r="N19" i="2"/>
  <c r="I19" i="2"/>
  <c r="V19" i="2"/>
  <c r="K19" i="2"/>
  <c r="A20" i="2"/>
  <c r="C19" i="2"/>
  <c r="E19" i="2"/>
  <c r="B19" i="2"/>
  <c r="D19" i="2"/>
  <c r="Q20" i="2" l="1"/>
  <c r="M20" i="2"/>
  <c r="R20" i="2"/>
  <c r="O20" i="2"/>
  <c r="P20" i="2"/>
  <c r="U20" i="2"/>
  <c r="N20" i="2"/>
  <c r="V20" i="2"/>
  <c r="L20" i="2"/>
  <c r="I20" i="2"/>
  <c r="S20" i="2"/>
  <c r="F20" i="2"/>
  <c r="T20" i="2"/>
  <c r="H20" i="2"/>
  <c r="G20" i="2"/>
  <c r="J20" i="2"/>
  <c r="K20" i="2"/>
  <c r="A21" i="2"/>
  <c r="D20" i="2"/>
  <c r="E20" i="2"/>
  <c r="B20" i="2"/>
  <c r="C20" i="2"/>
  <c r="P21" i="2" l="1"/>
  <c r="Q21" i="2"/>
  <c r="M21" i="2"/>
  <c r="O21" i="2"/>
  <c r="R21" i="2"/>
  <c r="G21" i="2"/>
  <c r="L21" i="2"/>
  <c r="H21" i="2"/>
  <c r="T21" i="2"/>
  <c r="F21" i="2"/>
  <c r="K21" i="2"/>
  <c r="J21" i="2"/>
  <c r="U21" i="2"/>
  <c r="I21" i="2"/>
  <c r="S21" i="2"/>
  <c r="V21" i="2"/>
  <c r="N21" i="2"/>
  <c r="A22" i="2"/>
  <c r="D21" i="2"/>
  <c r="C21" i="2"/>
  <c r="E21" i="2"/>
  <c r="B21" i="2"/>
  <c r="O22" i="2" l="1"/>
  <c r="P22" i="2"/>
  <c r="Q22" i="2"/>
  <c r="R22" i="2"/>
  <c r="M22" i="2"/>
  <c r="S22" i="2"/>
  <c r="T22" i="2"/>
  <c r="I22" i="2"/>
  <c r="F22" i="2"/>
  <c r="N22" i="2"/>
  <c r="G22" i="2"/>
  <c r="K22" i="2"/>
  <c r="V22" i="2"/>
  <c r="J22" i="2"/>
  <c r="H22" i="2"/>
  <c r="L22" i="2"/>
  <c r="U22" i="2"/>
  <c r="A23" i="2"/>
  <c r="C22" i="2"/>
  <c r="B22" i="2"/>
  <c r="E22" i="2"/>
  <c r="D22" i="2"/>
  <c r="M23" i="2" l="1"/>
  <c r="R23" i="2"/>
  <c r="O23" i="2"/>
  <c r="P23" i="2"/>
  <c r="Q23" i="2"/>
  <c r="U23" i="2"/>
  <c r="G23" i="2"/>
  <c r="L23" i="2"/>
  <c r="F23" i="2"/>
  <c r="J23" i="2"/>
  <c r="K23" i="2"/>
  <c r="V23" i="2"/>
  <c r="T23" i="2"/>
  <c r="I23" i="2"/>
  <c r="S23" i="2"/>
  <c r="H23" i="2"/>
  <c r="N23" i="2"/>
  <c r="A24" i="2"/>
  <c r="E23" i="2"/>
  <c r="B23" i="2"/>
  <c r="D23" i="2"/>
  <c r="C23" i="2"/>
  <c r="Q24" i="2" l="1"/>
  <c r="M24" i="2"/>
  <c r="R24" i="2"/>
  <c r="O24" i="2"/>
  <c r="P24" i="2"/>
  <c r="L24" i="2"/>
  <c r="V24" i="2"/>
  <c r="K24" i="2"/>
  <c r="F24" i="2"/>
  <c r="J24" i="2"/>
  <c r="I24" i="2"/>
  <c r="T24" i="2"/>
  <c r="H24" i="2"/>
  <c r="S24" i="2"/>
  <c r="N24" i="2"/>
  <c r="U24" i="2"/>
  <c r="G24" i="2"/>
  <c r="A25" i="2"/>
  <c r="E24" i="2"/>
  <c r="D24" i="2"/>
  <c r="C24" i="2"/>
  <c r="B24" i="2"/>
  <c r="P25" i="2" l="1"/>
  <c r="Q25" i="2"/>
  <c r="R25" i="2"/>
  <c r="O25" i="2"/>
  <c r="M25" i="2"/>
  <c r="I25" i="2"/>
  <c r="S25" i="2"/>
  <c r="F25" i="2"/>
  <c r="T25" i="2"/>
  <c r="U25" i="2"/>
  <c r="G25" i="2"/>
  <c r="N25" i="2"/>
  <c r="V25" i="2"/>
  <c r="L25" i="2"/>
  <c r="K25" i="2"/>
  <c r="J25" i="2"/>
  <c r="H25" i="2"/>
  <c r="A26" i="2"/>
  <c r="B25" i="2"/>
  <c r="D25" i="2"/>
  <c r="C25" i="2"/>
  <c r="E25" i="2"/>
  <c r="O26" i="2" l="1"/>
  <c r="P26" i="2"/>
  <c r="M26" i="2"/>
  <c r="Q26" i="2"/>
  <c r="R26" i="2"/>
  <c r="G26" i="2"/>
  <c r="N26" i="2"/>
  <c r="H26" i="2"/>
  <c r="J26" i="2"/>
  <c r="L26" i="2"/>
  <c r="V26" i="2"/>
  <c r="T26" i="2"/>
  <c r="I26" i="2"/>
  <c r="K26" i="2"/>
  <c r="S26" i="2"/>
  <c r="F26" i="2"/>
  <c r="U26" i="2"/>
  <c r="A27" i="2"/>
  <c r="C26" i="2"/>
  <c r="B26" i="2"/>
  <c r="D26" i="2"/>
  <c r="E26" i="2"/>
  <c r="M27" i="2" l="1"/>
  <c r="O27" i="2"/>
  <c r="P27" i="2"/>
  <c r="Q27" i="2"/>
  <c r="R27" i="2"/>
  <c r="U27" i="2"/>
  <c r="F27" i="2"/>
  <c r="N27" i="2"/>
  <c r="I27" i="2"/>
  <c r="V27" i="2"/>
  <c r="L27" i="2"/>
  <c r="G27" i="2"/>
  <c r="K27" i="2"/>
  <c r="H27" i="2"/>
  <c r="J27" i="2"/>
  <c r="T27" i="2"/>
  <c r="S27" i="2"/>
  <c r="A28" i="2"/>
  <c r="C27" i="2"/>
  <c r="E27" i="2"/>
  <c r="B27" i="2"/>
  <c r="D27" i="2"/>
  <c r="M28" i="2" l="1"/>
  <c r="R28" i="2"/>
  <c r="P28" i="2"/>
  <c r="Q28" i="2"/>
  <c r="O28" i="2"/>
  <c r="U28" i="2"/>
  <c r="N28" i="2"/>
  <c r="G28" i="2"/>
  <c r="J28" i="2"/>
  <c r="V28" i="2"/>
  <c r="S28" i="2"/>
  <c r="L28" i="2"/>
  <c r="H28" i="2"/>
  <c r="I28" i="2"/>
  <c r="K28" i="2"/>
  <c r="F28" i="2"/>
  <c r="T28" i="2"/>
  <c r="D28" i="2"/>
  <c r="E28" i="2"/>
  <c r="A29" i="2"/>
  <c r="C28" i="2"/>
  <c r="B28" i="2"/>
  <c r="Q29" i="2" l="1"/>
  <c r="P29" i="2"/>
  <c r="R29" i="2"/>
  <c r="M29" i="2"/>
  <c r="O29" i="2"/>
  <c r="G29" i="2"/>
  <c r="L29" i="2"/>
  <c r="K29" i="2"/>
  <c r="U29" i="2"/>
  <c r="V29" i="2"/>
  <c r="F29" i="2"/>
  <c r="I29" i="2"/>
  <c r="J29" i="2"/>
  <c r="N29" i="2"/>
  <c r="H29" i="2"/>
  <c r="S29" i="2"/>
  <c r="T29" i="2"/>
  <c r="A30" i="2"/>
  <c r="D29" i="2"/>
  <c r="C29" i="2"/>
  <c r="E29" i="2"/>
  <c r="B29" i="2"/>
  <c r="P30" i="2" l="1"/>
  <c r="Q30" i="2"/>
  <c r="O30" i="2"/>
  <c r="R30" i="2"/>
  <c r="M30" i="2"/>
  <c r="S30" i="2"/>
  <c r="T30" i="2"/>
  <c r="G30" i="2"/>
  <c r="I30" i="2"/>
  <c r="F30" i="2"/>
  <c r="J30" i="2"/>
  <c r="L30" i="2"/>
  <c r="H30" i="2"/>
  <c r="N30" i="2"/>
  <c r="K30" i="2"/>
  <c r="V30" i="2"/>
  <c r="U30" i="2"/>
  <c r="A31" i="2"/>
  <c r="C30" i="2"/>
  <c r="B30" i="2"/>
  <c r="D30" i="2"/>
  <c r="E30" i="2"/>
  <c r="O31" i="2" l="1"/>
  <c r="Q31" i="2"/>
  <c r="R31" i="2"/>
  <c r="M31" i="2"/>
  <c r="P31" i="2"/>
  <c r="U31" i="2"/>
  <c r="L31" i="2"/>
  <c r="J31" i="2"/>
  <c r="K31" i="2"/>
  <c r="N31" i="2"/>
  <c r="F31" i="2"/>
  <c r="H31" i="2"/>
  <c r="I31" i="2"/>
  <c r="S31" i="2"/>
  <c r="G31" i="2"/>
  <c r="T31" i="2"/>
  <c r="V31" i="2"/>
  <c r="A32" i="2"/>
  <c r="E31" i="2"/>
  <c r="B31" i="2"/>
  <c r="D31" i="2"/>
  <c r="C31" i="2"/>
  <c r="M32" i="2" l="1"/>
  <c r="R32" i="2"/>
  <c r="Q32" i="2"/>
  <c r="P32" i="2"/>
  <c r="O32" i="2"/>
  <c r="L32" i="2"/>
  <c r="H32" i="2"/>
  <c r="I32" i="2"/>
  <c r="T32" i="2"/>
  <c r="U32" i="2"/>
  <c r="V32" i="2"/>
  <c r="F32" i="2"/>
  <c r="N32" i="2"/>
  <c r="J32" i="2"/>
  <c r="K32" i="2"/>
  <c r="S32" i="2"/>
  <c r="G32" i="2"/>
  <c r="A33" i="2"/>
  <c r="E32" i="2"/>
  <c r="D32" i="2"/>
  <c r="C32" i="2"/>
  <c r="B32" i="2"/>
  <c r="Q33" i="2" l="1"/>
  <c r="R33" i="2"/>
  <c r="M33" i="2"/>
  <c r="O33" i="2"/>
  <c r="P33" i="2"/>
  <c r="I33" i="2"/>
  <c r="S33" i="2"/>
  <c r="L33" i="2"/>
  <c r="J33" i="2"/>
  <c r="T33" i="2"/>
  <c r="U33" i="2"/>
  <c r="H33" i="2"/>
  <c r="K33" i="2"/>
  <c r="F33" i="2"/>
  <c r="N33" i="2"/>
  <c r="G33" i="2"/>
  <c r="V33" i="2"/>
  <c r="A34" i="2"/>
  <c r="B33" i="2"/>
  <c r="D33" i="2"/>
  <c r="C33" i="2"/>
  <c r="E33" i="2"/>
  <c r="P34" i="2" l="1"/>
  <c r="R34" i="2"/>
  <c r="Q34" i="2"/>
  <c r="M34" i="2"/>
  <c r="O34" i="2"/>
  <c r="G34" i="2"/>
  <c r="I34" i="2"/>
  <c r="F34" i="2"/>
  <c r="H34" i="2"/>
  <c r="J34" i="2"/>
  <c r="K34" i="2"/>
  <c r="L34" i="2"/>
  <c r="U34" i="2"/>
  <c r="N34" i="2"/>
  <c r="S34" i="2"/>
  <c r="T34" i="2"/>
  <c r="V34" i="2"/>
  <c r="A35" i="2"/>
  <c r="C34" i="2"/>
  <c r="B34" i="2"/>
  <c r="E34" i="2"/>
  <c r="D34" i="2"/>
  <c r="O35" i="2" l="1"/>
  <c r="R35" i="2"/>
  <c r="M35" i="2"/>
  <c r="P35" i="2"/>
  <c r="Q35" i="2"/>
  <c r="J35" i="2"/>
  <c r="F35" i="2"/>
  <c r="S35" i="2"/>
  <c r="L35" i="2"/>
  <c r="G35" i="2"/>
  <c r="U35" i="2"/>
  <c r="K35" i="2"/>
  <c r="N35" i="2"/>
  <c r="I35" i="2"/>
  <c r="H35" i="2"/>
  <c r="V35" i="2"/>
  <c r="T35" i="2"/>
  <c r="A36" i="2"/>
  <c r="C35" i="2"/>
  <c r="E35" i="2"/>
  <c r="B35" i="2"/>
  <c r="D35" i="2"/>
  <c r="M36" i="2" l="1"/>
  <c r="R36" i="2"/>
  <c r="Q36" i="2"/>
  <c r="O36" i="2"/>
  <c r="P36" i="2"/>
  <c r="U36" i="2"/>
  <c r="N36" i="2"/>
  <c r="I36" i="2"/>
  <c r="T36" i="2"/>
  <c r="V36" i="2"/>
  <c r="S36" i="2"/>
  <c r="F36" i="2"/>
  <c r="G36" i="2"/>
  <c r="H36" i="2"/>
  <c r="L36" i="2"/>
  <c r="J36" i="2"/>
  <c r="K36" i="2"/>
  <c r="A37" i="2"/>
  <c r="D36" i="2"/>
  <c r="E36" i="2"/>
  <c r="B36" i="2"/>
  <c r="C36" i="2"/>
  <c r="Q37" i="2" l="1"/>
  <c r="M37" i="2"/>
  <c r="O37" i="2"/>
  <c r="P37" i="2"/>
  <c r="R37" i="2"/>
  <c r="G37" i="2"/>
  <c r="F37" i="2"/>
  <c r="S37" i="2"/>
  <c r="L37" i="2"/>
  <c r="T37" i="2"/>
  <c r="H37" i="2"/>
  <c r="K37" i="2"/>
  <c r="I37" i="2"/>
  <c r="V37" i="2"/>
  <c r="U37" i="2"/>
  <c r="J37" i="2"/>
  <c r="N37" i="2"/>
  <c r="A38" i="2"/>
  <c r="D37" i="2"/>
  <c r="C37" i="2"/>
  <c r="E37" i="2"/>
  <c r="B37" i="2"/>
  <c r="P38" i="2" l="1"/>
  <c r="M38" i="2"/>
  <c r="O38" i="2"/>
  <c r="Q38" i="2"/>
  <c r="R38" i="2"/>
  <c r="S38" i="2"/>
  <c r="T38" i="2"/>
  <c r="F38" i="2"/>
  <c r="J38" i="2"/>
  <c r="G38" i="2"/>
  <c r="N38" i="2"/>
  <c r="I38" i="2"/>
  <c r="K38" i="2"/>
  <c r="V38" i="2"/>
  <c r="U38" i="2"/>
  <c r="H38" i="2"/>
  <c r="L38" i="2"/>
  <c r="A39" i="2"/>
  <c r="C38" i="2"/>
  <c r="B38" i="2"/>
  <c r="E38" i="2"/>
  <c r="D38" i="2"/>
  <c r="O39" i="2" l="1"/>
  <c r="M39" i="2"/>
  <c r="R39" i="2"/>
  <c r="P39" i="2"/>
  <c r="Q39" i="2"/>
  <c r="U39" i="2"/>
  <c r="J39" i="2"/>
  <c r="K39" i="2"/>
  <c r="L39" i="2"/>
  <c r="S39" i="2"/>
  <c r="G39" i="2"/>
  <c r="T39" i="2"/>
  <c r="H39" i="2"/>
  <c r="N39" i="2"/>
  <c r="I39" i="2"/>
  <c r="V39" i="2"/>
  <c r="F39" i="2"/>
  <c r="A40" i="2"/>
  <c r="E39" i="2"/>
  <c r="B39" i="2"/>
  <c r="D39" i="2"/>
  <c r="C39" i="2"/>
  <c r="M40" i="2" l="1"/>
  <c r="R40" i="2"/>
  <c r="O40" i="2"/>
  <c r="P40" i="2"/>
  <c r="Q40" i="2"/>
  <c r="N40" i="2"/>
  <c r="L40" i="2"/>
  <c r="F40" i="2"/>
  <c r="J40" i="2"/>
  <c r="V40" i="2"/>
  <c r="S40" i="2"/>
  <c r="G40" i="2"/>
  <c r="I40" i="2"/>
  <c r="T40" i="2"/>
  <c r="H40" i="2"/>
  <c r="U40" i="2"/>
  <c r="K40" i="2"/>
  <c r="A41" i="2"/>
  <c r="E40" i="2"/>
  <c r="D40" i="2"/>
  <c r="B40" i="2"/>
  <c r="C40" i="2"/>
  <c r="Q41" i="2" l="1"/>
  <c r="O41" i="2"/>
  <c r="P41" i="2"/>
  <c r="R41" i="2"/>
  <c r="M41" i="2"/>
  <c r="I41" i="2"/>
  <c r="S41" i="2"/>
  <c r="T41" i="2"/>
  <c r="U41" i="2"/>
  <c r="F41" i="2"/>
  <c r="L41" i="2"/>
  <c r="J41" i="2"/>
  <c r="V41" i="2"/>
  <c r="G41" i="2"/>
  <c r="K41" i="2"/>
  <c r="H41" i="2"/>
  <c r="N41" i="2"/>
  <c r="A42" i="2"/>
  <c r="B41" i="2"/>
  <c r="D41" i="2"/>
  <c r="C41" i="2"/>
  <c r="E41" i="2"/>
  <c r="P42" i="2" l="1"/>
  <c r="O42" i="2"/>
  <c r="M42" i="2"/>
  <c r="Q42" i="2"/>
  <c r="R42" i="2"/>
  <c r="G42" i="2"/>
  <c r="K42" i="2"/>
  <c r="F42" i="2"/>
  <c r="H42" i="2"/>
  <c r="J42" i="2"/>
  <c r="S42" i="2"/>
  <c r="N42" i="2"/>
  <c r="V42" i="2"/>
  <c r="U42" i="2"/>
  <c r="L42" i="2"/>
  <c r="T42" i="2"/>
  <c r="I42" i="2"/>
  <c r="A43" i="2"/>
  <c r="C42" i="2"/>
  <c r="B42" i="2"/>
  <c r="E42" i="2"/>
  <c r="D42" i="2"/>
  <c r="O43" i="2" l="1"/>
  <c r="P43" i="2"/>
  <c r="Q43" i="2"/>
  <c r="R43" i="2"/>
  <c r="M43" i="2"/>
  <c r="F43" i="2"/>
  <c r="N43" i="2"/>
  <c r="I43" i="2"/>
  <c r="T43" i="2"/>
  <c r="V43" i="2"/>
  <c r="G43" i="2"/>
  <c r="K43" i="2"/>
  <c r="J43" i="2"/>
  <c r="U43" i="2"/>
  <c r="L43" i="2"/>
  <c r="S43" i="2"/>
  <c r="H43" i="2"/>
  <c r="A44" i="2"/>
  <c r="C43" i="2"/>
  <c r="E43" i="2"/>
  <c r="B43" i="2"/>
  <c r="D43" i="2"/>
  <c r="M44" i="2" l="1"/>
  <c r="R44" i="2"/>
  <c r="P44" i="2"/>
  <c r="O44" i="2"/>
  <c r="Q44" i="2"/>
  <c r="U44" i="2"/>
  <c r="N44" i="2"/>
  <c r="I44" i="2"/>
  <c r="T44" i="2"/>
  <c r="V44" i="2"/>
  <c r="S44" i="2"/>
  <c r="H44" i="2"/>
  <c r="G44" i="2"/>
  <c r="F44" i="2"/>
  <c r="J44" i="2"/>
  <c r="L44" i="2"/>
  <c r="K44" i="2"/>
  <c r="A45" i="2"/>
  <c r="D44" i="2"/>
  <c r="E44" i="2"/>
  <c r="B44" i="2"/>
  <c r="C44" i="2"/>
  <c r="Q45" i="2" l="1"/>
  <c r="P45" i="2"/>
  <c r="R45" i="2"/>
  <c r="M45" i="2"/>
  <c r="O45" i="2"/>
  <c r="G45" i="2"/>
  <c r="V45" i="2"/>
  <c r="J45" i="2"/>
  <c r="L45" i="2"/>
  <c r="I45" i="2"/>
  <c r="U45" i="2"/>
  <c r="S45" i="2"/>
  <c r="F45" i="2"/>
  <c r="T45" i="2"/>
  <c r="K45" i="2"/>
  <c r="N45" i="2"/>
  <c r="H45" i="2"/>
  <c r="A46" i="2"/>
  <c r="D45" i="2"/>
  <c r="C45" i="2"/>
  <c r="E45" i="2"/>
  <c r="B45" i="2"/>
  <c r="P46" i="2" l="1"/>
  <c r="Q46" i="2"/>
  <c r="O46" i="2"/>
  <c r="R46" i="2"/>
  <c r="M46" i="2"/>
  <c r="S46" i="2"/>
  <c r="T46" i="2"/>
  <c r="F46" i="2"/>
  <c r="G46" i="2"/>
  <c r="I46" i="2"/>
  <c r="H46" i="2"/>
  <c r="L46" i="2"/>
  <c r="U46" i="2"/>
  <c r="N46" i="2"/>
  <c r="J46" i="2"/>
  <c r="V46" i="2"/>
  <c r="K46" i="2"/>
  <c r="A47" i="2"/>
  <c r="A48" i="2" s="1"/>
  <c r="C46" i="2"/>
  <c r="B46" i="2"/>
  <c r="D46" i="2"/>
  <c r="E46" i="2"/>
  <c r="D48" i="2" l="1"/>
  <c r="H48" i="2"/>
  <c r="R48" i="2"/>
  <c r="L48" i="2"/>
  <c r="V48" i="2"/>
  <c r="B48" i="2"/>
  <c r="M48" i="2"/>
  <c r="F48" i="2"/>
  <c r="Q48" i="2"/>
  <c r="E48" i="2"/>
  <c r="C48" i="2"/>
  <c r="S48" i="2"/>
  <c r="U48" i="2"/>
  <c r="T48" i="2"/>
  <c r="G48" i="2"/>
  <c r="A49" i="2"/>
  <c r="P48" i="2"/>
  <c r="N48" i="2"/>
  <c r="K48" i="2"/>
  <c r="J48" i="2"/>
  <c r="I48" i="2"/>
  <c r="O48" i="2"/>
  <c r="O47" i="2"/>
  <c r="Q47" i="2"/>
  <c r="R47" i="2"/>
  <c r="M47" i="2"/>
  <c r="P47" i="2"/>
  <c r="U47" i="2"/>
  <c r="I47" i="2"/>
  <c r="T47" i="2"/>
  <c r="J47" i="2"/>
  <c r="K47" i="2"/>
  <c r="N47" i="2"/>
  <c r="H47" i="2"/>
  <c r="V47" i="2"/>
  <c r="S47" i="2"/>
  <c r="F47" i="2"/>
  <c r="G47" i="2"/>
  <c r="L47" i="2"/>
  <c r="E47" i="2"/>
  <c r="B47" i="2"/>
  <c r="D47" i="2"/>
  <c r="C47" i="2"/>
  <c r="M49" i="2" l="1"/>
  <c r="H49" i="2"/>
  <c r="J49" i="2"/>
  <c r="V49" i="2"/>
  <c r="R49" i="2"/>
  <c r="U49" i="2"/>
  <c r="C49" i="2"/>
  <c r="D49" i="2"/>
  <c r="K49" i="2"/>
  <c r="A50" i="2"/>
  <c r="Q49" i="2"/>
  <c r="N49" i="2"/>
  <c r="O49" i="2"/>
  <c r="F49" i="2"/>
  <c r="B49" i="2"/>
  <c r="E49" i="2"/>
  <c r="S49" i="2"/>
  <c r="T49" i="2"/>
  <c r="P49" i="2"/>
  <c r="L49" i="2"/>
  <c r="I49" i="2"/>
  <c r="G49" i="2"/>
  <c r="K50" i="2" l="1"/>
  <c r="B50" i="2"/>
  <c r="D50" i="2"/>
  <c r="J50" i="2"/>
  <c r="E50" i="2"/>
  <c r="S50" i="2"/>
  <c r="G50" i="2"/>
  <c r="R50" i="2"/>
  <c r="T50" i="2"/>
  <c r="V50" i="2"/>
  <c r="Q50" i="2"/>
  <c r="O50" i="2"/>
  <c r="H50" i="2"/>
  <c r="I50" i="2"/>
  <c r="U50" i="2"/>
  <c r="P50" i="2"/>
  <c r="C50" i="2"/>
  <c r="M50" i="2"/>
  <c r="N50" i="2"/>
  <c r="L50" i="2"/>
  <c r="F50" i="2"/>
  <c r="A51" i="2"/>
  <c r="M51" i="2" l="1"/>
  <c r="G51" i="2"/>
  <c r="C51" i="2"/>
  <c r="J51" i="2"/>
  <c r="O51" i="2"/>
  <c r="I51" i="2"/>
  <c r="B51" i="2"/>
  <c r="A52" i="2"/>
  <c r="Q51" i="2"/>
  <c r="L51" i="2"/>
  <c r="H51" i="2"/>
  <c r="T51" i="2"/>
  <c r="F51" i="2"/>
  <c r="E51" i="2"/>
  <c r="U51" i="2"/>
  <c r="R51" i="2"/>
  <c r="N51" i="2"/>
  <c r="V51" i="2"/>
  <c r="P51" i="2"/>
  <c r="S51" i="2"/>
  <c r="D51" i="2"/>
  <c r="K51" i="2"/>
  <c r="K52" i="2" l="1"/>
  <c r="F52" i="2"/>
  <c r="B52" i="2"/>
  <c r="I52" i="2"/>
  <c r="N52" i="2"/>
  <c r="C52" i="2"/>
  <c r="S52" i="2"/>
  <c r="Q52" i="2"/>
  <c r="M52" i="2"/>
  <c r="U52" i="2"/>
  <c r="P52" i="2"/>
  <c r="G52" i="2"/>
  <c r="A53" i="2"/>
  <c r="V52" i="2"/>
  <c r="R52" i="2"/>
  <c r="J52" i="2"/>
  <c r="O52" i="2"/>
  <c r="L52" i="2"/>
  <c r="H52" i="2"/>
  <c r="T52" i="2"/>
  <c r="E52" i="2"/>
  <c r="D52" i="2"/>
  <c r="M53" i="2" l="1"/>
  <c r="K53" i="2"/>
  <c r="G53" i="2"/>
  <c r="H53" i="2"/>
  <c r="N53" i="2"/>
  <c r="I53" i="2"/>
  <c r="F53" i="2"/>
  <c r="B53" i="2"/>
  <c r="A54" i="2"/>
  <c r="C53" i="2"/>
  <c r="J53" i="2"/>
  <c r="Q53" i="2"/>
  <c r="P53" i="2"/>
  <c r="L53" i="2"/>
  <c r="S53" i="2"/>
  <c r="D53" i="2"/>
  <c r="E53" i="2"/>
  <c r="U53" i="2"/>
  <c r="V53" i="2"/>
  <c r="R53" i="2"/>
  <c r="T53" i="2"/>
  <c r="O53" i="2"/>
  <c r="K54" i="2" l="1"/>
  <c r="E54" i="2"/>
  <c r="F54" i="2"/>
  <c r="H54" i="2"/>
  <c r="M54" i="2"/>
  <c r="G54" i="2"/>
  <c r="A55" i="2"/>
  <c r="U54" i="2"/>
  <c r="V54" i="2"/>
  <c r="B54" i="2"/>
  <c r="I54" i="2"/>
  <c r="O54" i="2"/>
  <c r="J54" i="2"/>
  <c r="L54" i="2"/>
  <c r="R54" i="2"/>
  <c r="D54" i="2"/>
  <c r="C54" i="2"/>
  <c r="S54" i="2"/>
  <c r="P54" i="2"/>
  <c r="Q54" i="2"/>
  <c r="T54" i="2"/>
  <c r="N54" i="2"/>
  <c r="M55" i="2" l="1"/>
  <c r="J55" i="2"/>
  <c r="K55" i="2"/>
  <c r="R55" i="2"/>
  <c r="A56" i="2"/>
  <c r="I55" i="2"/>
  <c r="F55" i="2"/>
  <c r="L55" i="2"/>
  <c r="Q55" i="2"/>
  <c r="O55" i="2"/>
  <c r="P55" i="2"/>
  <c r="S55" i="2"/>
  <c r="C55" i="2"/>
  <c r="E55" i="2"/>
  <c r="U55" i="2"/>
  <c r="T55" i="2"/>
  <c r="V55" i="2"/>
  <c r="B55" i="2"/>
  <c r="N55" i="2"/>
  <c r="D55" i="2"/>
  <c r="G55" i="2"/>
  <c r="H55" i="2"/>
  <c r="K56" i="2" l="1"/>
  <c r="D56" i="2"/>
  <c r="E56" i="2"/>
  <c r="F56" i="2"/>
  <c r="V56" i="2"/>
  <c r="G56" i="2"/>
  <c r="A57" i="2"/>
  <c r="T56" i="2"/>
  <c r="L56" i="2"/>
  <c r="H56" i="2"/>
  <c r="O56" i="2"/>
  <c r="I56" i="2"/>
  <c r="J56" i="2"/>
  <c r="Q56" i="2"/>
  <c r="B56" i="2"/>
  <c r="C56" i="2"/>
  <c r="S56" i="2"/>
  <c r="N56" i="2"/>
  <c r="P56" i="2"/>
  <c r="R56" i="2"/>
  <c r="M56" i="2"/>
  <c r="U56" i="2"/>
  <c r="M57" i="2" l="1"/>
  <c r="H57" i="2"/>
  <c r="J57" i="2"/>
  <c r="P57" i="2"/>
  <c r="B57" i="2"/>
  <c r="E57" i="2"/>
  <c r="U57" i="2"/>
  <c r="S57" i="2"/>
  <c r="T57" i="2"/>
  <c r="K57" i="2"/>
  <c r="A58" i="2"/>
  <c r="I57" i="2"/>
  <c r="C57" i="2"/>
  <c r="D57" i="2"/>
  <c r="F57" i="2"/>
  <c r="V57" i="2"/>
  <c r="G57" i="2"/>
  <c r="Q57" i="2"/>
  <c r="N57" i="2"/>
  <c r="O57" i="2"/>
  <c r="R57" i="2"/>
  <c r="L57" i="2"/>
  <c r="K58" i="2" l="1"/>
  <c r="B58" i="2"/>
  <c r="D58" i="2"/>
  <c r="E58" i="2"/>
  <c r="L58" i="2"/>
  <c r="C58" i="2"/>
  <c r="S58" i="2"/>
  <c r="M58" i="2"/>
  <c r="N58" i="2"/>
  <c r="J58" i="2"/>
  <c r="F58" i="2"/>
  <c r="O58" i="2"/>
  <c r="H58" i="2"/>
  <c r="I58" i="2"/>
  <c r="P58" i="2"/>
  <c r="V58" i="2"/>
  <c r="G58" i="2"/>
  <c r="A59" i="2"/>
  <c r="R58" i="2"/>
  <c r="T58" i="2"/>
  <c r="U58" i="2"/>
  <c r="Q58" i="2"/>
  <c r="M59" i="2" l="1"/>
  <c r="G59" i="2"/>
  <c r="C59" i="2"/>
  <c r="D59" i="2"/>
  <c r="T59" i="2"/>
  <c r="E59" i="2"/>
  <c r="U59" i="2"/>
  <c r="R59" i="2"/>
  <c r="N59" i="2"/>
  <c r="F59" i="2"/>
  <c r="V59" i="2"/>
  <c r="I59" i="2"/>
  <c r="B59" i="2"/>
  <c r="A60" i="2"/>
  <c r="S59" i="2"/>
  <c r="J59" i="2"/>
  <c r="P59" i="2"/>
  <c r="Q59" i="2"/>
  <c r="L59" i="2"/>
  <c r="H59" i="2"/>
  <c r="O59" i="2"/>
  <c r="K59" i="2"/>
  <c r="K60" i="2" l="1"/>
  <c r="F60" i="2"/>
  <c r="B60" i="2"/>
  <c r="D60" i="2"/>
  <c r="T60" i="2"/>
  <c r="C60" i="2"/>
  <c r="S60" i="2"/>
  <c r="Q60" i="2"/>
  <c r="M60" i="2"/>
  <c r="E60" i="2"/>
  <c r="U60" i="2"/>
  <c r="G60" i="2"/>
  <c r="A61" i="2"/>
  <c r="A62" i="2" s="1"/>
  <c r="V60" i="2"/>
  <c r="R60" i="2"/>
  <c r="I60" i="2"/>
  <c r="P60" i="2"/>
  <c r="O60" i="2"/>
  <c r="L60" i="2"/>
  <c r="H60" i="2"/>
  <c r="N60" i="2"/>
  <c r="J60" i="2"/>
  <c r="B62" i="2" l="1"/>
  <c r="M62" i="2"/>
  <c r="Q62" i="2"/>
  <c r="E62" i="2"/>
  <c r="I62" i="2"/>
  <c r="U62" i="2"/>
  <c r="S62" i="2"/>
  <c r="J62" i="2"/>
  <c r="O62" i="2"/>
  <c r="F62" i="2"/>
  <c r="T62" i="2"/>
  <c r="K62" i="2"/>
  <c r="P62" i="2"/>
  <c r="G62" i="2"/>
  <c r="L62" i="2"/>
  <c r="C62" i="2"/>
  <c r="H62" i="2"/>
  <c r="V62" i="2"/>
  <c r="D62" i="2"/>
  <c r="R62" i="2"/>
  <c r="A63" i="2"/>
  <c r="N62" i="2"/>
  <c r="M61" i="2"/>
  <c r="K61" i="2"/>
  <c r="G61" i="2"/>
  <c r="N61" i="2"/>
  <c r="J61" i="2"/>
  <c r="Q61" i="2"/>
  <c r="P61" i="2"/>
  <c r="L61" i="2"/>
  <c r="D61" i="2"/>
  <c r="T61" i="2"/>
  <c r="E61" i="2"/>
  <c r="U61" i="2"/>
  <c r="V61" i="2"/>
  <c r="R61" i="2"/>
  <c r="H61" i="2"/>
  <c r="O61" i="2"/>
  <c r="I61" i="2"/>
  <c r="F61" i="2"/>
  <c r="B61" i="2"/>
  <c r="C61" i="2"/>
  <c r="S61" i="2"/>
  <c r="D63" i="2" l="1"/>
  <c r="Q63" i="2"/>
  <c r="H63" i="2"/>
  <c r="U63" i="2"/>
  <c r="C63" i="2"/>
  <c r="L63" i="2"/>
  <c r="B63" i="2"/>
  <c r="G63" i="2"/>
  <c r="P63" i="2"/>
  <c r="F63" i="2"/>
  <c r="K63" i="2"/>
  <c r="T63" i="2"/>
  <c r="J63" i="2"/>
  <c r="O63" i="2"/>
  <c r="E63" i="2"/>
  <c r="N63" i="2"/>
  <c r="S63" i="2"/>
  <c r="I63" i="2"/>
  <c r="R63" i="2"/>
  <c r="A64" i="2"/>
  <c r="M63" i="2"/>
  <c r="V63" i="2"/>
  <c r="B64" i="2" l="1"/>
  <c r="K64" i="2"/>
  <c r="T64" i="2"/>
  <c r="F64" i="2"/>
  <c r="O64" i="2"/>
  <c r="J64" i="2"/>
  <c r="S64" i="2"/>
  <c r="E64" i="2"/>
  <c r="N64" i="2"/>
  <c r="A65" i="2"/>
  <c r="I64" i="2"/>
  <c r="R64" i="2"/>
  <c r="D64" i="2"/>
  <c r="M64" i="2"/>
  <c r="V64" i="2"/>
  <c r="H64" i="2"/>
  <c r="Q64" i="2"/>
  <c r="C64" i="2"/>
  <c r="L64" i="2"/>
  <c r="U64" i="2"/>
  <c r="G64" i="2"/>
  <c r="P64" i="2"/>
  <c r="H65" i="2" l="1"/>
  <c r="U65" i="2"/>
  <c r="O65" i="2"/>
  <c r="L65" i="2"/>
  <c r="B65" i="2"/>
  <c r="A66" i="2"/>
  <c r="P65" i="2"/>
  <c r="F65" i="2"/>
  <c r="D65" i="2"/>
  <c r="G65" i="2"/>
  <c r="T65" i="2"/>
  <c r="J65" i="2"/>
  <c r="C65" i="2"/>
  <c r="E65" i="2"/>
  <c r="N65" i="2"/>
  <c r="K65" i="2"/>
  <c r="I65" i="2"/>
  <c r="R65" i="2"/>
  <c r="S65" i="2"/>
  <c r="M65" i="2"/>
  <c r="V65" i="2"/>
  <c r="Q65" i="2"/>
  <c r="A67" i="2" l="1"/>
  <c r="J66" i="2"/>
  <c r="S66" i="2"/>
  <c r="N66" i="2"/>
  <c r="D66" i="2"/>
  <c r="E66" i="2"/>
  <c r="R66" i="2"/>
  <c r="H66" i="2"/>
  <c r="I66" i="2"/>
  <c r="V66" i="2"/>
  <c r="L66" i="2"/>
  <c r="O66" i="2"/>
  <c r="M66" i="2"/>
  <c r="C66" i="2"/>
  <c r="P66" i="2"/>
  <c r="Q66" i="2"/>
  <c r="G66" i="2"/>
  <c r="T66" i="2"/>
  <c r="B66" i="2"/>
  <c r="K66" i="2"/>
  <c r="U66" i="2"/>
  <c r="F66" i="2"/>
  <c r="C67" i="2" l="1"/>
  <c r="P67" i="2"/>
  <c r="U67" i="2"/>
  <c r="E67" i="2"/>
  <c r="Q67" i="2"/>
  <c r="A68" i="2"/>
  <c r="L67" i="2"/>
  <c r="G67" i="2"/>
  <c r="K67" i="2"/>
  <c r="D67" i="2"/>
  <c r="R67" i="2"/>
  <c r="S67" i="2"/>
  <c r="V67" i="2"/>
  <c r="M67" i="2"/>
  <c r="H67" i="2"/>
  <c r="B67" i="2"/>
  <c r="T67" i="2"/>
  <c r="F67" i="2"/>
  <c r="O67" i="2"/>
  <c r="J67" i="2"/>
  <c r="I67" i="2"/>
  <c r="N67" i="2"/>
  <c r="E68" i="2" l="1"/>
  <c r="V68" i="2"/>
  <c r="J68" i="2"/>
  <c r="U68" i="2"/>
  <c r="K68" i="2"/>
  <c r="H68" i="2"/>
  <c r="A69" i="2"/>
  <c r="L68" i="2"/>
  <c r="C68" i="2"/>
  <c r="P68" i="2"/>
  <c r="I68" i="2"/>
  <c r="T68" i="2"/>
  <c r="N68" i="2"/>
  <c r="Q68" i="2"/>
  <c r="B68" i="2"/>
  <c r="S68" i="2"/>
  <c r="F68" i="2"/>
  <c r="G68" i="2"/>
  <c r="O68" i="2"/>
  <c r="M68" i="2"/>
  <c r="D68" i="2"/>
  <c r="R68" i="2"/>
  <c r="R69" i="2" l="1"/>
  <c r="M69" i="2"/>
  <c r="I69" i="2"/>
  <c r="V69" i="2"/>
  <c r="S69" i="2"/>
  <c r="T69" i="2"/>
  <c r="G69" i="2"/>
  <c r="K69" i="2"/>
  <c r="L69" i="2"/>
  <c r="U69" i="2"/>
  <c r="B69" i="2"/>
  <c r="Q69" i="2"/>
  <c r="D69" i="2"/>
  <c r="F69" i="2"/>
  <c r="A70" i="2"/>
  <c r="O69" i="2"/>
  <c r="J69" i="2"/>
  <c r="C69" i="2"/>
  <c r="E69" i="2"/>
  <c r="N69" i="2"/>
  <c r="H69" i="2"/>
  <c r="P69" i="2"/>
  <c r="P70" i="2" l="1"/>
  <c r="M70" i="2"/>
  <c r="O70" i="2"/>
  <c r="T70" i="2"/>
  <c r="R70" i="2"/>
  <c r="I70" i="2"/>
  <c r="F70" i="2"/>
  <c r="A71" i="2"/>
  <c r="S70" i="2"/>
  <c r="K70" i="2"/>
  <c r="J70" i="2"/>
  <c r="Q70" i="2"/>
  <c r="U70" i="2"/>
  <c r="D70" i="2"/>
  <c r="V70" i="2"/>
  <c r="C70" i="2"/>
  <c r="H70" i="2"/>
  <c r="B70" i="2"/>
  <c r="N70" i="2"/>
  <c r="L70" i="2"/>
  <c r="G70" i="2"/>
  <c r="E70" i="2"/>
  <c r="J71" i="2" l="1"/>
  <c r="G71" i="2"/>
  <c r="D71" i="2"/>
  <c r="N71" i="2"/>
  <c r="L71" i="2"/>
  <c r="O71" i="2"/>
  <c r="R71" i="2"/>
  <c r="Q71" i="2"/>
  <c r="H71" i="2"/>
  <c r="U71" i="2"/>
  <c r="V71" i="2"/>
  <c r="A72" i="2"/>
  <c r="S71" i="2"/>
  <c r="E71" i="2"/>
  <c r="I71" i="2"/>
  <c r="K71" i="2"/>
  <c r="T71" i="2"/>
  <c r="B71" i="2"/>
  <c r="P71" i="2"/>
  <c r="C71" i="2"/>
  <c r="F71" i="2"/>
  <c r="M71" i="2"/>
  <c r="T72" i="2" l="1"/>
  <c r="V72" i="2"/>
  <c r="G72" i="2"/>
  <c r="E72" i="2"/>
  <c r="I72" i="2"/>
  <c r="R72" i="2"/>
  <c r="J72" i="2"/>
  <c r="S72" i="2"/>
  <c r="O72" i="2"/>
  <c r="B72" i="2"/>
  <c r="D72" i="2"/>
  <c r="U72" i="2"/>
  <c r="M72" i="2"/>
  <c r="H72" i="2"/>
  <c r="F72" i="2"/>
  <c r="A73" i="2"/>
  <c r="L72" i="2"/>
  <c r="K72" i="2"/>
  <c r="C72" i="2"/>
  <c r="P72" i="2"/>
  <c r="Q72" i="2"/>
  <c r="N72" i="2"/>
  <c r="V73" i="2" l="1"/>
  <c r="U73" i="2"/>
  <c r="Q73" i="2"/>
  <c r="D73" i="2"/>
  <c r="H73" i="2"/>
  <c r="E73" i="2"/>
  <c r="P73" i="2"/>
  <c r="I73" i="2"/>
  <c r="S73" i="2"/>
  <c r="B73" i="2"/>
  <c r="O73" i="2"/>
  <c r="L73" i="2"/>
  <c r="R73" i="2"/>
  <c r="G73" i="2"/>
  <c r="F73" i="2"/>
  <c r="T73" i="2"/>
  <c r="A74" i="2"/>
  <c r="J73" i="2"/>
  <c r="C73" i="2"/>
  <c r="N73" i="2"/>
  <c r="K73" i="2"/>
  <c r="M73" i="2"/>
  <c r="L74" i="2" l="1"/>
  <c r="J74" i="2"/>
  <c r="M74" i="2"/>
  <c r="P74" i="2"/>
  <c r="O74" i="2"/>
  <c r="A75" i="2"/>
  <c r="T74" i="2"/>
  <c r="U74" i="2"/>
  <c r="F74" i="2"/>
  <c r="N74" i="2"/>
  <c r="K74" i="2"/>
  <c r="H74" i="2"/>
  <c r="E74" i="2"/>
  <c r="C74" i="2"/>
  <c r="G74" i="2"/>
  <c r="Q74" i="2"/>
  <c r="I74" i="2"/>
  <c r="R74" i="2"/>
  <c r="D74" i="2"/>
  <c r="S74" i="2"/>
  <c r="V74" i="2"/>
  <c r="B74" i="2"/>
  <c r="J75" i="2" l="1"/>
  <c r="D75" i="2"/>
  <c r="L75" i="2"/>
  <c r="N75" i="2"/>
  <c r="I75" i="2"/>
  <c r="A76" i="2"/>
  <c r="R75" i="2"/>
  <c r="O75" i="2"/>
  <c r="E75" i="2"/>
  <c r="Q75" i="2"/>
  <c r="V75" i="2"/>
  <c r="T75" i="2"/>
  <c r="P75" i="2"/>
  <c r="C75" i="2"/>
  <c r="G75" i="2"/>
  <c r="H75" i="2"/>
  <c r="F75" i="2"/>
  <c r="U75" i="2"/>
  <c r="B75" i="2"/>
  <c r="M75" i="2"/>
  <c r="K75" i="2"/>
  <c r="S75" i="2"/>
  <c r="L76" i="2" l="1"/>
  <c r="C76" i="2"/>
  <c r="K76" i="2"/>
  <c r="P76" i="2"/>
  <c r="I76" i="2"/>
  <c r="V76" i="2"/>
  <c r="T76" i="2"/>
  <c r="N76" i="2"/>
  <c r="E76" i="2"/>
  <c r="M76" i="2"/>
  <c r="H76" i="2"/>
  <c r="A77" i="2"/>
  <c r="B76" i="2"/>
  <c r="S76" i="2"/>
  <c r="O76" i="2"/>
  <c r="U76" i="2"/>
  <c r="G76" i="2"/>
  <c r="F76" i="2"/>
  <c r="Q76" i="2"/>
  <c r="D76" i="2"/>
  <c r="R76" i="2"/>
  <c r="J76" i="2"/>
  <c r="J77" i="2" l="1"/>
  <c r="C77" i="2"/>
  <c r="K77" i="2"/>
  <c r="N77" i="2"/>
  <c r="H77" i="2"/>
  <c r="U77" i="2"/>
  <c r="F77" i="2"/>
  <c r="T77" i="2"/>
  <c r="R77" i="2"/>
  <c r="M77" i="2"/>
  <c r="D77" i="2"/>
  <c r="P77" i="2"/>
  <c r="A78" i="2"/>
  <c r="V77" i="2"/>
  <c r="S77" i="2"/>
  <c r="O77" i="2"/>
  <c r="G77" i="2"/>
  <c r="E77" i="2"/>
  <c r="L77" i="2"/>
  <c r="B77" i="2"/>
  <c r="Q77" i="2"/>
  <c r="I77" i="2"/>
  <c r="A79" i="2" l="1"/>
  <c r="P78" i="2"/>
  <c r="M78" i="2"/>
  <c r="N78" i="2"/>
  <c r="D78" i="2"/>
  <c r="V78" i="2"/>
  <c r="R78" i="2"/>
  <c r="T78" i="2"/>
  <c r="E78" i="2"/>
  <c r="U78" i="2"/>
  <c r="G78" i="2"/>
  <c r="F78" i="2"/>
  <c r="O78" i="2"/>
  <c r="K78" i="2"/>
  <c r="C78" i="2"/>
  <c r="L78" i="2"/>
  <c r="S78" i="2"/>
  <c r="Q78" i="2"/>
  <c r="I78" i="2"/>
  <c r="H78" i="2"/>
  <c r="B78" i="2"/>
  <c r="J78" i="2"/>
  <c r="D79" i="2" l="1"/>
  <c r="L79" i="2"/>
  <c r="T79" i="2"/>
  <c r="F79" i="2"/>
  <c r="N79" i="2"/>
  <c r="O79" i="2"/>
  <c r="H79" i="2"/>
  <c r="E79" i="2"/>
  <c r="M79" i="2"/>
  <c r="U79" i="2"/>
  <c r="V79" i="2"/>
  <c r="G79" i="2"/>
  <c r="A80" i="2"/>
  <c r="P79" i="2"/>
  <c r="I79" i="2"/>
  <c r="Q79" i="2"/>
  <c r="B79" i="2"/>
  <c r="J79" i="2"/>
  <c r="R79" i="2"/>
  <c r="C79" i="2"/>
  <c r="K79" i="2"/>
  <c r="S79" i="2"/>
  <c r="C80" i="2" l="1"/>
  <c r="J80" i="2"/>
  <c r="N80" i="2"/>
  <c r="Q80" i="2"/>
  <c r="R80" i="2"/>
  <c r="M80" i="2"/>
  <c r="E80" i="2"/>
  <c r="U80" i="2"/>
  <c r="F80" i="2"/>
  <c r="V80" i="2"/>
  <c r="I80" i="2"/>
  <c r="B80" i="2"/>
  <c r="O80" i="2"/>
  <c r="P80" i="2"/>
  <c r="T80" i="2"/>
  <c r="K80" i="2"/>
  <c r="G80" i="2"/>
  <c r="L80" i="2"/>
  <c r="H80" i="2"/>
  <c r="D80" i="2"/>
  <c r="A81" i="2"/>
  <c r="S80" i="2"/>
  <c r="M81" i="2" l="1"/>
  <c r="V81" i="2"/>
  <c r="P81" i="2"/>
  <c r="Q81" i="2"/>
  <c r="C81" i="2"/>
  <c r="D81" i="2"/>
  <c r="U81" i="2"/>
  <c r="G81" i="2"/>
  <c r="T81" i="2"/>
  <c r="B81" i="2"/>
  <c r="K81" i="2"/>
  <c r="H81" i="2"/>
  <c r="F81" i="2"/>
  <c r="O81" i="2"/>
  <c r="J81" i="2"/>
  <c r="S81" i="2"/>
  <c r="E81" i="2"/>
  <c r="N81" i="2"/>
  <c r="A82" i="2"/>
  <c r="I81" i="2"/>
  <c r="R81" i="2"/>
  <c r="L81" i="2"/>
  <c r="K82" i="2" l="1"/>
  <c r="T82" i="2"/>
  <c r="N82" i="2"/>
  <c r="O82" i="2"/>
  <c r="E82" i="2"/>
  <c r="V82" i="2"/>
  <c r="S82" i="2"/>
  <c r="I82" i="2"/>
  <c r="B82" i="2"/>
  <c r="A83" i="2"/>
  <c r="M82" i="2"/>
  <c r="Q82" i="2"/>
  <c r="D82" i="2"/>
  <c r="F82" i="2"/>
  <c r="H82" i="2"/>
  <c r="R82" i="2"/>
  <c r="C82" i="2"/>
  <c r="L82" i="2"/>
  <c r="J82" i="2"/>
  <c r="G82" i="2"/>
  <c r="P82" i="2"/>
  <c r="U82" i="2"/>
  <c r="I83" i="2" l="1"/>
  <c r="R83" i="2"/>
  <c r="H83" i="2"/>
  <c r="M83" i="2"/>
  <c r="V83" i="2"/>
  <c r="P83" i="2"/>
  <c r="Q83" i="2"/>
  <c r="D83" i="2"/>
  <c r="C83" i="2"/>
  <c r="U83" i="2"/>
  <c r="L83" i="2"/>
  <c r="K83" i="2"/>
  <c r="B83" i="2"/>
  <c r="T83" i="2"/>
  <c r="S83" i="2"/>
  <c r="F83" i="2"/>
  <c r="G83" i="2"/>
  <c r="J83" i="2"/>
  <c r="O83" i="2"/>
  <c r="E83" i="2"/>
  <c r="N83" i="2"/>
  <c r="A84" i="2"/>
  <c r="C84" i="2" l="1"/>
  <c r="L84" i="2"/>
  <c r="B84" i="2"/>
  <c r="G84" i="2"/>
  <c r="P84" i="2"/>
  <c r="J84" i="2"/>
  <c r="K84" i="2"/>
  <c r="T84" i="2"/>
  <c r="R84" i="2"/>
  <c r="Q84" i="2"/>
  <c r="O84" i="2"/>
  <c r="F84" i="2"/>
  <c r="E84" i="2"/>
  <c r="S84" i="2"/>
  <c r="N84" i="2"/>
  <c r="M84" i="2"/>
  <c r="A85" i="2"/>
  <c r="V84" i="2"/>
  <c r="U84" i="2"/>
  <c r="D84" i="2"/>
  <c r="I84" i="2"/>
  <c r="H84" i="2"/>
  <c r="M85" i="2" l="1"/>
  <c r="V85" i="2"/>
  <c r="T85" i="2"/>
  <c r="Q85" i="2"/>
  <c r="H85" i="2"/>
  <c r="G85" i="2"/>
  <c r="U85" i="2"/>
  <c r="P85" i="2"/>
  <c r="O85" i="2"/>
  <c r="B85" i="2"/>
  <c r="C85" i="2"/>
  <c r="A86" i="2"/>
  <c r="F85" i="2"/>
  <c r="K85" i="2"/>
  <c r="J85" i="2"/>
  <c r="S85" i="2"/>
  <c r="E85" i="2"/>
  <c r="N85" i="2"/>
  <c r="D85" i="2"/>
  <c r="I85" i="2"/>
  <c r="R85" i="2"/>
  <c r="L85" i="2"/>
  <c r="A87" i="2" l="1"/>
  <c r="K86" i="2"/>
  <c r="B86" i="2"/>
  <c r="V86" i="2"/>
  <c r="O86" i="2"/>
  <c r="J86" i="2"/>
  <c r="I86" i="2"/>
  <c r="S86" i="2"/>
  <c r="R86" i="2"/>
  <c r="Q86" i="2"/>
  <c r="D86" i="2"/>
  <c r="E86" i="2"/>
  <c r="G86" i="2"/>
  <c r="T86" i="2"/>
  <c r="N86" i="2"/>
  <c r="H86" i="2"/>
  <c r="M86" i="2"/>
  <c r="L86" i="2"/>
  <c r="U86" i="2"/>
  <c r="C86" i="2"/>
  <c r="P86" i="2"/>
  <c r="F86" i="2"/>
  <c r="B87" i="2" l="1"/>
  <c r="L87" i="2"/>
  <c r="A88" i="2"/>
  <c r="E87" i="2"/>
  <c r="G87" i="2"/>
  <c r="C87" i="2"/>
  <c r="M87" i="2"/>
  <c r="D87" i="2"/>
  <c r="O87" i="2"/>
  <c r="P87" i="2"/>
  <c r="Q87" i="2"/>
  <c r="H87" i="2"/>
  <c r="S87" i="2"/>
  <c r="I87" i="2"/>
  <c r="T87" i="2"/>
  <c r="K87" i="2"/>
  <c r="U87" i="2"/>
  <c r="F87" i="2"/>
  <c r="V87" i="2"/>
  <c r="J87" i="2"/>
  <c r="R87" i="2"/>
  <c r="N87" i="2"/>
  <c r="K88" i="2" l="1"/>
  <c r="V88" i="2"/>
  <c r="O88" i="2"/>
  <c r="Q88" i="2"/>
  <c r="B88" i="2"/>
  <c r="M88" i="2"/>
  <c r="A89" i="2"/>
  <c r="C88" i="2"/>
  <c r="N88" i="2"/>
  <c r="E88" i="2"/>
  <c r="F88" i="2"/>
  <c r="G88" i="2"/>
  <c r="R88" i="2"/>
  <c r="I88" i="2"/>
  <c r="S88" i="2"/>
  <c r="J88" i="2"/>
  <c r="U88" i="2"/>
  <c r="H88" i="2"/>
  <c r="T88" i="2"/>
  <c r="D88" i="2"/>
  <c r="L88" i="2"/>
  <c r="P88" i="2"/>
  <c r="M89" i="2" l="1"/>
  <c r="C89" i="2"/>
  <c r="S89" i="2"/>
  <c r="T89" i="2"/>
  <c r="O89" i="2"/>
  <c r="Q89" i="2"/>
  <c r="D89" i="2"/>
  <c r="G89" i="2"/>
  <c r="H89" i="2"/>
  <c r="A90" i="2"/>
  <c r="I89" i="2"/>
  <c r="L89" i="2"/>
  <c r="J89" i="2"/>
  <c r="N89" i="2"/>
  <c r="B89" i="2"/>
  <c r="F89" i="2"/>
  <c r="U89" i="2"/>
  <c r="P89" i="2"/>
  <c r="R89" i="2"/>
  <c r="K89" i="2"/>
  <c r="V89" i="2"/>
  <c r="E89" i="2"/>
  <c r="F90" i="2" l="1"/>
  <c r="S90" i="2"/>
  <c r="I90" i="2"/>
  <c r="G90" i="2"/>
  <c r="V90" i="2"/>
  <c r="A91" i="2"/>
  <c r="K90" i="2"/>
  <c r="N90" i="2"/>
  <c r="B90" i="2"/>
  <c r="Q90" i="2"/>
  <c r="C90" i="2"/>
  <c r="R90" i="2"/>
  <c r="M90" i="2"/>
  <c r="T90" i="2"/>
  <c r="O90" i="2"/>
  <c r="E90" i="2"/>
  <c r="J90" i="2"/>
  <c r="D90" i="2"/>
  <c r="P90" i="2"/>
  <c r="H90" i="2"/>
  <c r="L90" i="2"/>
  <c r="U90" i="2"/>
  <c r="C91" i="2" l="1"/>
  <c r="M91" i="2"/>
  <c r="B91" i="2"/>
  <c r="O91" i="2"/>
  <c r="A92" i="2"/>
  <c r="E91" i="2"/>
  <c r="Q91" i="2"/>
  <c r="N91" i="2"/>
  <c r="P91" i="2"/>
  <c r="I91" i="2"/>
  <c r="F91" i="2"/>
  <c r="T91" i="2"/>
  <c r="L91" i="2"/>
  <c r="J91" i="2"/>
  <c r="K91" i="2"/>
  <c r="G91" i="2"/>
  <c r="R91" i="2"/>
  <c r="V91" i="2"/>
  <c r="U91" i="2"/>
  <c r="D91" i="2"/>
  <c r="S91" i="2"/>
  <c r="H91" i="2"/>
  <c r="D92" i="2" l="1"/>
  <c r="S92" i="2"/>
  <c r="B92" i="2"/>
  <c r="H92" i="2"/>
  <c r="E92" i="2"/>
  <c r="M92" i="2"/>
  <c r="L92" i="2"/>
  <c r="J92" i="2"/>
  <c r="A93" i="2"/>
  <c r="P92" i="2"/>
  <c r="O92" i="2"/>
  <c r="G92" i="2"/>
  <c r="T92" i="2"/>
  <c r="U92" i="2"/>
  <c r="R92" i="2"/>
  <c r="C92" i="2"/>
  <c r="F92" i="2"/>
  <c r="V92" i="2"/>
  <c r="I92" i="2"/>
  <c r="Q92" i="2"/>
  <c r="N92" i="2"/>
  <c r="K92" i="2"/>
  <c r="B93" i="2" l="1"/>
  <c r="M93" i="2"/>
  <c r="K93" i="2"/>
  <c r="F93" i="2"/>
  <c r="S93" i="2"/>
  <c r="U93" i="2"/>
  <c r="J93" i="2"/>
  <c r="D93" i="2"/>
  <c r="L93" i="2"/>
  <c r="N93" i="2"/>
  <c r="I93" i="2"/>
  <c r="A94" i="2"/>
  <c r="R93" i="2"/>
  <c r="O93" i="2"/>
  <c r="G93" i="2"/>
  <c r="V93" i="2"/>
  <c r="T93" i="2"/>
  <c r="Q93" i="2"/>
  <c r="C93" i="2"/>
  <c r="E93" i="2"/>
  <c r="H93" i="2"/>
  <c r="P93" i="2"/>
  <c r="M94" i="2" l="1"/>
  <c r="O94" i="2"/>
  <c r="D94" i="2"/>
  <c r="R94" i="2"/>
  <c r="F94" i="2"/>
  <c r="H94" i="2"/>
  <c r="A95" i="2"/>
  <c r="U94" i="2"/>
  <c r="L94" i="2"/>
  <c r="C94" i="2"/>
  <c r="K94" i="2"/>
  <c r="P94" i="2"/>
  <c r="I94" i="2"/>
  <c r="V94" i="2"/>
  <c r="T94" i="2"/>
  <c r="N94" i="2"/>
  <c r="Q94" i="2"/>
  <c r="B94" i="2"/>
  <c r="S94" i="2"/>
  <c r="J94" i="2"/>
  <c r="G94" i="2"/>
  <c r="E94" i="2"/>
  <c r="G95" i="2" l="1"/>
  <c r="D95" i="2"/>
  <c r="L95" i="2"/>
  <c r="O95" i="2"/>
  <c r="B95" i="2"/>
  <c r="Q95" i="2"/>
  <c r="E95" i="2"/>
  <c r="M95" i="2"/>
  <c r="F95" i="2"/>
  <c r="A96" i="2"/>
  <c r="T95" i="2"/>
  <c r="J95" i="2"/>
  <c r="C95" i="2"/>
  <c r="K95" i="2"/>
  <c r="N95" i="2"/>
  <c r="H95" i="2"/>
  <c r="U95" i="2"/>
  <c r="R95" i="2"/>
  <c r="S95" i="2"/>
  <c r="P95" i="2"/>
  <c r="V95" i="2"/>
  <c r="I95" i="2"/>
  <c r="D96" i="2" l="1"/>
  <c r="V96" i="2"/>
  <c r="E96" i="2"/>
  <c r="H96" i="2"/>
  <c r="B96" i="2"/>
  <c r="S96" i="2"/>
  <c r="L96" i="2"/>
  <c r="G96" i="2"/>
  <c r="J96" i="2"/>
  <c r="P96" i="2"/>
  <c r="M96" i="2"/>
  <c r="U96" i="2"/>
  <c r="T96" i="2"/>
  <c r="R96" i="2"/>
  <c r="O96" i="2"/>
  <c r="F96" i="2"/>
  <c r="A97" i="2"/>
  <c r="I96" i="2"/>
  <c r="K96" i="2"/>
  <c r="C96" i="2"/>
  <c r="Q96" i="2"/>
  <c r="N96" i="2"/>
  <c r="B97" i="2" l="1"/>
  <c r="P97" i="2"/>
  <c r="D97" i="2"/>
  <c r="F97" i="2"/>
  <c r="U97" i="2"/>
  <c r="S97" i="2"/>
  <c r="H97" i="2"/>
  <c r="J97" i="2"/>
  <c r="G97" i="2"/>
  <c r="I97" i="2"/>
  <c r="N97" i="2"/>
  <c r="L97" i="2"/>
  <c r="T97" i="2"/>
  <c r="K97" i="2"/>
  <c r="M97" i="2"/>
  <c r="R97" i="2"/>
  <c r="Q97" i="2"/>
  <c r="O97" i="2"/>
  <c r="V97" i="2"/>
  <c r="A98" i="2"/>
  <c r="E97" i="2"/>
  <c r="C97" i="2"/>
  <c r="D98" i="2" l="1"/>
  <c r="U98" i="2"/>
  <c r="I98" i="2"/>
  <c r="H98" i="2"/>
  <c r="F98" i="2"/>
  <c r="Q98" i="2"/>
  <c r="L98" i="2"/>
  <c r="B98" i="2"/>
  <c r="A99" i="2"/>
  <c r="E98" i="2"/>
  <c r="C98" i="2"/>
  <c r="V98" i="2"/>
  <c r="O98" i="2"/>
  <c r="N98" i="2"/>
  <c r="P98" i="2"/>
  <c r="K98" i="2"/>
  <c r="S98" i="2"/>
  <c r="T98" i="2"/>
  <c r="R98" i="2"/>
  <c r="G98" i="2"/>
  <c r="J98" i="2"/>
  <c r="M98" i="2"/>
  <c r="B99" i="2" l="1"/>
  <c r="O99" i="2"/>
  <c r="M99" i="2"/>
  <c r="F99" i="2"/>
  <c r="T99" i="2"/>
  <c r="H99" i="2"/>
  <c r="J99" i="2"/>
  <c r="C99" i="2"/>
  <c r="P99" i="2"/>
  <c r="V99" i="2"/>
  <c r="U99" i="2"/>
  <c r="N99" i="2"/>
  <c r="K99" i="2"/>
  <c r="A100" i="2"/>
  <c r="E99" i="2"/>
  <c r="R99" i="2"/>
  <c r="Q99" i="2"/>
  <c r="L99" i="2"/>
  <c r="G99" i="2"/>
  <c r="D99" i="2"/>
  <c r="S99" i="2"/>
  <c r="I99" i="2"/>
  <c r="D100" i="2" l="1"/>
  <c r="S100" i="2"/>
  <c r="G100" i="2"/>
  <c r="H100" i="2"/>
  <c r="B100" i="2"/>
  <c r="O100" i="2"/>
  <c r="L100" i="2"/>
  <c r="J100" i="2"/>
  <c r="V100" i="2"/>
  <c r="E100" i="2"/>
  <c r="N100" i="2"/>
  <c r="P100" i="2"/>
  <c r="Q100" i="2"/>
  <c r="K100" i="2"/>
  <c r="F100" i="2"/>
  <c r="T100" i="2"/>
  <c r="A101" i="2"/>
  <c r="M100" i="2"/>
  <c r="C100" i="2"/>
  <c r="U100" i="2"/>
  <c r="I100" i="2"/>
  <c r="R100" i="2"/>
  <c r="B101" i="2" l="1"/>
  <c r="M101" i="2"/>
  <c r="L101" i="2"/>
  <c r="F101" i="2"/>
  <c r="S101" i="2"/>
  <c r="G101" i="2"/>
  <c r="H101" i="2"/>
  <c r="E101" i="2"/>
  <c r="J101" i="2"/>
  <c r="I101" i="2"/>
  <c r="O101" i="2"/>
  <c r="N101" i="2"/>
  <c r="P101" i="2"/>
  <c r="U101" i="2"/>
  <c r="R101" i="2"/>
  <c r="A102" i="2"/>
  <c r="D101" i="2"/>
  <c r="V101" i="2"/>
  <c r="K101" i="2"/>
  <c r="T101" i="2"/>
  <c r="C101" i="2"/>
  <c r="Q101" i="2"/>
  <c r="D102" i="2" l="1"/>
  <c r="N102" i="2"/>
  <c r="R102" i="2"/>
  <c r="P102" i="2"/>
  <c r="Q102" i="2"/>
  <c r="H102" i="2"/>
  <c r="S102" i="2"/>
  <c r="C102" i="2"/>
  <c r="M102" i="2"/>
  <c r="B102" i="2"/>
  <c r="J102" i="2"/>
  <c r="U102" i="2"/>
  <c r="G102" i="2"/>
  <c r="O102" i="2"/>
  <c r="K102" i="2"/>
  <c r="I102" i="2"/>
  <c r="L102" i="2"/>
  <c r="E102" i="2"/>
  <c r="V102" i="2"/>
  <c r="T102" i="2"/>
  <c r="F102" i="2"/>
</calcChain>
</file>

<file path=xl/sharedStrings.xml><?xml version="1.0" encoding="utf-8"?>
<sst xmlns="http://schemas.openxmlformats.org/spreadsheetml/2006/main" count="210" uniqueCount="123">
  <si>
    <t>RLV Index</t>
  </si>
  <si>
    <t>RLG Index</t>
  </si>
  <si>
    <t>DJTMNMO Index</t>
  </si>
  <si>
    <t>MZUSS Index</t>
  </si>
  <si>
    <t>MZUSL Index</t>
  </si>
  <si>
    <t>MRGR Index</t>
  </si>
  <si>
    <t>SPX Index</t>
  </si>
  <si>
    <t>BCRIHGBU Index</t>
  </si>
  <si>
    <t>FXCARRSP Index</t>
  </si>
  <si>
    <t>SGIFXMEU Index</t>
  </si>
  <si>
    <t>BXCSCRKP Index</t>
  </si>
  <si>
    <t>AIJPMCNU Index Index</t>
  </si>
  <si>
    <t>CRY Index</t>
  </si>
  <si>
    <t>LBUSTRUU Index</t>
  </si>
  <si>
    <t>LF98TRUU Index</t>
  </si>
  <si>
    <t>SPLSAUT Index</t>
  </si>
  <si>
    <t>CSLABMN Index</t>
  </si>
  <si>
    <t>IQMNAT Index</t>
  </si>
  <si>
    <t>HEDGCONV Index</t>
  </si>
  <si>
    <t>HHFDCONV Index</t>
  </si>
  <si>
    <t>PUT Index</t>
  </si>
  <si>
    <t>Anchorage</t>
  </si>
  <si>
    <t>Claren</t>
  </si>
  <si>
    <t>King</t>
  </si>
  <si>
    <t>Brigade</t>
  </si>
  <si>
    <t>Samlyn</t>
  </si>
  <si>
    <t>Ascend</t>
  </si>
  <si>
    <t>Glenview</t>
  </si>
  <si>
    <t>Indus</t>
  </si>
  <si>
    <t>American</t>
  </si>
  <si>
    <t>Highfields</t>
  </si>
  <si>
    <t>Davidson</t>
  </si>
  <si>
    <t>Elliott</t>
  </si>
  <si>
    <t>Taconic</t>
  </si>
  <si>
    <t>York</t>
  </si>
  <si>
    <t>Pershing</t>
  </si>
  <si>
    <t>Brevan</t>
  </si>
  <si>
    <t>BlueCrest</t>
  </si>
  <si>
    <t>CCP</t>
  </si>
  <si>
    <t>Winton</t>
  </si>
  <si>
    <t>Capula</t>
  </si>
  <si>
    <t>Arrowgrass</t>
  </si>
  <si>
    <t>OZ</t>
  </si>
  <si>
    <t>ARC</t>
  </si>
  <si>
    <t>HFRIFOF Index</t>
  </si>
  <si>
    <t>HFRIFWI Index</t>
  </si>
  <si>
    <t>HFRIMI Index</t>
  </si>
  <si>
    <t>HFRIRVA Index</t>
  </si>
  <si>
    <t>HFRIMTI Index</t>
  </si>
  <si>
    <t>HFRICAI Index</t>
  </si>
  <si>
    <t>HFRIFIMB Index</t>
  </si>
  <si>
    <t>HFRIMAI Index</t>
  </si>
  <si>
    <t>HFRIENHI Index</t>
  </si>
  <si>
    <t>HFRISRE Index</t>
  </si>
  <si>
    <t>DXY Curncy</t>
  </si>
  <si>
    <t>UKX Index</t>
  </si>
  <si>
    <t>MXEF Index</t>
  </si>
  <si>
    <t>MXWO Index</t>
  </si>
  <si>
    <t>MXEU Index</t>
  </si>
  <si>
    <t>MXFM Index</t>
  </si>
  <si>
    <t>SPUSTBTR Index</t>
  </si>
  <si>
    <t>MLT1US30 Index</t>
  </si>
  <si>
    <t>MLT1US02 Index</t>
  </si>
  <si>
    <t>SXXE Index</t>
  </si>
  <si>
    <t>Date</t>
  </si>
  <si>
    <t>TOT_RETURN_INDEX_NET_DVDS</t>
  </si>
  <si>
    <t>Russell 1000 Value Index</t>
  </si>
  <si>
    <t>Russell 1000 Growth Index</t>
  </si>
  <si>
    <t>Dow Jones U.S. Thematic Market Neutral Momentum Index</t>
  </si>
  <si>
    <t>MSCI US Small Cap 1750 Index</t>
  </si>
  <si>
    <t>MSCI US Large Cap 300 Index</t>
  </si>
  <si>
    <t>ProShares Merger Arbitrage</t>
  </si>
  <si>
    <t>S&amp;P 500</t>
  </si>
  <si>
    <t>PX_LAST</t>
  </si>
  <si>
    <t>Barclays HYIGS Beta Credit Index</t>
  </si>
  <si>
    <t>Deutsche Bank G10 FX Carry Basket Index</t>
  </si>
  <si>
    <t>SGI EUR/USD Momentum Index</t>
  </si>
  <si>
    <t>Barclays Roll Yield Excess Return Index</t>
  </si>
  <si>
    <t>JPM Commodity Momentum Non Energy Index</t>
  </si>
  <si>
    <t>CS Adaptive Term Premium Trend Excess Return Index</t>
  </si>
  <si>
    <t>CRB Commodity Index</t>
  </si>
  <si>
    <t>Barclays Aggregate Index</t>
  </si>
  <si>
    <t>Barclays US Corporate High Yield Index</t>
  </si>
  <si>
    <t>Value Minus Growth</t>
  </si>
  <si>
    <t>Small Minus Large</t>
  </si>
  <si>
    <t>High Yield Minus Investment Grade</t>
  </si>
  <si>
    <t>S&amp;P MergArb Index</t>
  </si>
  <si>
    <t>CS MergArb Liquid Index Net</t>
  </si>
  <si>
    <t>IQ MergArb TR Index</t>
  </si>
  <si>
    <t>Credit Suisse ConvArb Index (Funds)</t>
  </si>
  <si>
    <t>Hennessee Group ConvArb Index</t>
  </si>
  <si>
    <t>CBRE PutWrite Index</t>
  </si>
  <si>
    <t>JANA</t>
  </si>
  <si>
    <t>Relational</t>
  </si>
  <si>
    <t>Childrens</t>
  </si>
  <si>
    <t>Trian</t>
  </si>
  <si>
    <t>ValueAct</t>
  </si>
  <si>
    <t>BH</t>
  </si>
  <si>
    <t>Portfolio</t>
  </si>
  <si>
    <t>Corvex</t>
  </si>
  <si>
    <t>RTY Index</t>
  </si>
  <si>
    <t>VMG</t>
  </si>
  <si>
    <t>SML</t>
  </si>
  <si>
    <t>HYMIG</t>
  </si>
  <si>
    <t>RTY</t>
  </si>
  <si>
    <t>SXXE</t>
  </si>
  <si>
    <t>MLT1US02</t>
  </si>
  <si>
    <t>MLT1US30</t>
  </si>
  <si>
    <t>SPX</t>
  </si>
  <si>
    <t>MXEF</t>
  </si>
  <si>
    <t>DXY</t>
  </si>
  <si>
    <t>PUT</t>
  </si>
  <si>
    <t>DJTMNMO</t>
  </si>
  <si>
    <t>MXWO</t>
  </si>
  <si>
    <t>BXCSCRKP</t>
  </si>
  <si>
    <t>AIJPMCNU</t>
  </si>
  <si>
    <t>FXCARRSP</t>
  </si>
  <si>
    <t>SGIFXMEU</t>
  </si>
  <si>
    <t>SPLSAUT</t>
  </si>
  <si>
    <t>CSLABMN</t>
  </si>
  <si>
    <t>CRY</t>
  </si>
  <si>
    <t>CATPUSEA Index</t>
  </si>
  <si>
    <t>CATPUSEA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</si>
</sst>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3" borderId="0"/>
  </cellStyleXfs>
  <cellXfs count="13">
    <xf numFmtId="0" fontId="0" fillId="0" borderId="0" xfId="0"/>
    <xf numFmtId="14" fontId="1" fillId="0" borderId="0" xfId="2" applyNumberFormat="1"/>
    <xf numFmtId="0" fontId="1" fillId="0" borderId="0" xfId="2"/>
    <xf numFmtId="0" fontId="1" fillId="0" borderId="0" xfId="2" applyFont="1"/>
    <xf numFmtId="0" fontId="0" fillId="0" borderId="0" xfId="2" applyFont="1"/>
    <xf numFmtId="164" fontId="0" fillId="0" borderId="0" xfId="1" applyNumberFormat="1" applyFont="1" applyAlignment="1">
      <alignment wrapText="1"/>
    </xf>
    <xf numFmtId="0" fontId="0" fillId="2" borderId="0" xfId="0" applyFill="1"/>
    <xf numFmtId="164" fontId="0" fillId="0" borderId="0" xfId="1" applyNumberFormat="1" applyFont="1"/>
    <xf numFmtId="14" fontId="0" fillId="0" borderId="0" xfId="0" applyNumberFormat="1"/>
    <xf numFmtId="164" fontId="1" fillId="0" borderId="0" xfId="1" applyNumberFormat="1"/>
    <xf numFmtId="10" fontId="0" fillId="0" borderId="0" xfId="1" applyNumberFormat="1" applyFont="1"/>
    <xf numFmtId="2" fontId="0" fillId="4" borderId="0" xfId="1" applyNumberFormat="1" applyFont="1" applyFill="1" applyBorder="1"/>
    <xf numFmtId="2" fontId="0" fillId="4" borderId="0" xfId="1" applyNumberFormat="1" applyFont="1" applyFill="1"/>
  </cellXfs>
  <cellStyles count="4">
    <cellStyle name="blp_column_header" xfId="3"/>
    <cellStyle name="Normal" xfId="0" builtinId="0"/>
    <cellStyle name="Normal 6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%20v12%20(Scatter%20Chart%20Added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scellaneous/Fraud%20Check%20V6%20(Simulation%20Delt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"/>
      <sheetName val="Analysis"/>
      <sheetName val="Factor Name"/>
      <sheetName val="Factors"/>
      <sheetName val="Funds"/>
      <sheetName val="Net-&gt;Gross"/>
      <sheetName val="Replications"/>
      <sheetName val="Activist Funds"/>
      <sheetName val="Current Portfolio"/>
      <sheetName val="New Manager"/>
      <sheetName val="HFRI"/>
      <sheetName val="MergArb Correlation"/>
    </sheetNames>
    <sheetDataSet>
      <sheetData sheetId="0"/>
      <sheetData sheetId="1">
        <row r="32">
          <cell r="C32" t="str">
            <v>Strategy3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C33">
            <v>2.785E-2</v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Z33">
            <v>2.7780999999999948E-2</v>
          </cell>
        </row>
        <row r="34">
          <cell r="C34">
            <v>2.6249999999999999E-2</v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Z34">
            <v>1.9672499999999947E-2</v>
          </cell>
        </row>
        <row r="35">
          <cell r="C35">
            <v>8.3550000000000013E-2</v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Z35">
            <v>4.4906500000000037E-2</v>
          </cell>
        </row>
        <row r="36">
          <cell r="C36">
            <v>-1.0675E-2</v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Z36">
            <v>-1.2347999999999948E-2</v>
          </cell>
        </row>
        <row r="37">
          <cell r="C37">
            <v>-4.3875000000000004E-2</v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Z37">
            <v>-3.8230000000000049E-2</v>
          </cell>
        </row>
        <row r="38">
          <cell r="C38">
            <v>-4.0499999999999998E-3</v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Z38">
            <v>-1.4178999999999949E-2</v>
          </cell>
        </row>
        <row r="39">
          <cell r="C39">
            <v>1.1325E-2</v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Z39">
            <v>3.4140000000000077E-3</v>
          </cell>
        </row>
        <row r="40">
          <cell r="C40">
            <v>3.9750000000000002E-3</v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Z40">
            <v>6.3415000000000346E-3</v>
          </cell>
        </row>
        <row r="41">
          <cell r="C41">
            <v>-8.4099999999999994E-2</v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Z41">
            <v>-5.0275500000000015E-2</v>
          </cell>
        </row>
        <row r="42">
          <cell r="C42">
            <v>-1.2475E-2</v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Z42">
            <v>-2.5082999999999966E-2</v>
          </cell>
        </row>
        <row r="43">
          <cell r="C43">
            <v>-7.342499999999999E-2</v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Z43">
            <v>-5.5817499999999964E-2</v>
          </cell>
        </row>
        <row r="44">
          <cell r="C44">
            <v>2.7275000000000001E-2</v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Z44">
            <v>8.3119999999999705E-3</v>
          </cell>
        </row>
        <row r="45">
          <cell r="C45">
            <v>1.4375000000000002E-2</v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Z45">
            <v>9.4854999999999697E-3</v>
          </cell>
        </row>
        <row r="46">
          <cell r="C46">
            <v>4.4150000000000002E-2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Z46">
            <v>3.7537499999999939E-2</v>
          </cell>
        </row>
        <row r="47">
          <cell r="C47">
            <v>3.9300000000000002E-2</v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Z47">
            <v>2.0601000000000029E-2</v>
          </cell>
        </row>
        <row r="48">
          <cell r="C48">
            <v>-8.6750000000000008E-2</v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Z48">
            <v>-6.7154999999999992E-2</v>
          </cell>
        </row>
        <row r="49">
          <cell r="C49">
            <v>3.7824999999999998E-2</v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Z49">
            <v>1.9296500000000064E-2</v>
          </cell>
        </row>
        <row r="50">
          <cell r="C50">
            <v>4.4599999999999994E-2</v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Z50">
            <v>3.9906000000000011E-2</v>
          </cell>
        </row>
        <row r="51">
          <cell r="C51">
            <v>-9.5375000000000001E-2</v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Z51">
            <v>-7.1821499999999941E-2</v>
          </cell>
        </row>
        <row r="52">
          <cell r="C52">
            <v>-0.18809999999999999</v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Z52">
            <v>-0.12443049999999993</v>
          </cell>
        </row>
        <row r="53">
          <cell r="C53">
            <v>-0.12969999999999998</v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Z53">
            <v>-7.3720499999999967E-2</v>
          </cell>
        </row>
        <row r="54">
          <cell r="C54">
            <v>6.1274999999999996E-2</v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Z54">
            <v>8.5299999999999144E-3</v>
          </cell>
        </row>
        <row r="55">
          <cell r="C55">
            <v>1.2750000000000003E-3</v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Z55">
            <v>2.1323499999999947E-2</v>
          </cell>
        </row>
        <row r="56">
          <cell r="C56">
            <v>-0.12545000000000001</v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Z56">
            <v>-8.0468500000000054E-2</v>
          </cell>
        </row>
        <row r="57">
          <cell r="C57">
            <v>5.8050000000000004E-2</v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Z57">
            <v>2.6295999999999937E-2</v>
          </cell>
        </row>
        <row r="58">
          <cell r="C58">
            <v>0.12567499999999998</v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Z58">
            <v>4.8591500000000031E-2</v>
          </cell>
        </row>
        <row r="59">
          <cell r="C59">
            <v>5.3275000000000003E-2</v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Z59">
            <v>4.004100000000009E-2</v>
          </cell>
        </row>
        <row r="60">
          <cell r="C60">
            <v>4.4749999999999998E-3</v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Z60">
            <v>7.8090000000000546E-3</v>
          </cell>
        </row>
        <row r="61">
          <cell r="C61">
            <v>0.10765</v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Z61">
            <v>6.7242500000000066E-2</v>
          </cell>
        </row>
        <row r="62">
          <cell r="C62">
            <v>2.1775000000000003E-2</v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Z62">
            <v>1.505799999999996E-2</v>
          </cell>
        </row>
        <row r="63">
          <cell r="C63">
            <v>5.9549999999999992E-2</v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Z63">
            <v>5.9004500000000036E-2</v>
          </cell>
        </row>
        <row r="64">
          <cell r="C64">
            <v>-1.0325000000000001E-2</v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Z64">
            <v>-1.5225000000000067E-2</v>
          </cell>
        </row>
        <row r="65">
          <cell r="C65">
            <v>3.3674999999999997E-2</v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Z65">
            <v>1.8765000000000004E-2</v>
          </cell>
        </row>
        <row r="66">
          <cell r="C66">
            <v>2.6925000000000001E-2</v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Z66">
            <v>2.6099999999999427E-3</v>
          </cell>
        </row>
        <row r="67">
          <cell r="C67">
            <v>6.7500000000000008E-3</v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Z67">
            <v>7.0479999999999406E-3</v>
          </cell>
        </row>
        <row r="68">
          <cell r="C68">
            <v>6.7799999999999999E-2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Z68">
            <v>5.1418500000000068E-2</v>
          </cell>
        </row>
        <row r="69">
          <cell r="C69">
            <v>6.3200000000000006E-2</v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Z69">
            <v>5.075000000000001E-2</v>
          </cell>
        </row>
        <row r="70">
          <cell r="C70">
            <v>4.3124999999999997E-2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Z70">
            <v>2.2906000000000034E-2</v>
          </cell>
        </row>
        <row r="71">
          <cell r="C71">
            <v>-3.9275000000000004E-2</v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Z71">
            <v>-2.2907E-2</v>
          </cell>
        </row>
        <row r="72">
          <cell r="C72">
            <v>-3.5700000000000003E-2</v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Z72">
            <v>-3.3127000000000031E-2</v>
          </cell>
        </row>
        <row r="73">
          <cell r="C73">
            <v>4.9600000000000005E-2</v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Z73">
            <v>4.8002500000000038E-2</v>
          </cell>
        </row>
        <row r="74">
          <cell r="C74">
            <v>-2.4725E-2</v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Z74">
            <v>-1.556849999999998E-2</v>
          </cell>
        </row>
        <row r="75">
          <cell r="C75">
            <v>7.7199999999999991E-2</v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Z75">
            <v>6.2478499999999965E-2</v>
          </cell>
        </row>
        <row r="76">
          <cell r="C76">
            <v>4.5425E-2</v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Z76">
            <v>4.0137499999999986E-2</v>
          </cell>
        </row>
        <row r="77">
          <cell r="C77">
            <v>3.7400000000000003E-2</v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Z77">
            <v>1.6577499999999967E-2</v>
          </cell>
        </row>
        <row r="78">
          <cell r="C78">
            <v>5.9699999999999996E-2</v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Z78">
            <v>5.2375500000000026E-2</v>
          </cell>
        </row>
        <row r="79">
          <cell r="C79">
            <v>7.9749999999999995E-3</v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Z79">
            <v>1.9674499999999959E-2</v>
          </cell>
        </row>
        <row r="80">
          <cell r="C80">
            <v>3.7774999999999996E-2</v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Z80">
            <v>3.1785500000000036E-2</v>
          </cell>
        </row>
        <row r="81">
          <cell r="C81">
            <v>6.2400000000000004E-2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Z81">
            <v>3.969749999999992E-2</v>
          </cell>
        </row>
        <row r="82">
          <cell r="C82">
            <v>4.5825000000000005E-2</v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Z82">
            <v>3.445350000000004E-2</v>
          </cell>
        </row>
        <row r="83">
          <cell r="C83">
            <v>6.4500000000000009E-3</v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Z83">
            <v>2.7788500000000063E-2</v>
          </cell>
        </row>
        <row r="84">
          <cell r="C84">
            <v>-1.3100000000000001E-2</v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Z84">
            <v>-1.0399499999999911E-2</v>
          </cell>
        </row>
        <row r="85">
          <cell r="C85">
            <v>-2.0299999999999999E-2</v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Z85">
            <v>-1.5603999999999982E-2</v>
          </cell>
        </row>
        <row r="86">
          <cell r="C86">
            <v>-7.9399999999999998E-2</v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Z86">
            <v>-6.8057000000000006E-2</v>
          </cell>
        </row>
        <row r="87">
          <cell r="C87">
            <v>-6.8199999999999997E-2</v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Z87">
            <v>-5.162499999999997E-2</v>
          </cell>
        </row>
        <row r="88">
          <cell r="C88">
            <v>0.119675</v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Z88">
            <v>9.1574999999999962E-2</v>
          </cell>
        </row>
        <row r="89">
          <cell r="C89">
            <v>1.2024999999999999E-2</v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Z89">
            <v>-1.7500000000000634E-4</v>
          </cell>
        </row>
        <row r="90">
          <cell r="C90">
            <v>1.3299999999999999E-2</v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Z90">
            <v>4.7500000000000328E-3</v>
          </cell>
        </row>
        <row r="91">
          <cell r="C91">
            <v>3.1899999999999998E-2</v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Z91">
            <v>2.5700000000000021E-2</v>
          </cell>
        </row>
        <row r="92">
          <cell r="C92">
            <v>3.2750000000000001E-2</v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Z92">
            <v>2.5774999999999951E-2</v>
          </cell>
        </row>
        <row r="93">
          <cell r="C93">
            <v>3.9574999999999999E-2</v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Z93">
            <v>2.7074999999999905E-2</v>
          </cell>
        </row>
        <row r="94">
          <cell r="C94">
            <v>4.6499999999999996E-3</v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Z94">
            <v>9.6000000000001015E-3</v>
          </cell>
        </row>
        <row r="95">
          <cell r="C95">
            <v>-7.3550000000000004E-2</v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Z95">
            <v>-5.3124999999999895E-2</v>
          </cell>
        </row>
        <row r="96">
          <cell r="C96">
            <v>2.4899999999999999E-2</v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Z96">
            <v>1.730000000000002E-2</v>
          </cell>
        </row>
        <row r="97">
          <cell r="C97">
            <v>4.2499999999999916E-4</v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Z97">
            <v>1.0000000000000154E-3</v>
          </cell>
        </row>
        <row r="98">
          <cell r="C98">
            <v>2.9049999999999999E-2</v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Z98">
            <v>1.9800000000000081E-2</v>
          </cell>
        </row>
        <row r="99">
          <cell r="C99">
            <v>4.3125000000000004E-2</v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Z99">
            <v>2.8375000000000001E-2</v>
          </cell>
        </row>
        <row r="100">
          <cell r="C100">
            <v>7.3249999999999999E-3</v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Z100">
            <v>4.0750000025000952E-3</v>
          </cell>
        </row>
        <row r="101">
          <cell r="C101">
            <v>2.9000000000000001E-2</v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Z101">
            <v>1.7750000000000026E-2</v>
          </cell>
        </row>
        <row r="102">
          <cell r="C102">
            <v>2.7625E-2</v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Z102">
            <v>1.6949999999999906E-2</v>
          </cell>
        </row>
        <row r="103">
          <cell r="C103">
            <v>5.7625000000000003E-2</v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Z103">
            <v>3.7749999999999936E-2</v>
          </cell>
        </row>
        <row r="104">
          <cell r="C104">
            <v>2.3224999999999999E-2</v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Z104">
            <v>2.0625000000000043E-2</v>
          </cell>
        </row>
        <row r="105">
          <cell r="C105">
            <v>5.5624999999999994E-2</v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Z105">
            <v>3.389999999999993E-2</v>
          </cell>
        </row>
        <row r="106">
          <cell r="C106">
            <v>-3.7749999999999997E-3</v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Z106">
            <v>1.2749999999999959E-2</v>
          </cell>
        </row>
        <row r="107">
          <cell r="C107">
            <v>3.9074999999999999E-2</v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Z107">
            <v>2.0475000000000014E-2</v>
          </cell>
        </row>
        <row r="108">
          <cell r="C108">
            <v>-6.3999999999999994E-3</v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Z108">
            <v>-1.2025000000000017E-2</v>
          </cell>
        </row>
        <row r="109">
          <cell r="C109">
            <v>5.7425000000000004E-2</v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Z109">
            <v>4.7349999999999969E-2</v>
          </cell>
        </row>
        <row r="110">
          <cell r="C110">
            <v>-9.999999999999998E-4</v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Z110">
            <v>2.9250000000000408E-3</v>
          </cell>
        </row>
        <row r="111">
          <cell r="C111">
            <v>5.4650000000000004E-2</v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Z111">
            <v>3.9849999999999976E-2</v>
          </cell>
        </row>
        <row r="112">
          <cell r="C112">
            <v>3.8725000000000002E-2</v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Z112">
            <v>2.5624999999999967E-2</v>
          </cell>
        </row>
        <row r="113">
          <cell r="C113">
            <v>4.045E-2</v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Z113">
            <v>2.6025000000000013E-2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Z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Z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Z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Z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Z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Z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Z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Z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Z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Z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Z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Z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Z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Z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Z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Z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Z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Z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Z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Z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Z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Z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Z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Z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Z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Z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Z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Z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Z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Z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Z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Z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Z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Z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Z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Z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Z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Z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Z152">
            <v>0</v>
          </cell>
        </row>
      </sheetData>
      <sheetData sheetId="2"/>
      <sheetData sheetId="3"/>
      <sheetData sheetId="4"/>
      <sheetData sheetId="5"/>
      <sheetData sheetId="6">
        <row r="1">
          <cell r="B1">
            <v>0</v>
          </cell>
          <cell r="C1" t="str">
            <v>JANA</v>
          </cell>
          <cell r="D1" t="str">
            <v>Pershing</v>
          </cell>
          <cell r="E1" t="str">
            <v>Relational</v>
          </cell>
          <cell r="F1" t="str">
            <v>Childrens</v>
          </cell>
          <cell r="G1" t="str">
            <v>Trian</v>
          </cell>
          <cell r="H1" t="str">
            <v>ValueAct</v>
          </cell>
          <cell r="I1" t="str">
            <v>BH</v>
          </cell>
          <cell r="J1" t="str">
            <v>S&amp;P 500</v>
          </cell>
          <cell r="K1" t="str">
            <v>Portfolio</v>
          </cell>
          <cell r="L1" t="str">
            <v>Corvex</v>
          </cell>
        </row>
        <row r="2">
          <cell r="B2" t="str">
            <v>Mean</v>
          </cell>
        </row>
        <row r="3">
          <cell r="B3" t="str">
            <v>Std Dev</v>
          </cell>
        </row>
        <row r="4">
          <cell r="B4" t="str">
            <v>Min</v>
          </cell>
        </row>
        <row r="5">
          <cell r="B5" t="str">
            <v>Max</v>
          </cell>
        </row>
        <row r="6">
          <cell r="A6">
            <v>36341</v>
          </cell>
          <cell r="B6">
            <v>36312</v>
          </cell>
          <cell r="C6" t="str">
            <v/>
          </cell>
          <cell r="D6" t="str">
            <v/>
          </cell>
          <cell r="E6">
            <v>1.6359334493351658E-2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>
            <v>5.4431E-2</v>
          </cell>
          <cell r="K6">
            <v>1.6359334493351658E-2</v>
          </cell>
          <cell r="L6" t="str">
            <v>NA</v>
          </cell>
        </row>
        <row r="7">
          <cell r="A7">
            <v>36372</v>
          </cell>
          <cell r="B7">
            <v>36342</v>
          </cell>
          <cell r="C7" t="str">
            <v/>
          </cell>
          <cell r="D7" t="str">
            <v/>
          </cell>
          <cell r="E7">
            <v>-7.4631664609587589E-2</v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>
            <v>-3.022E-2</v>
          </cell>
          <cell r="K7">
            <v>-7.4631664609587589E-2</v>
          </cell>
          <cell r="L7" t="str">
            <v>NA</v>
          </cell>
        </row>
        <row r="8">
          <cell r="A8">
            <v>36403</v>
          </cell>
          <cell r="B8">
            <v>36373</v>
          </cell>
          <cell r="C8" t="str">
            <v/>
          </cell>
          <cell r="D8" t="str">
            <v/>
          </cell>
          <cell r="E8">
            <v>3.8585549906684266E-2</v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>
            <v>-4.9890000000000004E-3</v>
          </cell>
          <cell r="K8">
            <v>3.8585549906684266E-2</v>
          </cell>
          <cell r="L8" t="str">
            <v>NA</v>
          </cell>
        </row>
        <row r="9">
          <cell r="A9">
            <v>36433</v>
          </cell>
          <cell r="B9">
            <v>36404</v>
          </cell>
          <cell r="C9" t="str">
            <v/>
          </cell>
          <cell r="D9" t="str">
            <v/>
          </cell>
          <cell r="E9">
            <v>-2.8456139193286666E-2</v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>
            <v>-2.8079E-2</v>
          </cell>
          <cell r="K9">
            <v>-2.8456139193286666E-2</v>
          </cell>
          <cell r="L9" t="str">
            <v>NA</v>
          </cell>
        </row>
        <row r="10">
          <cell r="A10">
            <v>36464</v>
          </cell>
          <cell r="B10">
            <v>36434</v>
          </cell>
          <cell r="C10" t="str">
            <v/>
          </cell>
          <cell r="D10" t="str">
            <v/>
          </cell>
          <cell r="E10">
            <v>-8.4114733827396811E-3</v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>
            <v>6.4238000000000003E-2</v>
          </cell>
          <cell r="K10">
            <v>-8.4114733827396811E-3</v>
          </cell>
          <cell r="L10" t="str">
            <v>NA</v>
          </cell>
        </row>
        <row r="11">
          <cell r="A11">
            <v>36494</v>
          </cell>
          <cell r="B11">
            <v>36465</v>
          </cell>
          <cell r="C11" t="str">
            <v/>
          </cell>
          <cell r="D11" t="str">
            <v/>
          </cell>
          <cell r="E11">
            <v>-3.6464021671894407E-2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>
            <v>2.0822E-2</v>
          </cell>
          <cell r="K11">
            <v>-3.6464021671894407E-2</v>
          </cell>
          <cell r="L11" t="str">
            <v>NA</v>
          </cell>
        </row>
        <row r="12">
          <cell r="A12">
            <v>36525</v>
          </cell>
          <cell r="B12">
            <v>36495</v>
          </cell>
          <cell r="C12" t="str">
            <v/>
          </cell>
          <cell r="D12" t="str">
            <v/>
          </cell>
          <cell r="E12">
            <v>0.18755179787943696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>
            <v>6.2578999999999996E-2</v>
          </cell>
          <cell r="K12">
            <v>0.18755179787943696</v>
          </cell>
          <cell r="L12" t="str">
            <v>NA</v>
          </cell>
        </row>
        <row r="13">
          <cell r="A13">
            <v>36556</v>
          </cell>
          <cell r="B13">
            <v>36526</v>
          </cell>
          <cell r="C13" t="str">
            <v/>
          </cell>
          <cell r="D13" t="str">
            <v/>
          </cell>
          <cell r="E13">
            <v>5.7371309993452795E-2</v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>
            <v>-4.9605999999999997E-2</v>
          </cell>
          <cell r="K13">
            <v>5.7371309993452795E-2</v>
          </cell>
          <cell r="L13" t="str">
            <v>NA</v>
          </cell>
        </row>
        <row r="14">
          <cell r="A14">
            <v>36585</v>
          </cell>
          <cell r="B14">
            <v>36557</v>
          </cell>
          <cell r="C14" t="str">
            <v/>
          </cell>
          <cell r="D14" t="str">
            <v/>
          </cell>
          <cell r="E14">
            <v>1.1501502995667759E-2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>
            <v>-1.7469999999999999E-2</v>
          </cell>
          <cell r="K14">
            <v>1.1501502995667759E-2</v>
          </cell>
          <cell r="L14" t="str">
            <v>NA</v>
          </cell>
        </row>
        <row r="15">
          <cell r="A15">
            <v>36616</v>
          </cell>
          <cell r="B15">
            <v>36586</v>
          </cell>
          <cell r="C15" t="str">
            <v/>
          </cell>
          <cell r="D15" t="str">
            <v/>
          </cell>
          <cell r="E15">
            <v>1.9330217450013818E-2</v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>
            <v>9.8491999999999996E-2</v>
          </cell>
          <cell r="K15">
            <v>1.9330217450013818E-2</v>
          </cell>
          <cell r="L15" t="str">
            <v>NA</v>
          </cell>
        </row>
        <row r="16">
          <cell r="A16">
            <v>36646</v>
          </cell>
          <cell r="B16">
            <v>36617</v>
          </cell>
          <cell r="C16" t="str">
            <v/>
          </cell>
          <cell r="D16" t="str">
            <v/>
          </cell>
          <cell r="E16">
            <v>-9.1370051544435726E-3</v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-3.1585000000000002E-2</v>
          </cell>
          <cell r="K16">
            <v>-9.1370051544435726E-3</v>
          </cell>
          <cell r="L16" t="str">
            <v>NA</v>
          </cell>
        </row>
        <row r="17">
          <cell r="A17">
            <v>36677</v>
          </cell>
          <cell r="B17">
            <v>36647</v>
          </cell>
          <cell r="C17" t="str">
            <v/>
          </cell>
          <cell r="D17" t="str">
            <v/>
          </cell>
          <cell r="E17">
            <v>1.2987293673981225E-2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>
            <v>-2.2412000000000001E-2</v>
          </cell>
          <cell r="K17">
            <v>1.2987293673981225E-2</v>
          </cell>
          <cell r="L17" t="str">
            <v>NA</v>
          </cell>
        </row>
        <row r="18">
          <cell r="A18">
            <v>36707</v>
          </cell>
          <cell r="B18">
            <v>36678</v>
          </cell>
          <cell r="C18" t="str">
            <v/>
          </cell>
          <cell r="D18" t="str">
            <v/>
          </cell>
          <cell r="E18">
            <v>7.8830784850726116E-2</v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>
            <v>2.6218999999999999E-2</v>
          </cell>
          <cell r="K18">
            <v>7.8830784850726116E-2</v>
          </cell>
          <cell r="L18" t="str">
            <v>NA</v>
          </cell>
        </row>
        <row r="19">
          <cell r="A19">
            <v>36738</v>
          </cell>
          <cell r="B19">
            <v>36708</v>
          </cell>
          <cell r="C19" t="str">
            <v/>
          </cell>
          <cell r="D19" t="str">
            <v/>
          </cell>
          <cell r="E19">
            <v>-6.1088669070669288E-2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>
            <v>-1.1998E-2</v>
          </cell>
          <cell r="K19">
            <v>-6.1088669070669288E-2</v>
          </cell>
          <cell r="L19" t="str">
            <v>NA</v>
          </cell>
        </row>
        <row r="20">
          <cell r="A20">
            <v>36769</v>
          </cell>
          <cell r="B20">
            <v>36739</v>
          </cell>
          <cell r="C20" t="str">
            <v/>
          </cell>
          <cell r="D20" t="str">
            <v/>
          </cell>
          <cell r="E20">
            <v>0.11591241743998339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6.3701999999999995E-2</v>
          </cell>
          <cell r="K20">
            <v>0.11591241743998339</v>
          </cell>
          <cell r="L20" t="str">
            <v>NA</v>
          </cell>
        </row>
        <row r="21">
          <cell r="A21">
            <v>36799</v>
          </cell>
          <cell r="B21">
            <v>36770</v>
          </cell>
          <cell r="C21" t="str">
            <v/>
          </cell>
          <cell r="D21" t="str">
            <v/>
          </cell>
          <cell r="E21">
            <v>2.3727352585827768E-2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>
            <v>-5.1943000000000003E-2</v>
          </cell>
          <cell r="K21">
            <v>2.3727352585827768E-2</v>
          </cell>
          <cell r="L21" t="str">
            <v>NA</v>
          </cell>
        </row>
        <row r="22">
          <cell r="A22">
            <v>36830</v>
          </cell>
          <cell r="B22">
            <v>36800</v>
          </cell>
          <cell r="C22" t="str">
            <v/>
          </cell>
          <cell r="D22" t="str">
            <v/>
          </cell>
          <cell r="E22">
            <v>7.8474147362162655E-2</v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>
            <v>-4.2170000000000003E-3</v>
          </cell>
          <cell r="K22">
            <v>7.8474147362162655E-2</v>
          </cell>
          <cell r="L22" t="str">
            <v>NA</v>
          </cell>
        </row>
        <row r="23">
          <cell r="A23">
            <v>36860</v>
          </cell>
          <cell r="B23">
            <v>36831</v>
          </cell>
          <cell r="C23" t="str">
            <v/>
          </cell>
          <cell r="D23" t="str">
            <v/>
          </cell>
          <cell r="E23">
            <v>-8.4512958638131574E-2</v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>
            <v>-7.8314999999999996E-2</v>
          </cell>
          <cell r="K23">
            <v>-8.4512958638131574E-2</v>
          </cell>
          <cell r="L23" t="str">
            <v>NA</v>
          </cell>
        </row>
        <row r="24">
          <cell r="A24">
            <v>36891</v>
          </cell>
          <cell r="B24">
            <v>36861</v>
          </cell>
          <cell r="C24" t="str">
            <v/>
          </cell>
          <cell r="D24" t="str">
            <v/>
          </cell>
          <cell r="E24">
            <v>0.18192097074029479</v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>
            <v>5.6639999999999998E-3</v>
          </cell>
          <cell r="K24">
            <v>0.18192097074029479</v>
          </cell>
          <cell r="L24" t="str">
            <v>NA</v>
          </cell>
        </row>
        <row r="25">
          <cell r="A25">
            <v>36922</v>
          </cell>
          <cell r="B25">
            <v>36892</v>
          </cell>
          <cell r="C25" t="str">
            <v/>
          </cell>
          <cell r="D25" t="str">
            <v/>
          </cell>
          <cell r="E25">
            <v>-3.7220325638382887E-2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>
            <v>3.2252000000000003E-2</v>
          </cell>
          <cell r="K25">
            <v>-3.7220325638382887E-2</v>
          </cell>
          <cell r="L25" t="str">
            <v>NA</v>
          </cell>
        </row>
        <row r="26">
          <cell r="A26">
            <v>36950</v>
          </cell>
          <cell r="B26">
            <v>36923</v>
          </cell>
          <cell r="C26" t="str">
            <v/>
          </cell>
          <cell r="D26" t="str">
            <v/>
          </cell>
          <cell r="E26">
            <v>-6.4980583060842728E-2</v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>
            <v>-9.1106999999999994E-2</v>
          </cell>
          <cell r="K26">
            <v>-6.4980583060842728E-2</v>
          </cell>
          <cell r="L26" t="str">
            <v>NA</v>
          </cell>
        </row>
        <row r="27">
          <cell r="A27">
            <v>36981</v>
          </cell>
          <cell r="B27">
            <v>36951</v>
          </cell>
          <cell r="C27" t="str">
            <v/>
          </cell>
          <cell r="D27" t="str">
            <v/>
          </cell>
          <cell r="E27">
            <v>-1.3196535806728775E-2</v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>
            <v>-6.3499E-2</v>
          </cell>
          <cell r="K27">
            <v>-1.3196535806728775E-2</v>
          </cell>
          <cell r="L27" t="str">
            <v>NA</v>
          </cell>
        </row>
        <row r="28">
          <cell r="A28">
            <v>37011</v>
          </cell>
          <cell r="B28">
            <v>36982</v>
          </cell>
          <cell r="C28" t="str">
            <v/>
          </cell>
          <cell r="D28" t="str">
            <v/>
          </cell>
          <cell r="E28">
            <v>2.5137344787345028E-2</v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>
            <v>7.7766000000000002E-2</v>
          </cell>
          <cell r="K28">
            <v>2.5137344787345028E-2</v>
          </cell>
          <cell r="L28" t="str">
            <v>NA</v>
          </cell>
        </row>
        <row r="29">
          <cell r="A29">
            <v>37042</v>
          </cell>
          <cell r="B29">
            <v>37012</v>
          </cell>
          <cell r="C29" t="str">
            <v/>
          </cell>
          <cell r="D29" t="str">
            <v/>
          </cell>
          <cell r="E29">
            <v>3.3193603249211015E-2</v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>
            <v>7.0330000000000002E-3</v>
          </cell>
          <cell r="K29">
            <v>3.3193603249211015E-2</v>
          </cell>
          <cell r="L29" t="str">
            <v>NA</v>
          </cell>
        </row>
        <row r="30">
          <cell r="A30">
            <v>37072</v>
          </cell>
          <cell r="B30">
            <v>37043</v>
          </cell>
          <cell r="C30" t="str">
            <v/>
          </cell>
          <cell r="D30" t="str">
            <v/>
          </cell>
          <cell r="E30">
            <v>8.2804759361162522E-2</v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>
            <v>-2.4417000000000001E-2</v>
          </cell>
          <cell r="K30">
            <v>8.2804759361162522E-2</v>
          </cell>
          <cell r="L30" t="str">
            <v>NA</v>
          </cell>
        </row>
        <row r="31">
          <cell r="A31">
            <v>37103</v>
          </cell>
          <cell r="B31">
            <v>37073</v>
          </cell>
          <cell r="C31" t="str">
            <v/>
          </cell>
          <cell r="D31" t="str">
            <v/>
          </cell>
          <cell r="E31">
            <v>-9.3406336872897303E-2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>
            <v>-9.3299999999999998E-3</v>
          </cell>
          <cell r="K31">
            <v>-9.3406336872897303E-2</v>
          </cell>
          <cell r="L31" t="str">
            <v>NA</v>
          </cell>
        </row>
        <row r="32">
          <cell r="A32">
            <v>37134</v>
          </cell>
          <cell r="B32">
            <v>37104</v>
          </cell>
          <cell r="C32" t="str">
            <v/>
          </cell>
          <cell r="D32" t="str">
            <v/>
          </cell>
          <cell r="E32">
            <v>7.4850854996144967E-2</v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>
            <v>-6.3435000000000005E-2</v>
          </cell>
          <cell r="K32">
            <v>7.4850854996144967E-2</v>
          </cell>
          <cell r="L32" t="str">
            <v>NA</v>
          </cell>
        </row>
        <row r="33">
          <cell r="A33">
            <v>37164</v>
          </cell>
          <cell r="B33">
            <v>37135</v>
          </cell>
          <cell r="C33" t="str">
            <v/>
          </cell>
          <cell r="D33" t="str">
            <v/>
          </cell>
          <cell r="E33">
            <v>-7.2259602379232568E-2</v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>
            <v>-8.0425999999999997E-2</v>
          </cell>
          <cell r="K33">
            <v>-7.2259602379232568E-2</v>
          </cell>
          <cell r="L33" t="str">
            <v>NA</v>
          </cell>
        </row>
        <row r="34">
          <cell r="A34">
            <v>37195</v>
          </cell>
          <cell r="B34">
            <v>37165</v>
          </cell>
          <cell r="C34" t="str">
            <v/>
          </cell>
          <cell r="D34" t="str">
            <v/>
          </cell>
          <cell r="E34">
            <v>-1.6884526685828169E-2</v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>
            <v>1.9557999999999999E-2</v>
          </cell>
          <cell r="K34">
            <v>-1.6884526685828169E-2</v>
          </cell>
          <cell r="L34" t="str">
            <v>NA</v>
          </cell>
        </row>
        <row r="35">
          <cell r="A35">
            <v>37225</v>
          </cell>
          <cell r="B35">
            <v>37196</v>
          </cell>
          <cell r="C35" t="str">
            <v/>
          </cell>
          <cell r="D35" t="str">
            <v/>
          </cell>
          <cell r="E35">
            <v>4.0879532240480819E-2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>
            <v>7.8787999999999997E-2</v>
          </cell>
          <cell r="K35">
            <v>4.0879532240480819E-2</v>
          </cell>
          <cell r="L35" t="str">
            <v>NA</v>
          </cell>
        </row>
        <row r="36">
          <cell r="A36">
            <v>37256</v>
          </cell>
          <cell r="B36">
            <v>37226</v>
          </cell>
          <cell r="C36" t="str">
            <v/>
          </cell>
          <cell r="D36" t="str">
            <v/>
          </cell>
          <cell r="E36">
            <v>-1.4004957048496102E-3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>
            <v>9.0500000000000008E-3</v>
          </cell>
          <cell r="K36">
            <v>-1.4004957048496102E-3</v>
          </cell>
          <cell r="L36" t="str">
            <v>NA</v>
          </cell>
        </row>
        <row r="37">
          <cell r="A37">
            <v>37287</v>
          </cell>
          <cell r="B37">
            <v>37257</v>
          </cell>
          <cell r="C37" t="str">
            <v/>
          </cell>
          <cell r="D37" t="str">
            <v/>
          </cell>
          <cell r="E37">
            <v>1.7454868644624843E-3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>
            <v>-1.4321E-2</v>
          </cell>
          <cell r="K37">
            <v>1.7454868644624843E-3</v>
          </cell>
          <cell r="L37" t="str">
            <v>NA</v>
          </cell>
        </row>
        <row r="38">
          <cell r="A38">
            <v>37315</v>
          </cell>
          <cell r="B38">
            <v>37288</v>
          </cell>
          <cell r="C38" t="str">
            <v/>
          </cell>
          <cell r="D38" t="str">
            <v/>
          </cell>
          <cell r="E38">
            <v>-1.5397761154599076E-2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>
            <v>-1.9480999999999998E-2</v>
          </cell>
          <cell r="K38">
            <v>-1.5397761154599076E-2</v>
          </cell>
          <cell r="L38" t="str">
            <v>NA</v>
          </cell>
        </row>
        <row r="39">
          <cell r="A39">
            <v>37346</v>
          </cell>
          <cell r="B39">
            <v>37316</v>
          </cell>
          <cell r="C39" t="str">
            <v/>
          </cell>
          <cell r="D39" t="str">
            <v/>
          </cell>
          <cell r="E39">
            <v>6.8028410114148119E-2</v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>
            <v>3.7573000000000002E-2</v>
          </cell>
          <cell r="K39">
            <v>6.8028410114148119E-2</v>
          </cell>
          <cell r="L39" t="str">
            <v>NA</v>
          </cell>
        </row>
        <row r="40">
          <cell r="A40">
            <v>37376</v>
          </cell>
          <cell r="B40">
            <v>37347</v>
          </cell>
          <cell r="C40" t="str">
            <v/>
          </cell>
          <cell r="D40" t="str">
            <v/>
          </cell>
          <cell r="E40">
            <v>2.2124290126344703E-2</v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>
            <v>-6.1020999999999999E-2</v>
          </cell>
          <cell r="K40">
            <v>2.2124290126344703E-2</v>
          </cell>
          <cell r="L40" t="str">
            <v>NA</v>
          </cell>
        </row>
        <row r="41">
          <cell r="A41">
            <v>37407</v>
          </cell>
          <cell r="B41">
            <v>37377</v>
          </cell>
          <cell r="C41" t="str">
            <v/>
          </cell>
          <cell r="D41" t="str">
            <v/>
          </cell>
          <cell r="E41">
            <v>2.3786307164184704E-2</v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>
            <v>-7.7999999999999996E-3</v>
          </cell>
          <cell r="K41">
            <v>2.3786307164184704E-2</v>
          </cell>
          <cell r="L41" t="str">
            <v>NA</v>
          </cell>
        </row>
        <row r="42">
          <cell r="A42">
            <v>37437</v>
          </cell>
          <cell r="B42">
            <v>37408</v>
          </cell>
          <cell r="C42" t="str">
            <v/>
          </cell>
          <cell r="D42" t="str">
            <v/>
          </cell>
          <cell r="E42">
            <v>5.8475973604068913E-3</v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>
            <v>-7.1346000000000007E-2</v>
          </cell>
          <cell r="K42">
            <v>5.8475973604068913E-3</v>
          </cell>
          <cell r="L42" t="str">
            <v>NA</v>
          </cell>
        </row>
        <row r="43">
          <cell r="A43">
            <v>37468</v>
          </cell>
          <cell r="B43">
            <v>37438</v>
          </cell>
          <cell r="C43" t="str">
            <v/>
          </cell>
          <cell r="D43" t="str">
            <v/>
          </cell>
          <cell r="E43">
            <v>-8.1373186248349563E-2</v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>
            <v>-7.3974999999999999E-2</v>
          </cell>
          <cell r="K43">
            <v>-8.1373186248349563E-2</v>
          </cell>
          <cell r="L43" t="str">
            <v>NA</v>
          </cell>
        </row>
        <row r="44">
          <cell r="A44">
            <v>37499</v>
          </cell>
          <cell r="B44">
            <v>37469</v>
          </cell>
          <cell r="C44" t="str">
            <v/>
          </cell>
          <cell r="D44" t="str">
            <v/>
          </cell>
          <cell r="E44">
            <v>1.2046179372866133E-2</v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>
            <v>7.0429999999999998E-3</v>
          </cell>
          <cell r="K44">
            <v>1.2046179372866133E-2</v>
          </cell>
          <cell r="L44" t="str">
            <v>NA</v>
          </cell>
        </row>
        <row r="45">
          <cell r="A45">
            <v>37529</v>
          </cell>
          <cell r="B45">
            <v>37500</v>
          </cell>
          <cell r="C45" t="str">
            <v/>
          </cell>
          <cell r="D45" t="str">
            <v/>
          </cell>
          <cell r="E45">
            <v>-6.414514764825309E-2</v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>
            <v>-0.109019</v>
          </cell>
          <cell r="K45">
            <v>-6.414514764825309E-2</v>
          </cell>
          <cell r="L45" t="str">
            <v>NA</v>
          </cell>
        </row>
        <row r="46">
          <cell r="A46">
            <v>37560</v>
          </cell>
          <cell r="B46">
            <v>37530</v>
          </cell>
          <cell r="C46" t="str">
            <v/>
          </cell>
          <cell r="D46" t="str">
            <v/>
          </cell>
          <cell r="E46">
            <v>2.0440460494800423E-2</v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>
            <v>8.8598999999999997E-2</v>
          </cell>
          <cell r="K46">
            <v>2.0440460494800423E-2</v>
          </cell>
          <cell r="L46" t="str">
            <v>NA</v>
          </cell>
        </row>
        <row r="47">
          <cell r="A47">
            <v>37590</v>
          </cell>
          <cell r="B47">
            <v>37561</v>
          </cell>
          <cell r="C47" t="str">
            <v/>
          </cell>
          <cell r="D47" t="str">
            <v/>
          </cell>
          <cell r="E47">
            <v>3.5666331797372317E-2</v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>
            <v>5.9024E-2</v>
          </cell>
          <cell r="K47">
            <v>3.5666331797372317E-2</v>
          </cell>
          <cell r="L47" t="str">
            <v>NA</v>
          </cell>
        </row>
        <row r="48">
          <cell r="A48">
            <v>37621</v>
          </cell>
          <cell r="B48">
            <v>37591</v>
          </cell>
          <cell r="C48" t="str">
            <v/>
          </cell>
          <cell r="D48" t="str">
            <v/>
          </cell>
          <cell r="E48">
            <v>-3.1859598307192864E-2</v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>
            <v>-5.8833999999999997E-2</v>
          </cell>
          <cell r="K48">
            <v>-3.1859598307192864E-2</v>
          </cell>
          <cell r="L48" t="str">
            <v>NA</v>
          </cell>
        </row>
        <row r="49">
          <cell r="A49">
            <v>37652</v>
          </cell>
          <cell r="B49">
            <v>37622</v>
          </cell>
          <cell r="C49" t="str">
            <v/>
          </cell>
          <cell r="D49" t="str">
            <v/>
          </cell>
          <cell r="E49">
            <v>-1.5179551669842035E-2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>
            <v>-2.6578999999999998E-2</v>
          </cell>
          <cell r="K49">
            <v>-1.5179551669842035E-2</v>
          </cell>
          <cell r="L49" t="str">
            <v>NA</v>
          </cell>
        </row>
        <row r="50">
          <cell r="A50">
            <v>37680</v>
          </cell>
          <cell r="B50">
            <v>37653</v>
          </cell>
          <cell r="C50" t="str">
            <v/>
          </cell>
          <cell r="D50" t="str">
            <v/>
          </cell>
          <cell r="E50">
            <v>-3.8921157226791105E-2</v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>
            <v>-1.4999999999999999E-2</v>
          </cell>
          <cell r="K50">
            <v>-3.8921157226791105E-2</v>
          </cell>
          <cell r="L50" t="str">
            <v>NA</v>
          </cell>
        </row>
        <row r="51">
          <cell r="A51">
            <v>37711</v>
          </cell>
          <cell r="B51">
            <v>37681</v>
          </cell>
          <cell r="C51">
            <v>2.63E-2</v>
          </cell>
          <cell r="D51" t="str">
            <v/>
          </cell>
          <cell r="E51">
            <v>-3.7100000000000001E-2</v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>
            <v>0.01</v>
          </cell>
          <cell r="K51">
            <v>-5.4000000000000003E-3</v>
          </cell>
          <cell r="L51" t="str">
            <v>NA</v>
          </cell>
        </row>
        <row r="52">
          <cell r="A52">
            <v>37741</v>
          </cell>
          <cell r="B52">
            <v>37712</v>
          </cell>
          <cell r="C52">
            <v>7.9000000000000001E-2</v>
          </cell>
          <cell r="D52" t="str">
            <v/>
          </cell>
          <cell r="E52">
            <v>7.9000000000000001E-2</v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>
            <v>8.2400000000000001E-2</v>
          </cell>
          <cell r="K52">
            <v>7.9000000000000001E-2</v>
          </cell>
          <cell r="L52" t="str">
            <v>NA</v>
          </cell>
        </row>
        <row r="53">
          <cell r="A53">
            <v>37772</v>
          </cell>
          <cell r="B53">
            <v>37742</v>
          </cell>
          <cell r="C53">
            <v>0.12570000000000001</v>
          </cell>
          <cell r="D53" t="str">
            <v/>
          </cell>
          <cell r="E53">
            <v>0.1242</v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>
            <v>5.2600000000000001E-2</v>
          </cell>
          <cell r="K53">
            <v>0.12495000000000001</v>
          </cell>
          <cell r="L53" t="str">
            <v>NA</v>
          </cell>
        </row>
        <row r="54">
          <cell r="A54">
            <v>37802</v>
          </cell>
          <cell r="B54">
            <v>37773</v>
          </cell>
          <cell r="C54">
            <v>2.3800000000000002E-2</v>
          </cell>
          <cell r="D54" t="str">
            <v/>
          </cell>
          <cell r="E54">
            <v>-6.0999999999999999E-2</v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>
            <v>1.2800000000000001E-2</v>
          </cell>
          <cell r="K54">
            <v>-1.8599999999999998E-2</v>
          </cell>
          <cell r="L54" t="str">
            <v>NA</v>
          </cell>
        </row>
        <row r="55">
          <cell r="A55">
            <v>37833</v>
          </cell>
          <cell r="B55">
            <v>37803</v>
          </cell>
          <cell r="C55">
            <v>1.2800000000000001E-2</v>
          </cell>
          <cell r="D55" t="str">
            <v/>
          </cell>
          <cell r="E55">
            <v>4.2900000000000001E-2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>
            <v>1.77E-2</v>
          </cell>
          <cell r="K55">
            <v>2.785E-2</v>
          </cell>
          <cell r="L55" t="str">
            <v>NA</v>
          </cell>
        </row>
        <row r="56">
          <cell r="A56">
            <v>37864</v>
          </cell>
          <cell r="B56">
            <v>37834</v>
          </cell>
          <cell r="C56">
            <v>2.2200000000000001E-2</v>
          </cell>
          <cell r="D56" t="str">
            <v/>
          </cell>
          <cell r="E56">
            <v>9.2799999999999994E-2</v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>
            <v>1.9400000000000001E-2</v>
          </cell>
          <cell r="K56">
            <v>5.7499999999999996E-2</v>
          </cell>
          <cell r="L56" t="str">
            <v>NA</v>
          </cell>
        </row>
        <row r="57">
          <cell r="A57">
            <v>37894</v>
          </cell>
          <cell r="B57">
            <v>37865</v>
          </cell>
          <cell r="C57">
            <v>1.5100000000000001E-2</v>
          </cell>
          <cell r="D57" t="str">
            <v/>
          </cell>
          <cell r="E57">
            <v>1.6899999999999998E-2</v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>
            <v>-1.06E-2</v>
          </cell>
          <cell r="K57">
            <v>1.6E-2</v>
          </cell>
          <cell r="L57" t="str">
            <v>NA</v>
          </cell>
        </row>
        <row r="58">
          <cell r="A58">
            <v>37925</v>
          </cell>
          <cell r="B58">
            <v>37895</v>
          </cell>
          <cell r="C58">
            <v>0.12790000000000001</v>
          </cell>
          <cell r="D58" t="str">
            <v/>
          </cell>
          <cell r="E58">
            <v>0.1045</v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>
            <v>5.6500000000000002E-2</v>
          </cell>
          <cell r="K58">
            <v>0.1162</v>
          </cell>
          <cell r="L58" t="str">
            <v>NA</v>
          </cell>
        </row>
        <row r="59">
          <cell r="A59">
            <v>37955</v>
          </cell>
          <cell r="B59">
            <v>37926</v>
          </cell>
          <cell r="C59">
            <v>5.8500000000000003E-2</v>
          </cell>
          <cell r="D59" t="str">
            <v/>
          </cell>
          <cell r="E59">
            <v>6.8900000000000003E-2</v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>
            <v>8.6E-3</v>
          </cell>
          <cell r="K59">
            <v>6.3700000000000007E-2</v>
          </cell>
          <cell r="L59" t="str">
            <v>NA</v>
          </cell>
        </row>
        <row r="60">
          <cell r="A60">
            <v>37986</v>
          </cell>
          <cell r="B60">
            <v>37956</v>
          </cell>
          <cell r="C60">
            <v>6.0100000000000001E-2</v>
          </cell>
          <cell r="D60" t="str">
            <v/>
          </cell>
          <cell r="E60">
            <v>-4.7000000000000002E-3</v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>
            <v>5.2400000000000002E-2</v>
          </cell>
          <cell r="K60">
            <v>2.7699999999999999E-2</v>
          </cell>
          <cell r="L60" t="str">
            <v>NA</v>
          </cell>
        </row>
        <row r="61">
          <cell r="A61">
            <v>38017</v>
          </cell>
          <cell r="B61">
            <v>37987</v>
          </cell>
          <cell r="C61">
            <v>3.4299999999999997E-2</v>
          </cell>
          <cell r="D61" t="str">
            <v/>
          </cell>
          <cell r="E61">
            <v>-3.8999999999999998E-3</v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1.84E-2</v>
          </cell>
          <cell r="K61">
            <v>1.5199999999999998E-2</v>
          </cell>
          <cell r="L61" t="str">
            <v>NA</v>
          </cell>
        </row>
        <row r="62">
          <cell r="A62">
            <v>38046</v>
          </cell>
          <cell r="B62">
            <v>38018</v>
          </cell>
          <cell r="C62">
            <v>3.3599999999999998E-2</v>
          </cell>
          <cell r="D62" t="str">
            <v/>
          </cell>
          <cell r="E62">
            <v>5.3900000000000003E-2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>
            <v>1.3899999999999999E-2</v>
          </cell>
          <cell r="K62">
            <v>4.3749999999999997E-2</v>
          </cell>
          <cell r="L62" t="str">
            <v>NA</v>
          </cell>
        </row>
        <row r="63">
          <cell r="A63">
            <v>38077</v>
          </cell>
          <cell r="B63">
            <v>38047</v>
          </cell>
          <cell r="C63">
            <v>1.89E-2</v>
          </cell>
          <cell r="D63" t="str">
            <v/>
          </cell>
          <cell r="E63">
            <v>4.3099999999999999E-2</v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>
            <v>-1.5100000000000001E-2</v>
          </cell>
          <cell r="K63">
            <v>3.1E-2</v>
          </cell>
          <cell r="L63" t="str">
            <v>NA</v>
          </cell>
        </row>
        <row r="64">
          <cell r="A64">
            <v>38107</v>
          </cell>
          <cell r="B64">
            <v>38078</v>
          </cell>
          <cell r="C64">
            <v>-4.3400000000000001E-2</v>
          </cell>
          <cell r="D64" t="str">
            <v/>
          </cell>
          <cell r="E64">
            <v>-2.7099999999999999E-2</v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>
            <v>-1.5599999999999999E-2</v>
          </cell>
          <cell r="K64">
            <v>-3.5250000000000004E-2</v>
          </cell>
          <cell r="L64" t="str">
            <v>NA</v>
          </cell>
        </row>
        <row r="65">
          <cell r="A65">
            <v>38138</v>
          </cell>
          <cell r="B65">
            <v>38108</v>
          </cell>
          <cell r="C65">
            <v>1.7999999999999999E-2</v>
          </cell>
          <cell r="D65" t="str">
            <v/>
          </cell>
          <cell r="E65">
            <v>2.46E-2</v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>
            <v>1.37E-2</v>
          </cell>
          <cell r="K65">
            <v>2.1299999999999999E-2</v>
          </cell>
          <cell r="L65" t="str">
            <v>NA</v>
          </cell>
        </row>
        <row r="66">
          <cell r="A66">
            <v>38168</v>
          </cell>
          <cell r="B66">
            <v>38139</v>
          </cell>
          <cell r="C66">
            <v>7.2999999999999995E-2</v>
          </cell>
          <cell r="D66" t="str">
            <v/>
          </cell>
          <cell r="E66">
            <v>3.15E-2</v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>
            <v>1.9400000000000001E-2</v>
          </cell>
          <cell r="K66">
            <v>5.2249999999999998E-2</v>
          </cell>
          <cell r="L66" t="str">
            <v>NA</v>
          </cell>
        </row>
        <row r="67">
          <cell r="A67">
            <v>38199</v>
          </cell>
          <cell r="B67">
            <v>38169</v>
          </cell>
          <cell r="C67">
            <v>-4.6399999999999997E-2</v>
          </cell>
          <cell r="D67" t="str">
            <v/>
          </cell>
          <cell r="E67">
            <v>-5.2499999999999998E-2</v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>
            <v>-3.3000000000000002E-2</v>
          </cell>
          <cell r="K67">
            <v>-4.9449999999999994E-2</v>
          </cell>
          <cell r="L67" t="str">
            <v>NA</v>
          </cell>
        </row>
        <row r="68">
          <cell r="A68">
            <v>38230</v>
          </cell>
          <cell r="B68">
            <v>38200</v>
          </cell>
          <cell r="C68">
            <v>-3.2000000000000002E-3</v>
          </cell>
          <cell r="D68" t="str">
            <v/>
          </cell>
          <cell r="E68">
            <v>-3.8800000000000001E-2</v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>
            <v>4.0000000000000001E-3</v>
          </cell>
          <cell r="K68">
            <v>-2.1000000000000001E-2</v>
          </cell>
          <cell r="L68" t="str">
            <v>NA</v>
          </cell>
        </row>
        <row r="69">
          <cell r="A69">
            <v>38260</v>
          </cell>
          <cell r="B69">
            <v>38231</v>
          </cell>
          <cell r="C69">
            <v>3.2599999999999997E-2</v>
          </cell>
          <cell r="D69" t="str">
            <v/>
          </cell>
          <cell r="E69">
            <v>5.1000000000000004E-3</v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>
            <v>1.0800000000000001E-2</v>
          </cell>
          <cell r="K69">
            <v>1.8849999999999999E-2</v>
          </cell>
          <cell r="L69" t="str">
            <v>NA</v>
          </cell>
        </row>
        <row r="70">
          <cell r="A70">
            <v>38291</v>
          </cell>
          <cell r="B70">
            <v>38261</v>
          </cell>
          <cell r="C70">
            <v>5.0000000000000001E-4</v>
          </cell>
          <cell r="D70" t="str">
            <v/>
          </cell>
          <cell r="E70">
            <v>2.4299999999999999E-2</v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>
            <v>1.52E-2</v>
          </cell>
          <cell r="K70">
            <v>1.24E-2</v>
          </cell>
          <cell r="L70" t="str">
            <v>NA</v>
          </cell>
        </row>
        <row r="71">
          <cell r="A71">
            <v>38321</v>
          </cell>
          <cell r="B71">
            <v>38292</v>
          </cell>
          <cell r="C71">
            <v>9.4100000000000003E-2</v>
          </cell>
          <cell r="D71" t="str">
            <v/>
          </cell>
          <cell r="E71">
            <v>4.5100000000000001E-2</v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>
            <v>4.0399999999999998E-2</v>
          </cell>
          <cell r="K71">
            <v>6.9599999999999995E-2</v>
          </cell>
          <cell r="L71" t="str">
            <v>NA</v>
          </cell>
        </row>
        <row r="72">
          <cell r="A72">
            <v>38352</v>
          </cell>
          <cell r="B72">
            <v>38322</v>
          </cell>
          <cell r="C72">
            <v>4.48E-2</v>
          </cell>
          <cell r="D72" t="str">
            <v/>
          </cell>
          <cell r="E72">
            <v>8.4099999999999994E-2</v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>
            <v>3.4099999999999998E-2</v>
          </cell>
          <cell r="K72">
            <v>6.4449999999999993E-2</v>
          </cell>
          <cell r="L72" t="str">
            <v>NA</v>
          </cell>
        </row>
        <row r="73">
          <cell r="A73">
            <v>38383</v>
          </cell>
          <cell r="B73">
            <v>38353</v>
          </cell>
          <cell r="C73">
            <v>-1.7399999999999999E-2</v>
          </cell>
          <cell r="D73" t="str">
            <v/>
          </cell>
          <cell r="E73">
            <v>-3.1800000000000002E-2</v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>
            <v>-2.4400000000000002E-2</v>
          </cell>
          <cell r="K73">
            <v>-2.46E-2</v>
          </cell>
          <cell r="L73" t="str">
            <v>NA</v>
          </cell>
        </row>
        <row r="74">
          <cell r="A74">
            <v>38411</v>
          </cell>
          <cell r="B74">
            <v>38384</v>
          </cell>
          <cell r="C74">
            <v>5.0700000000000002E-2</v>
          </cell>
          <cell r="D74" t="str">
            <v/>
          </cell>
          <cell r="E74">
            <v>3.6600000000000001E-2</v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>
            <v>2.1100000000000001E-2</v>
          </cell>
          <cell r="K74">
            <v>4.3650000000000001E-2</v>
          </cell>
          <cell r="L74" t="str">
            <v>NA</v>
          </cell>
        </row>
        <row r="75">
          <cell r="A75">
            <v>38442</v>
          </cell>
          <cell r="B75">
            <v>38412</v>
          </cell>
          <cell r="C75">
            <v>-8.2000000000000007E-3</v>
          </cell>
          <cell r="D75" t="str">
            <v/>
          </cell>
          <cell r="E75">
            <v>-5.3E-3</v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>
            <v>-1.7600000000000001E-2</v>
          </cell>
          <cell r="K75">
            <v>-6.7500000000000008E-3</v>
          </cell>
          <cell r="L75" t="str">
            <v>NA</v>
          </cell>
        </row>
        <row r="76">
          <cell r="A76">
            <v>38472</v>
          </cell>
          <cell r="B76">
            <v>38443</v>
          </cell>
          <cell r="C76">
            <v>-3.8100000000000002E-2</v>
          </cell>
          <cell r="D76" t="str">
            <v/>
          </cell>
          <cell r="E76">
            <v>-2.12E-2</v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>
            <v>-1.9E-2</v>
          </cell>
          <cell r="K76">
            <v>-2.9650000000000003E-2</v>
          </cell>
          <cell r="L76" t="str">
            <v>NA</v>
          </cell>
        </row>
        <row r="77">
          <cell r="A77">
            <v>38503</v>
          </cell>
          <cell r="B77">
            <v>38473</v>
          </cell>
          <cell r="C77">
            <v>5.0799999999999998E-2</v>
          </cell>
          <cell r="D77" t="str">
            <v/>
          </cell>
          <cell r="E77">
            <v>4.7899999999999998E-2</v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>
            <v>3.1800000000000002E-2</v>
          </cell>
          <cell r="K77">
            <v>4.9349999999999998E-2</v>
          </cell>
          <cell r="L77" t="str">
            <v>NA</v>
          </cell>
        </row>
        <row r="78">
          <cell r="A78">
            <v>38533</v>
          </cell>
          <cell r="B78">
            <v>38504</v>
          </cell>
          <cell r="C78">
            <v>3.6400000000000002E-2</v>
          </cell>
          <cell r="D78" t="str">
            <v/>
          </cell>
          <cell r="E78">
            <v>2.18E-2</v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>
            <v>1.4E-3</v>
          </cell>
          <cell r="K78">
            <v>2.9100000000000001E-2</v>
          </cell>
          <cell r="L78" t="str">
            <v>NA</v>
          </cell>
        </row>
        <row r="79">
          <cell r="A79">
            <v>38564</v>
          </cell>
          <cell r="B79">
            <v>38534</v>
          </cell>
          <cell r="C79">
            <v>4.6300000000000001E-2</v>
          </cell>
          <cell r="D79" t="str">
            <v/>
          </cell>
          <cell r="E79">
            <v>5.6099999999999997E-2</v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>
            <v>3.7100000000000001E-2</v>
          </cell>
          <cell r="K79">
            <v>5.1199999999999996E-2</v>
          </cell>
          <cell r="L79" t="str">
            <v>NA</v>
          </cell>
        </row>
        <row r="80">
          <cell r="A80">
            <v>38595</v>
          </cell>
          <cell r="B80">
            <v>38565</v>
          </cell>
          <cell r="C80">
            <v>2.64E-2</v>
          </cell>
          <cell r="D80" t="str">
            <v/>
          </cell>
          <cell r="E80">
            <v>-7.6E-3</v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>
            <v>-8.9999999999999993E-3</v>
          </cell>
          <cell r="K80">
            <v>9.4000000000000004E-3</v>
          </cell>
          <cell r="L80" t="str">
            <v>NA</v>
          </cell>
        </row>
        <row r="81">
          <cell r="A81">
            <v>38625</v>
          </cell>
          <cell r="B81">
            <v>38596</v>
          </cell>
          <cell r="C81">
            <v>3.44E-2</v>
          </cell>
          <cell r="D81" t="str">
            <v/>
          </cell>
          <cell r="E81">
            <v>2.07E-2</v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>
            <v>8.2000000000000007E-3</v>
          </cell>
          <cell r="K81">
            <v>2.7549999999999998E-2</v>
          </cell>
          <cell r="L81" t="str">
            <v>NA</v>
          </cell>
        </row>
        <row r="82">
          <cell r="A82">
            <v>38656</v>
          </cell>
          <cell r="B82">
            <v>38626</v>
          </cell>
          <cell r="C82">
            <v>-5.7000000000000002E-2</v>
          </cell>
          <cell r="D82" t="str">
            <v/>
          </cell>
          <cell r="E82">
            <v>-1.8599999999999998E-2</v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>
            <v>-1.67E-2</v>
          </cell>
          <cell r="K82">
            <v>-3.78E-2</v>
          </cell>
          <cell r="L82" t="str">
            <v>NA</v>
          </cell>
        </row>
        <row r="83">
          <cell r="A83">
            <v>38686</v>
          </cell>
          <cell r="B83">
            <v>38657</v>
          </cell>
          <cell r="C83">
            <v>2.1899999999999999E-2</v>
          </cell>
          <cell r="D83" t="str">
            <v/>
          </cell>
          <cell r="E83">
            <v>5.2200000000000003E-2</v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>
            <v>3.7699999999999997E-2</v>
          </cell>
          <cell r="K83">
            <v>3.705E-2</v>
          </cell>
          <cell r="L83" t="str">
            <v>NA</v>
          </cell>
        </row>
        <row r="84">
          <cell r="A84">
            <v>38717</v>
          </cell>
          <cell r="B84">
            <v>38687</v>
          </cell>
          <cell r="C84">
            <v>1.6400000000000001E-2</v>
          </cell>
          <cell r="D84" t="str">
            <v/>
          </cell>
          <cell r="E84">
            <v>-1.77E-2</v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>
            <v>2.9999999999999997E-4</v>
          </cell>
          <cell r="K84">
            <v>-6.4999999999999954E-4</v>
          </cell>
          <cell r="L84" t="str">
            <v>NA</v>
          </cell>
        </row>
        <row r="85">
          <cell r="A85">
            <v>38748</v>
          </cell>
          <cell r="B85">
            <v>38718</v>
          </cell>
          <cell r="C85">
            <v>7.0499999999999993E-2</v>
          </cell>
          <cell r="D85" t="str">
            <v/>
          </cell>
          <cell r="E85">
            <v>6.8999999999999999E-3</v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>
            <v>2.7199999999999998E-2</v>
          </cell>
          <cell r="K85">
            <v>3.8699999999999998E-2</v>
          </cell>
          <cell r="L85" t="str">
            <v>NA</v>
          </cell>
        </row>
        <row r="86">
          <cell r="A86">
            <v>38776</v>
          </cell>
          <cell r="B86">
            <v>38749</v>
          </cell>
          <cell r="C86">
            <v>-2.8299999999999999E-2</v>
          </cell>
          <cell r="D86" t="str">
            <v/>
          </cell>
          <cell r="E86">
            <v>6.8999999999999999E-3</v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>
            <v>2.7000000000000001E-3</v>
          </cell>
          <cell r="K86">
            <v>-1.0699999999999999E-2</v>
          </cell>
          <cell r="L86" t="str">
            <v>NA</v>
          </cell>
        </row>
        <row r="87">
          <cell r="A87">
            <v>38807</v>
          </cell>
          <cell r="B87">
            <v>38777</v>
          </cell>
          <cell r="C87">
            <v>3.32E-2</v>
          </cell>
          <cell r="D87">
            <v>6.8699999999999997E-2</v>
          </cell>
          <cell r="E87">
            <v>9.4000000000000004E-3</v>
          </cell>
          <cell r="F87" t="str">
            <v/>
          </cell>
          <cell r="G87" t="str">
            <v/>
          </cell>
          <cell r="H87" t="str">
            <v/>
          </cell>
          <cell r="I87">
            <v>-1.34E-2</v>
          </cell>
          <cell r="J87">
            <v>1.2500000000000001E-2</v>
          </cell>
          <cell r="K87">
            <v>2.4475E-2</v>
          </cell>
          <cell r="L87" t="str">
            <v>NA</v>
          </cell>
        </row>
        <row r="88">
          <cell r="A88">
            <v>38837</v>
          </cell>
          <cell r="B88">
            <v>38808</v>
          </cell>
          <cell r="C88">
            <v>1.44E-2</v>
          </cell>
          <cell r="D88">
            <v>5.6500000000000002E-2</v>
          </cell>
          <cell r="E88">
            <v>1.41E-2</v>
          </cell>
          <cell r="F88" t="str">
            <v/>
          </cell>
          <cell r="G88" t="str">
            <v/>
          </cell>
          <cell r="H88" t="str">
            <v/>
          </cell>
          <cell r="I88">
            <v>1.26E-2</v>
          </cell>
          <cell r="J88">
            <v>1.34E-2</v>
          </cell>
          <cell r="K88">
            <v>2.4400000000000002E-2</v>
          </cell>
          <cell r="L88" t="str">
            <v>NA</v>
          </cell>
        </row>
        <row r="89">
          <cell r="A89">
            <v>38868</v>
          </cell>
          <cell r="B89">
            <v>38838</v>
          </cell>
          <cell r="C89">
            <v>-2.12E-2</v>
          </cell>
          <cell r="D89">
            <v>2.6800000000000001E-2</v>
          </cell>
          <cell r="E89">
            <v>-4.1599999999999998E-2</v>
          </cell>
          <cell r="F89" t="str">
            <v/>
          </cell>
          <cell r="G89" t="str">
            <v/>
          </cell>
          <cell r="H89" t="str">
            <v/>
          </cell>
          <cell r="I89">
            <v>-5.5899999999999998E-2</v>
          </cell>
          <cell r="J89">
            <v>-2.8799999999999999E-2</v>
          </cell>
          <cell r="K89">
            <v>-2.2974999999999999E-2</v>
          </cell>
          <cell r="L89" t="str">
            <v>NA</v>
          </cell>
        </row>
        <row r="90">
          <cell r="A90">
            <v>38898</v>
          </cell>
          <cell r="B90">
            <v>38869</v>
          </cell>
          <cell r="C90">
            <v>1.9599999999999999E-2</v>
          </cell>
          <cell r="D90">
            <v>3.7000000000000002E-3</v>
          </cell>
          <cell r="E90">
            <v>-1.89E-2</v>
          </cell>
          <cell r="F90">
            <v>-2.4531609614371064E-3</v>
          </cell>
          <cell r="G90" t="str">
            <v/>
          </cell>
          <cell r="H90" t="str">
            <v/>
          </cell>
          <cell r="I90">
            <v>-4.0000000000000001E-3</v>
          </cell>
          <cell r="J90">
            <v>1.4E-3</v>
          </cell>
          <cell r="K90">
            <v>-4.1063219228742109E-4</v>
          </cell>
          <cell r="L90" t="str">
            <v>NA</v>
          </cell>
        </row>
        <row r="91">
          <cell r="A91">
            <v>38929</v>
          </cell>
          <cell r="B91">
            <v>38899</v>
          </cell>
          <cell r="C91">
            <v>-8.0999999999999996E-3</v>
          </cell>
          <cell r="D91">
            <v>-3.8899999999999997E-2</v>
          </cell>
          <cell r="E91">
            <v>1.6299999999999999E-2</v>
          </cell>
          <cell r="F91">
            <v>-8.7359367540846833E-3</v>
          </cell>
          <cell r="G91" t="str">
            <v/>
          </cell>
          <cell r="H91" t="str">
            <v/>
          </cell>
          <cell r="I91">
            <v>1.32E-2</v>
          </cell>
          <cell r="J91">
            <v>6.1000000000000004E-3</v>
          </cell>
          <cell r="K91">
            <v>-5.2471873508169375E-3</v>
          </cell>
          <cell r="L91" t="str">
            <v>NA</v>
          </cell>
        </row>
        <row r="92">
          <cell r="A92">
            <v>38960</v>
          </cell>
          <cell r="B92">
            <v>38930</v>
          </cell>
          <cell r="C92">
            <v>1.41E-2</v>
          </cell>
          <cell r="D92">
            <v>3.9699999999999999E-2</v>
          </cell>
          <cell r="E92">
            <v>1.49E-2</v>
          </cell>
          <cell r="F92">
            <v>3.6223334561821696E-2</v>
          </cell>
          <cell r="G92" t="str">
            <v/>
          </cell>
          <cell r="H92" t="str">
            <v/>
          </cell>
          <cell r="I92">
            <v>2.4799999999999999E-2</v>
          </cell>
          <cell r="J92">
            <v>2.3900000000000001E-2</v>
          </cell>
          <cell r="K92">
            <v>2.5944666912364339E-2</v>
          </cell>
          <cell r="L92" t="str">
            <v>NA</v>
          </cell>
        </row>
        <row r="93">
          <cell r="A93">
            <v>38990</v>
          </cell>
          <cell r="B93">
            <v>38961</v>
          </cell>
          <cell r="C93">
            <v>-9.2999999999999992E-3</v>
          </cell>
          <cell r="D93">
            <v>3.2599999999999997E-2</v>
          </cell>
          <cell r="E93">
            <v>2.3E-2</v>
          </cell>
          <cell r="F93">
            <v>4.541216138596238E-2</v>
          </cell>
          <cell r="G93" t="str">
            <v/>
          </cell>
          <cell r="H93" t="str">
            <v/>
          </cell>
          <cell r="I93">
            <v>1.3599999999999999E-2</v>
          </cell>
          <cell r="J93">
            <v>2.5899999999999999E-2</v>
          </cell>
          <cell r="K93">
            <v>2.1062432277192476E-2</v>
          </cell>
          <cell r="L93" t="str">
            <v>NA</v>
          </cell>
        </row>
        <row r="94">
          <cell r="A94">
            <v>39021</v>
          </cell>
          <cell r="B94">
            <v>38991</v>
          </cell>
          <cell r="C94">
            <v>5.21E-2</v>
          </cell>
          <cell r="D94">
            <v>0.06</v>
          </cell>
          <cell r="E94">
            <v>3.4599999999999999E-2</v>
          </cell>
          <cell r="F94">
            <v>3.4752600059654526E-2</v>
          </cell>
          <cell r="G94" t="str">
            <v/>
          </cell>
          <cell r="H94" t="str">
            <v/>
          </cell>
          <cell r="I94">
            <v>8.6599999999999996E-2</v>
          </cell>
          <cell r="J94">
            <v>3.2599999999999997E-2</v>
          </cell>
          <cell r="K94">
            <v>5.3610520011930909E-2</v>
          </cell>
          <cell r="L94" t="str">
            <v>NA</v>
          </cell>
        </row>
        <row r="95">
          <cell r="A95">
            <v>39051</v>
          </cell>
          <cell r="B95">
            <v>39022</v>
          </cell>
          <cell r="C95">
            <v>3.27E-2</v>
          </cell>
          <cell r="D95">
            <v>-3.7499999999999999E-2</v>
          </cell>
          <cell r="E95">
            <v>8.0999999999999996E-3</v>
          </cell>
          <cell r="F95">
            <v>4.420912327185289E-2</v>
          </cell>
          <cell r="G95" t="str">
            <v/>
          </cell>
          <cell r="H95" t="str">
            <v/>
          </cell>
          <cell r="I95">
            <v>3.5799999999999998E-2</v>
          </cell>
          <cell r="J95">
            <v>1.89E-2</v>
          </cell>
          <cell r="K95">
            <v>1.6661824654370577E-2</v>
          </cell>
          <cell r="L95" t="str">
            <v>NA</v>
          </cell>
        </row>
        <row r="96">
          <cell r="A96">
            <v>39082</v>
          </cell>
          <cell r="B96">
            <v>39052</v>
          </cell>
          <cell r="C96">
            <v>6.1000000000000004E-3</v>
          </cell>
          <cell r="D96">
            <v>-2.8999999999999998E-3</v>
          </cell>
          <cell r="E96">
            <v>2.5999999999999999E-2</v>
          </cell>
          <cell r="F96">
            <v>4.0701802822579625E-2</v>
          </cell>
          <cell r="G96" t="str">
            <v/>
          </cell>
          <cell r="H96">
            <v>2.52E-2</v>
          </cell>
          <cell r="I96">
            <v>1.6500000000000001E-2</v>
          </cell>
          <cell r="J96">
            <v>1.3899999999999999E-2</v>
          </cell>
          <cell r="K96">
            <v>1.8600300470429938E-2</v>
          </cell>
          <cell r="L96" t="str">
            <v>NA</v>
          </cell>
        </row>
        <row r="97">
          <cell r="A97">
            <v>39113</v>
          </cell>
          <cell r="B97">
            <v>39083</v>
          </cell>
          <cell r="C97">
            <v>2.8299999999999999E-2</v>
          </cell>
          <cell r="D97">
            <v>1.1299999999999999E-2</v>
          </cell>
          <cell r="E97">
            <v>2.8799999999999999E-2</v>
          </cell>
          <cell r="F97">
            <v>4.8690025643374213E-2</v>
          </cell>
          <cell r="G97" t="str">
            <v/>
          </cell>
          <cell r="H97">
            <v>-2.3E-3</v>
          </cell>
          <cell r="I97">
            <v>1.6500000000000001E-2</v>
          </cell>
          <cell r="J97">
            <v>1.46E-2</v>
          </cell>
          <cell r="K97">
            <v>2.188167094056237E-2</v>
          </cell>
          <cell r="L97" t="str">
            <v>NA</v>
          </cell>
        </row>
        <row r="98">
          <cell r="A98">
            <v>39141</v>
          </cell>
          <cell r="B98">
            <v>39114</v>
          </cell>
          <cell r="C98">
            <v>4.3E-3</v>
          </cell>
          <cell r="D98">
            <v>-1.72E-2</v>
          </cell>
          <cell r="E98">
            <v>2.07E-2</v>
          </cell>
          <cell r="F98">
            <v>-3.0010720045452688E-2</v>
          </cell>
          <cell r="G98" t="str">
            <v/>
          </cell>
          <cell r="H98">
            <v>3.8E-3</v>
          </cell>
          <cell r="I98">
            <v>2.5499999999999998E-2</v>
          </cell>
          <cell r="J98">
            <v>-1.95E-2</v>
          </cell>
          <cell r="K98">
            <v>1.1815466590912188E-3</v>
          </cell>
          <cell r="L98" t="str">
            <v>NA</v>
          </cell>
        </row>
        <row r="99">
          <cell r="A99">
            <v>39172</v>
          </cell>
          <cell r="B99">
            <v>39142</v>
          </cell>
          <cell r="C99">
            <v>2.24E-2</v>
          </cell>
          <cell r="D99">
            <v>2.69E-2</v>
          </cell>
          <cell r="E99">
            <v>-1.8E-3</v>
          </cell>
          <cell r="F99">
            <v>-3.5351832140170347E-2</v>
          </cell>
          <cell r="G99">
            <v>2.1000000000000001E-2</v>
          </cell>
          <cell r="H99">
            <v>3.2500000000000001E-2</v>
          </cell>
          <cell r="I99">
            <v>2.5399999999999999E-2</v>
          </cell>
          <cell r="J99">
            <v>1.11E-2</v>
          </cell>
          <cell r="K99">
            <v>1.3006881122832806E-2</v>
          </cell>
          <cell r="L99" t="str">
            <v>NA</v>
          </cell>
        </row>
        <row r="100">
          <cell r="A100">
            <v>39202</v>
          </cell>
          <cell r="B100">
            <v>39173</v>
          </cell>
          <cell r="C100">
            <v>3.15E-2</v>
          </cell>
          <cell r="D100">
            <v>2.8000000000000001E-2</v>
          </cell>
          <cell r="E100">
            <v>4.3700000000000003E-2</v>
          </cell>
          <cell r="F100">
            <v>-8.3611045375715509E-3</v>
          </cell>
          <cell r="G100">
            <v>3.04E-2</v>
          </cell>
          <cell r="H100">
            <v>2.7900000000000001E-2</v>
          </cell>
          <cell r="I100">
            <v>1.8800000000000001E-2</v>
          </cell>
          <cell r="J100">
            <v>4.3999999999999997E-2</v>
          </cell>
          <cell r="K100">
            <v>2.4562699351775494E-2</v>
          </cell>
          <cell r="L100" t="str">
            <v>NA</v>
          </cell>
        </row>
        <row r="101">
          <cell r="A101">
            <v>39233</v>
          </cell>
          <cell r="B101">
            <v>39203</v>
          </cell>
          <cell r="C101">
            <v>6.3899999999999998E-2</v>
          </cell>
          <cell r="D101">
            <v>5.2200000000000003E-2</v>
          </cell>
          <cell r="E101">
            <v>3.0499999999999999E-2</v>
          </cell>
          <cell r="F101">
            <v>0.20729445206700836</v>
          </cell>
          <cell r="G101">
            <v>1.3299999999999999E-2</v>
          </cell>
          <cell r="H101">
            <v>0.1227</v>
          </cell>
          <cell r="I101">
            <v>7.5499999999999998E-2</v>
          </cell>
          <cell r="J101">
            <v>3.4799999999999998E-2</v>
          </cell>
          <cell r="K101">
            <v>8.0770636009572613E-2</v>
          </cell>
          <cell r="L101" t="str">
            <v>NA</v>
          </cell>
        </row>
        <row r="102">
          <cell r="A102">
            <v>39263</v>
          </cell>
          <cell r="B102">
            <v>39234</v>
          </cell>
          <cell r="C102">
            <v>-2.3699999999999999E-2</v>
          </cell>
          <cell r="D102">
            <v>-2.5100000000000001E-2</v>
          </cell>
          <cell r="E102">
            <v>-1.6E-2</v>
          </cell>
          <cell r="F102">
            <v>-5.092592592592593E-2</v>
          </cell>
          <cell r="G102">
            <v>-1.2500000000000001E-2</v>
          </cell>
          <cell r="H102">
            <v>-9.9000000000000008E-3</v>
          </cell>
          <cell r="I102">
            <v>-1.04E-2</v>
          </cell>
          <cell r="J102">
            <v>-1.66E-2</v>
          </cell>
          <cell r="K102">
            <v>-2.1217989417989417E-2</v>
          </cell>
          <cell r="L102" t="str">
            <v>NA</v>
          </cell>
        </row>
        <row r="103">
          <cell r="A103">
            <v>39294</v>
          </cell>
          <cell r="B103">
            <v>39264</v>
          </cell>
          <cell r="C103">
            <v>-4.1200000000000001E-2</v>
          </cell>
          <cell r="D103">
            <v>-6.1699999999999998E-2</v>
          </cell>
          <cell r="E103">
            <v>-7.0499999999999993E-2</v>
          </cell>
          <cell r="F103">
            <v>-0.1236</v>
          </cell>
          <cell r="G103">
            <v>-6.59E-2</v>
          </cell>
          <cell r="H103">
            <v>-3.4500000000000003E-2</v>
          </cell>
          <cell r="I103">
            <v>-4.0599999999999997E-2</v>
          </cell>
          <cell r="J103">
            <v>-3.15E-2</v>
          </cell>
          <cell r="K103">
            <v>-6.257142857142857E-2</v>
          </cell>
          <cell r="L103" t="str">
            <v>NA</v>
          </cell>
        </row>
        <row r="104">
          <cell r="A104">
            <v>39325</v>
          </cell>
          <cell r="B104">
            <v>39295</v>
          </cell>
          <cell r="C104">
            <v>-7.9000000000000008E-3</v>
          </cell>
          <cell r="D104">
            <v>2.0899999999999998E-2</v>
          </cell>
          <cell r="E104">
            <v>1.41E-2</v>
          </cell>
          <cell r="F104">
            <v>-1.6000000000000001E-3</v>
          </cell>
          <cell r="G104">
            <v>-5.9999999999999995E-4</v>
          </cell>
          <cell r="H104">
            <v>1.47E-2</v>
          </cell>
          <cell r="I104">
            <v>-4.4999999999999998E-2</v>
          </cell>
          <cell r="J104">
            <v>1.49E-2</v>
          </cell>
          <cell r="K104">
            <v>-7.7142857142857167E-4</v>
          </cell>
          <cell r="L104" t="str">
            <v>NA</v>
          </cell>
        </row>
        <row r="105">
          <cell r="A105">
            <v>39355</v>
          </cell>
          <cell r="B105">
            <v>39326</v>
          </cell>
          <cell r="C105">
            <v>5.0799999999999998E-2</v>
          </cell>
          <cell r="D105">
            <v>2.7799999999999998E-2</v>
          </cell>
          <cell r="E105">
            <v>-6.9999999999999999E-4</v>
          </cell>
          <cell r="F105">
            <v>1.52E-2</v>
          </cell>
          <cell r="G105">
            <v>2.9399999999999999E-2</v>
          </cell>
          <cell r="H105">
            <v>1.7299999999999999E-2</v>
          </cell>
          <cell r="I105">
            <v>-1.8700000000000001E-2</v>
          </cell>
          <cell r="J105">
            <v>3.73E-2</v>
          </cell>
          <cell r="K105">
            <v>1.7300000000000003E-2</v>
          </cell>
          <cell r="L105" t="str">
            <v>NA</v>
          </cell>
        </row>
        <row r="106">
          <cell r="A106">
            <v>39386</v>
          </cell>
          <cell r="B106">
            <v>39356</v>
          </cell>
          <cell r="C106">
            <v>3.2000000000000001E-2</v>
          </cell>
          <cell r="D106">
            <v>7.22E-2</v>
          </cell>
          <cell r="E106">
            <v>-2.4400000000000002E-2</v>
          </cell>
          <cell r="F106">
            <v>5.1499999999999997E-2</v>
          </cell>
          <cell r="G106">
            <v>2.1000000000000001E-2</v>
          </cell>
          <cell r="H106">
            <v>-1.44E-2</v>
          </cell>
          <cell r="I106">
            <v>2.3699999999999999E-2</v>
          </cell>
          <cell r="J106">
            <v>1.5800000000000002E-2</v>
          </cell>
          <cell r="K106">
            <v>2.3085714285714286E-2</v>
          </cell>
          <cell r="L106" t="str">
            <v>NA</v>
          </cell>
        </row>
        <row r="107">
          <cell r="A107">
            <v>39416</v>
          </cell>
          <cell r="B107">
            <v>39387</v>
          </cell>
          <cell r="C107">
            <v>-7.5399999999999995E-2</v>
          </cell>
          <cell r="D107">
            <v>-6.4000000000000003E-3</v>
          </cell>
          <cell r="E107">
            <v>-4.1300000000000003E-2</v>
          </cell>
          <cell r="F107">
            <v>-4.36E-2</v>
          </cell>
          <cell r="G107">
            <v>-7.6600000000000001E-2</v>
          </cell>
          <cell r="H107">
            <v>-9.7299999999999998E-2</v>
          </cell>
          <cell r="I107">
            <v>-6.5199999999999994E-2</v>
          </cell>
          <cell r="J107">
            <v>-4.19E-2</v>
          </cell>
          <cell r="K107">
            <v>-5.797142857142857E-2</v>
          </cell>
          <cell r="L107" t="str">
            <v>NA</v>
          </cell>
        </row>
        <row r="108">
          <cell r="A108">
            <v>39447</v>
          </cell>
          <cell r="B108">
            <v>39417</v>
          </cell>
          <cell r="C108">
            <v>-8.0999999999999996E-3</v>
          </cell>
          <cell r="D108">
            <v>-3.7600000000000001E-2</v>
          </cell>
          <cell r="E108">
            <v>-4.4600000000000001E-2</v>
          </cell>
          <cell r="F108">
            <v>1.43E-2</v>
          </cell>
          <cell r="G108">
            <v>-1.0200000000000001E-2</v>
          </cell>
          <cell r="H108">
            <v>-1.26E-2</v>
          </cell>
          <cell r="I108">
            <v>-1.4500000000000001E-2</v>
          </cell>
          <cell r="J108">
            <v>-7.0000000000000001E-3</v>
          </cell>
          <cell r="K108">
            <v>-1.6185714285714286E-2</v>
          </cell>
          <cell r="L108" t="str">
            <v>NA</v>
          </cell>
        </row>
        <row r="109">
          <cell r="A109">
            <v>39478</v>
          </cell>
          <cell r="B109">
            <v>39448</v>
          </cell>
          <cell r="C109">
            <v>-5.4800000000000001E-2</v>
          </cell>
          <cell r="D109">
            <v>-1.7999999999999999E-2</v>
          </cell>
          <cell r="E109">
            <v>-2.3699999999999999E-2</v>
          </cell>
          <cell r="F109">
            <v>1.46E-2</v>
          </cell>
          <cell r="G109">
            <v>-0.1018</v>
          </cell>
          <cell r="H109">
            <v>-8.2799999999999999E-2</v>
          </cell>
          <cell r="I109">
            <v>-2.63E-2</v>
          </cell>
          <cell r="J109">
            <v>-5.9900000000000002E-2</v>
          </cell>
          <cell r="K109">
            <v>-4.182857142857143E-2</v>
          </cell>
          <cell r="L109" t="str">
            <v>NA</v>
          </cell>
        </row>
        <row r="110">
          <cell r="A110">
            <v>39507</v>
          </cell>
          <cell r="B110">
            <v>39479</v>
          </cell>
          <cell r="C110">
            <v>4.7000000000000002E-3</v>
          </cell>
          <cell r="D110">
            <v>-5.7799999999999997E-2</v>
          </cell>
          <cell r="E110">
            <v>-9.5299999999999996E-2</v>
          </cell>
          <cell r="F110">
            <v>2.5000000000000001E-3</v>
          </cell>
          <cell r="G110">
            <v>1.8200000000000001E-2</v>
          </cell>
          <cell r="H110">
            <v>3.49E-2</v>
          </cell>
          <cell r="I110">
            <v>2.1100000000000001E-2</v>
          </cell>
          <cell r="J110">
            <v>-3.2399999999999998E-2</v>
          </cell>
          <cell r="K110">
            <v>-1.024285714285714E-2</v>
          </cell>
          <cell r="L110" t="str">
            <v>NA</v>
          </cell>
        </row>
        <row r="111">
          <cell r="A111">
            <v>39538</v>
          </cell>
          <cell r="B111">
            <v>39508</v>
          </cell>
          <cell r="C111">
            <v>-1.32E-2</v>
          </cell>
          <cell r="D111">
            <v>5.3E-3</v>
          </cell>
          <cell r="E111">
            <v>7.4999999999999997E-3</v>
          </cell>
          <cell r="F111">
            <v>3.5299999999999998E-2</v>
          </cell>
          <cell r="G111">
            <v>5.6300000000000003E-2</v>
          </cell>
          <cell r="H111">
            <v>4.7000000000000002E-3</v>
          </cell>
          <cell r="I111">
            <v>-8.2000000000000007E-3</v>
          </cell>
          <cell r="J111">
            <v>-4.1999999999999997E-3</v>
          </cell>
          <cell r="K111">
            <v>1.2528571428571429E-2</v>
          </cell>
          <cell r="L111" t="str">
            <v>NA</v>
          </cell>
        </row>
        <row r="112">
          <cell r="A112">
            <v>39568</v>
          </cell>
          <cell r="B112">
            <v>39539</v>
          </cell>
          <cell r="C112">
            <v>7.9299999999999995E-2</v>
          </cell>
          <cell r="D112">
            <v>9.4000000000000004E-3</v>
          </cell>
          <cell r="E112">
            <v>5.4300000000000001E-2</v>
          </cell>
          <cell r="F112">
            <v>0.1414</v>
          </cell>
          <cell r="G112">
            <v>3.2899999999999999E-2</v>
          </cell>
          <cell r="H112">
            <v>4.19E-2</v>
          </cell>
          <cell r="I112">
            <v>5.9900000000000002E-2</v>
          </cell>
          <cell r="J112">
            <v>4.87E-2</v>
          </cell>
          <cell r="K112">
            <v>5.9871428571428568E-2</v>
          </cell>
          <cell r="L112" t="str">
            <v>NA</v>
          </cell>
        </row>
        <row r="113">
          <cell r="A113">
            <v>39599</v>
          </cell>
          <cell r="B113">
            <v>39569</v>
          </cell>
          <cell r="C113">
            <v>7.9699999999999993E-2</v>
          </cell>
          <cell r="D113">
            <v>-7.3800000000000004E-2</v>
          </cell>
          <cell r="E113">
            <v>9.4999999999999998E-3</v>
          </cell>
          <cell r="F113">
            <v>0.1106</v>
          </cell>
          <cell r="G113">
            <v>7.4200000000000002E-2</v>
          </cell>
          <cell r="H113">
            <v>2.53E-2</v>
          </cell>
          <cell r="I113">
            <v>3.2399999999999998E-2</v>
          </cell>
          <cell r="J113">
            <v>1.2999999999999999E-2</v>
          </cell>
          <cell r="K113">
            <v>3.6842857142857136E-2</v>
          </cell>
          <cell r="L113" t="str">
            <v>NA</v>
          </cell>
        </row>
        <row r="114">
          <cell r="A114">
            <v>39629</v>
          </cell>
          <cell r="B114">
            <v>39600</v>
          </cell>
          <cell r="C114">
            <v>-3.6700000000000003E-2</v>
          </cell>
          <cell r="D114">
            <v>-0.1255</v>
          </cell>
          <cell r="E114">
            <v>-8.0500000000000002E-2</v>
          </cell>
          <cell r="F114">
            <v>-0.1108</v>
          </cell>
          <cell r="G114">
            <v>-0.1181</v>
          </cell>
          <cell r="H114">
            <v>-7.9500000000000001E-2</v>
          </cell>
          <cell r="I114">
            <v>-6.9900000000000004E-2</v>
          </cell>
          <cell r="J114">
            <v>-8.4199999999999997E-2</v>
          </cell>
          <cell r="K114">
            <v>-8.8714285714285718E-2</v>
          </cell>
          <cell r="L114" t="str">
            <v>NA</v>
          </cell>
        </row>
        <row r="115">
          <cell r="A115">
            <v>39660</v>
          </cell>
          <cell r="B115">
            <v>39630</v>
          </cell>
          <cell r="C115">
            <v>-9.5600000000000004E-2</v>
          </cell>
          <cell r="D115">
            <v>-1.46E-2</v>
          </cell>
          <cell r="E115">
            <v>6.2E-2</v>
          </cell>
          <cell r="F115">
            <v>4.19E-2</v>
          </cell>
          <cell r="G115">
            <v>3.9800000000000002E-2</v>
          </cell>
          <cell r="H115">
            <v>4.5900000000000003E-2</v>
          </cell>
          <cell r="I115">
            <v>1.9699999999999999E-2</v>
          </cell>
          <cell r="J115">
            <v>-8.0999999999999996E-3</v>
          </cell>
          <cell r="K115">
            <v>1.4157142857142856E-2</v>
          </cell>
          <cell r="L115" t="str">
            <v>NA</v>
          </cell>
        </row>
        <row r="116">
          <cell r="A116">
            <v>39691</v>
          </cell>
          <cell r="B116">
            <v>39661</v>
          </cell>
          <cell r="C116">
            <v>9.5999999999999992E-3</v>
          </cell>
          <cell r="D116">
            <v>0.1517</v>
          </cell>
          <cell r="E116">
            <v>4.2000000000000003E-2</v>
          </cell>
          <cell r="F116">
            <v>5.1999999999999998E-3</v>
          </cell>
          <cell r="G116">
            <v>3.2599999999999997E-2</v>
          </cell>
          <cell r="H116">
            <v>6.6699999999999995E-2</v>
          </cell>
          <cell r="I116">
            <v>1.24E-2</v>
          </cell>
          <cell r="J116">
            <v>1.44E-2</v>
          </cell>
          <cell r="K116">
            <v>4.5742857142857148E-2</v>
          </cell>
          <cell r="L116" t="str">
            <v>NA</v>
          </cell>
        </row>
        <row r="117">
          <cell r="A117">
            <v>39721</v>
          </cell>
          <cell r="B117">
            <v>39692</v>
          </cell>
          <cell r="C117">
            <v>-0.18060000000000001</v>
          </cell>
          <cell r="D117">
            <v>-3.2300000000000002E-2</v>
          </cell>
          <cell r="E117">
            <v>-0.1336</v>
          </cell>
          <cell r="F117">
            <v>-0.16159999999999999</v>
          </cell>
          <cell r="G117">
            <v>-3.8100000000000002E-2</v>
          </cell>
          <cell r="H117">
            <v>-0.1067</v>
          </cell>
          <cell r="I117">
            <v>-0.13</v>
          </cell>
          <cell r="J117">
            <v>-8.8400000000000006E-2</v>
          </cell>
          <cell r="K117">
            <v>-0.11184285714285715</v>
          </cell>
          <cell r="L117" t="str">
            <v>NA</v>
          </cell>
        </row>
        <row r="118">
          <cell r="A118">
            <v>39752</v>
          </cell>
          <cell r="B118">
            <v>39722</v>
          </cell>
          <cell r="C118">
            <v>-0.24149999999999999</v>
          </cell>
          <cell r="D118">
            <v>-0.21629999999999999</v>
          </cell>
          <cell r="E118">
            <v>-0.2147</v>
          </cell>
          <cell r="F118">
            <v>-0.1469</v>
          </cell>
          <cell r="G118">
            <v>-0.14940000000000001</v>
          </cell>
          <cell r="H118">
            <v>-0.18959999999999999</v>
          </cell>
          <cell r="I118">
            <v>-0.2238</v>
          </cell>
          <cell r="J118">
            <v>-0.16789999999999999</v>
          </cell>
          <cell r="K118">
            <v>-0.19745714285714283</v>
          </cell>
          <cell r="L118" t="str">
            <v>NA</v>
          </cell>
        </row>
        <row r="119">
          <cell r="A119">
            <v>39782</v>
          </cell>
          <cell r="B119">
            <v>39753</v>
          </cell>
          <cell r="C119">
            <v>-0.1472</v>
          </cell>
          <cell r="D119">
            <v>-0.2487</v>
          </cell>
          <cell r="E119">
            <v>-8.4000000000000005E-2</v>
          </cell>
          <cell r="F119">
            <v>-0.17610000000000001</v>
          </cell>
          <cell r="G119">
            <v>-0.1111</v>
          </cell>
          <cell r="H119">
            <v>-0.11459999999999999</v>
          </cell>
          <cell r="I119">
            <v>-0.17849999999999999</v>
          </cell>
          <cell r="J119">
            <v>-7.2599999999999998E-2</v>
          </cell>
          <cell r="K119">
            <v>-0.15145714285714287</v>
          </cell>
          <cell r="L119" t="str">
            <v>NA</v>
          </cell>
        </row>
        <row r="120">
          <cell r="A120">
            <v>39813</v>
          </cell>
          <cell r="B120">
            <v>39783</v>
          </cell>
          <cell r="C120">
            <v>6.0600000000000001E-2</v>
          </cell>
          <cell r="D120">
            <v>1.0699999999999999E-2</v>
          </cell>
          <cell r="E120">
            <v>2.92E-2</v>
          </cell>
          <cell r="F120">
            <v>-3.1300000000000001E-2</v>
          </cell>
          <cell r="G120">
            <v>3.9300000000000002E-2</v>
          </cell>
          <cell r="H120">
            <v>8.7300000000000003E-2</v>
          </cell>
          <cell r="I120">
            <v>3.1199999999999999E-2</v>
          </cell>
          <cell r="J120">
            <v>1.0500000000000001E-2</v>
          </cell>
          <cell r="K120">
            <v>3.2428571428571432E-2</v>
          </cell>
          <cell r="L120" t="str">
            <v>NA</v>
          </cell>
        </row>
        <row r="121">
          <cell r="A121">
            <v>39844</v>
          </cell>
          <cell r="B121">
            <v>39814</v>
          </cell>
          <cell r="C121">
            <v>-3.09E-2</v>
          </cell>
          <cell r="D121">
            <v>-1.17E-2</v>
          </cell>
          <cell r="E121">
            <v>-6.3100000000000003E-2</v>
          </cell>
          <cell r="F121">
            <v>-8.5099999999999995E-2</v>
          </cell>
          <cell r="G121">
            <v>-1.2999999999999999E-3</v>
          </cell>
          <cell r="H121">
            <v>5.7000000000000002E-3</v>
          </cell>
          <cell r="I121">
            <v>-5.0000000000000001E-3</v>
          </cell>
          <cell r="J121">
            <v>-8.4000000000000005E-2</v>
          </cell>
          <cell r="K121">
            <v>-2.7342857142857141E-2</v>
          </cell>
          <cell r="L121" t="str">
            <v>NA</v>
          </cell>
        </row>
        <row r="122">
          <cell r="A122">
            <v>39872</v>
          </cell>
          <cell r="B122">
            <v>39845</v>
          </cell>
          <cell r="C122">
            <v>-5.6800000000000003E-2</v>
          </cell>
          <cell r="D122">
            <v>-6.6600000000000006E-2</v>
          </cell>
          <cell r="E122">
            <v>-5.96E-2</v>
          </cell>
          <cell r="F122">
            <v>-1.67E-2</v>
          </cell>
          <cell r="G122">
            <v>-0.14480000000000001</v>
          </cell>
          <cell r="H122">
            <v>-0.14649999999999999</v>
          </cell>
          <cell r="I122">
            <v>-6.4000000000000001E-2</v>
          </cell>
          <cell r="J122">
            <v>-0.106</v>
          </cell>
          <cell r="K122">
            <v>-7.9285714285714279E-2</v>
          </cell>
          <cell r="L122" t="str">
            <v>NA</v>
          </cell>
        </row>
        <row r="123">
          <cell r="A123">
            <v>39903</v>
          </cell>
          <cell r="B123">
            <v>39873</v>
          </cell>
          <cell r="C123">
            <v>9.5299999999999996E-2</v>
          </cell>
          <cell r="D123">
            <v>0.1237</v>
          </cell>
          <cell r="E123">
            <v>9.2999999999999999E-2</v>
          </cell>
          <cell r="F123">
            <v>1.37E-2</v>
          </cell>
          <cell r="G123">
            <v>5.1400000000000001E-2</v>
          </cell>
          <cell r="H123">
            <v>4.4299999999999999E-2</v>
          </cell>
          <cell r="I123">
            <v>9.2200000000000004E-2</v>
          </cell>
          <cell r="J123">
            <v>8.7599999999999997E-2</v>
          </cell>
          <cell r="K123">
            <v>7.3371428571428574E-2</v>
          </cell>
          <cell r="L123" t="str">
            <v>NA</v>
          </cell>
        </row>
        <row r="124">
          <cell r="A124">
            <v>39933</v>
          </cell>
          <cell r="B124">
            <v>39904</v>
          </cell>
          <cell r="C124">
            <v>0.159</v>
          </cell>
          <cell r="D124">
            <v>0.1565</v>
          </cell>
          <cell r="E124">
            <v>0.11890000000000001</v>
          </cell>
          <cell r="F124">
            <v>0.1666</v>
          </cell>
          <cell r="G124">
            <v>8.6999999999999994E-2</v>
          </cell>
          <cell r="H124">
            <v>0.12139999999999999</v>
          </cell>
          <cell r="I124">
            <v>0.1729</v>
          </cell>
          <cell r="J124">
            <v>9.5299999999999996E-2</v>
          </cell>
          <cell r="K124">
            <v>0.14032857142857141</v>
          </cell>
          <cell r="L124" t="str">
            <v>NA</v>
          </cell>
        </row>
        <row r="125">
          <cell r="A125">
            <v>39964</v>
          </cell>
          <cell r="B125">
            <v>39934</v>
          </cell>
          <cell r="C125">
            <v>2.0799999999999999E-2</v>
          </cell>
          <cell r="D125">
            <v>-2.5899999999999999E-2</v>
          </cell>
          <cell r="E125">
            <v>1.8599999999999998E-2</v>
          </cell>
          <cell r="F125">
            <v>4.9000000000000002E-2</v>
          </cell>
          <cell r="G125">
            <v>2.87E-2</v>
          </cell>
          <cell r="H125">
            <v>7.4700000000000003E-2</v>
          </cell>
          <cell r="I125">
            <v>3.5000000000000003E-2</v>
          </cell>
          <cell r="J125">
            <v>5.5899999999999998E-2</v>
          </cell>
          <cell r="K125">
            <v>2.87E-2</v>
          </cell>
          <cell r="L125" t="str">
            <v>NA</v>
          </cell>
        </row>
        <row r="126">
          <cell r="A126">
            <v>39994</v>
          </cell>
          <cell r="B126">
            <v>39965</v>
          </cell>
          <cell r="C126">
            <v>1.67E-2</v>
          </cell>
          <cell r="D126">
            <v>2.98E-2</v>
          </cell>
          <cell r="E126">
            <v>-9.4999999999999998E-3</v>
          </cell>
          <cell r="F126">
            <v>2.7900000000000001E-2</v>
          </cell>
          <cell r="G126">
            <v>-3.61E-2</v>
          </cell>
          <cell r="H126">
            <v>2.18E-2</v>
          </cell>
          <cell r="I126">
            <v>1.04E-2</v>
          </cell>
          <cell r="J126">
            <v>2.3999999999999998E-3</v>
          </cell>
          <cell r="K126">
            <v>8.7142857142857143E-3</v>
          </cell>
          <cell r="L126" t="str">
            <v>NA</v>
          </cell>
        </row>
        <row r="127">
          <cell r="A127">
            <v>40025</v>
          </cell>
          <cell r="B127">
            <v>39995</v>
          </cell>
          <cell r="C127">
            <v>0.1002</v>
          </cell>
          <cell r="D127">
            <v>0.11650000000000001</v>
          </cell>
          <cell r="E127">
            <v>8.0500000000000002E-2</v>
          </cell>
          <cell r="F127">
            <v>0.1235</v>
          </cell>
          <cell r="G127">
            <v>0.13270000000000001</v>
          </cell>
          <cell r="H127">
            <v>9.11E-2</v>
          </cell>
          <cell r="I127">
            <v>0.1157</v>
          </cell>
          <cell r="J127">
            <v>7.5600000000000001E-2</v>
          </cell>
          <cell r="K127">
            <v>0.1086</v>
          </cell>
          <cell r="L127" t="str">
            <v>NA</v>
          </cell>
        </row>
        <row r="128">
          <cell r="A128">
            <v>40056</v>
          </cell>
          <cell r="B128">
            <v>40026</v>
          </cell>
          <cell r="C128">
            <v>5.5399999999999998E-2</v>
          </cell>
          <cell r="D128">
            <v>7.7399999999999997E-2</v>
          </cell>
          <cell r="E128">
            <v>6.13E-2</v>
          </cell>
          <cell r="F128">
            <v>7.1800000000000003E-2</v>
          </cell>
          <cell r="G128">
            <v>7.2599999999999998E-2</v>
          </cell>
          <cell r="H128">
            <v>-6.7000000000000002E-3</v>
          </cell>
          <cell r="I128">
            <v>2.7900000000000001E-2</v>
          </cell>
          <cell r="J128">
            <v>3.5200000000000002E-2</v>
          </cell>
          <cell r="K128">
            <v>5.1385714285714292E-2</v>
          </cell>
          <cell r="L128" t="str">
            <v>NA</v>
          </cell>
        </row>
        <row r="129">
          <cell r="A129">
            <v>40086</v>
          </cell>
          <cell r="B129">
            <v>40057</v>
          </cell>
          <cell r="C129">
            <v>2.69E-2</v>
          </cell>
          <cell r="D129">
            <v>2.7300000000000001E-2</v>
          </cell>
          <cell r="E129">
            <v>2.69E-2</v>
          </cell>
          <cell r="F129">
            <v>2.3099999999999999E-2</v>
          </cell>
          <cell r="G129">
            <v>1.14E-2</v>
          </cell>
          <cell r="H129">
            <v>8.3099999999999993E-2</v>
          </cell>
          <cell r="I129">
            <v>6.0600000000000001E-2</v>
          </cell>
          <cell r="J129">
            <v>3.73E-2</v>
          </cell>
          <cell r="K129">
            <v>3.7042857142857141E-2</v>
          </cell>
          <cell r="L129" t="str">
            <v>NA</v>
          </cell>
        </row>
        <row r="130">
          <cell r="A130">
            <v>40117</v>
          </cell>
          <cell r="B130">
            <v>40087</v>
          </cell>
          <cell r="C130">
            <v>-3.3799999999999997E-2</v>
          </cell>
          <cell r="D130">
            <v>1.9E-3</v>
          </cell>
          <cell r="E130">
            <v>-5.6800000000000003E-2</v>
          </cell>
          <cell r="F130">
            <v>4.6800000000000001E-2</v>
          </cell>
          <cell r="G130">
            <v>-3.4700000000000002E-2</v>
          </cell>
          <cell r="H130">
            <v>9.7999999999999997E-3</v>
          </cell>
          <cell r="I130">
            <v>-2.6200000000000001E-2</v>
          </cell>
          <cell r="J130">
            <v>-1.83E-2</v>
          </cell>
          <cell r="K130">
            <v>-1.3285714285714286E-2</v>
          </cell>
          <cell r="L130" t="str">
            <v>NA</v>
          </cell>
        </row>
        <row r="131">
          <cell r="A131">
            <v>40147</v>
          </cell>
          <cell r="B131">
            <v>40118</v>
          </cell>
          <cell r="C131">
            <v>4.36E-2</v>
          </cell>
          <cell r="D131">
            <v>5.1000000000000004E-3</v>
          </cell>
          <cell r="E131">
            <v>5.6800000000000003E-2</v>
          </cell>
          <cell r="F131">
            <v>7.0400000000000004E-2</v>
          </cell>
          <cell r="G131">
            <v>2.5600000000000001E-2</v>
          </cell>
          <cell r="H131">
            <v>4.9399999999999999E-2</v>
          </cell>
          <cell r="I131">
            <v>1.03E-2</v>
          </cell>
          <cell r="J131">
            <v>5.91E-2</v>
          </cell>
          <cell r="K131">
            <v>3.731428571428571E-2</v>
          </cell>
          <cell r="L131" t="str">
            <v>NA</v>
          </cell>
        </row>
        <row r="132">
          <cell r="A132">
            <v>40178</v>
          </cell>
          <cell r="B132">
            <v>40148</v>
          </cell>
          <cell r="C132">
            <v>4.2599999999999999E-2</v>
          </cell>
          <cell r="D132">
            <v>2.07E-2</v>
          </cell>
          <cell r="E132">
            <v>4.1000000000000002E-2</v>
          </cell>
          <cell r="F132">
            <v>3.1399999999999997E-2</v>
          </cell>
          <cell r="G132">
            <v>5.2499999999999998E-2</v>
          </cell>
          <cell r="H132">
            <v>-1.6000000000000001E-3</v>
          </cell>
          <cell r="I132">
            <v>5.8400000000000001E-2</v>
          </cell>
          <cell r="J132">
            <v>1.9599999999999999E-2</v>
          </cell>
          <cell r="K132">
            <v>3.4999999999999996E-2</v>
          </cell>
          <cell r="L132" t="str">
            <v>NA</v>
          </cell>
        </row>
        <row r="133">
          <cell r="A133">
            <v>40209</v>
          </cell>
          <cell r="B133">
            <v>40179</v>
          </cell>
          <cell r="C133">
            <v>-2.0299999999999999E-2</v>
          </cell>
          <cell r="D133">
            <v>-1.5100000000000001E-2</v>
          </cell>
          <cell r="E133">
            <v>-3.1600000000000003E-2</v>
          </cell>
          <cell r="F133">
            <v>-5.04E-2</v>
          </cell>
          <cell r="G133">
            <v>-3.2099999999999997E-2</v>
          </cell>
          <cell r="H133">
            <v>2.98E-2</v>
          </cell>
          <cell r="I133">
            <v>-5.0000000000000001E-4</v>
          </cell>
          <cell r="J133">
            <v>-3.5900000000000001E-2</v>
          </cell>
          <cell r="K133">
            <v>-1.717142857142857E-2</v>
          </cell>
          <cell r="L133" t="str">
            <v>NA</v>
          </cell>
        </row>
        <row r="134">
          <cell r="A134">
            <v>40237</v>
          </cell>
          <cell r="B134">
            <v>40210</v>
          </cell>
          <cell r="C134">
            <v>6.8900000000000003E-2</v>
          </cell>
          <cell r="D134">
            <v>3.5200000000000002E-2</v>
          </cell>
          <cell r="E134">
            <v>6.1499999999999999E-2</v>
          </cell>
          <cell r="F134">
            <v>1.9E-2</v>
          </cell>
          <cell r="G134">
            <v>7.22E-2</v>
          </cell>
          <cell r="H134">
            <v>7.8700000000000006E-2</v>
          </cell>
          <cell r="I134">
            <v>4.1599999999999998E-2</v>
          </cell>
          <cell r="J134">
            <v>3.0700000000000002E-2</v>
          </cell>
          <cell r="K134">
            <v>5.387142857142857E-2</v>
          </cell>
          <cell r="L134" t="str">
            <v>NA</v>
          </cell>
        </row>
        <row r="135">
          <cell r="A135">
            <v>40268</v>
          </cell>
          <cell r="B135">
            <v>40238</v>
          </cell>
          <cell r="C135">
            <v>6.7400000000000002E-2</v>
          </cell>
          <cell r="D135">
            <v>1.44E-2</v>
          </cell>
          <cell r="E135">
            <v>6.2100000000000002E-2</v>
          </cell>
          <cell r="F135">
            <v>6.2199999999999998E-2</v>
          </cell>
          <cell r="G135">
            <v>5.9400000000000001E-2</v>
          </cell>
          <cell r="H135">
            <v>4.8399999999999999E-2</v>
          </cell>
          <cell r="I135">
            <v>9.6600000000000005E-2</v>
          </cell>
          <cell r="J135">
            <v>6.0299999999999999E-2</v>
          </cell>
          <cell r="K135">
            <v>5.8642857142857149E-2</v>
          </cell>
          <cell r="L135" t="str">
            <v>NA</v>
          </cell>
        </row>
        <row r="136">
          <cell r="A136">
            <v>40298</v>
          </cell>
          <cell r="B136">
            <v>40269</v>
          </cell>
          <cell r="C136">
            <v>3.7199999999999997E-2</v>
          </cell>
          <cell r="D136">
            <v>8.1699999999999995E-2</v>
          </cell>
          <cell r="E136">
            <v>9.2999999999999992E-3</v>
          </cell>
          <cell r="F136">
            <v>-1.5E-3</v>
          </cell>
          <cell r="G136">
            <v>3.7199999999999997E-2</v>
          </cell>
          <cell r="H136">
            <v>5.7299999999999997E-2</v>
          </cell>
          <cell r="I136">
            <v>2.07E-2</v>
          </cell>
          <cell r="J136">
            <v>1.5800000000000002E-2</v>
          </cell>
          <cell r="K136">
            <v>3.4557142857142856E-2</v>
          </cell>
          <cell r="L136" t="str">
            <v>NA</v>
          </cell>
        </row>
        <row r="137">
          <cell r="A137">
            <v>40329</v>
          </cell>
          <cell r="B137">
            <v>40299</v>
          </cell>
          <cell r="C137">
            <v>-9.35E-2</v>
          </cell>
          <cell r="D137">
            <v>-3.8399999999999997E-2</v>
          </cell>
          <cell r="E137">
            <v>-6.8900000000000003E-2</v>
          </cell>
          <cell r="F137">
            <v>-0.1106</v>
          </cell>
          <cell r="G137">
            <v>-5.9799999999999999E-2</v>
          </cell>
          <cell r="H137">
            <v>-1.8800000000000001E-2</v>
          </cell>
          <cell r="I137">
            <v>-5.9700000000000003E-2</v>
          </cell>
          <cell r="J137">
            <v>-7.9799999999999996E-2</v>
          </cell>
          <cell r="K137">
            <v>-6.4242857142857143E-2</v>
          </cell>
          <cell r="L137" t="str">
            <v>NA</v>
          </cell>
        </row>
        <row r="138">
          <cell r="A138">
            <v>40359</v>
          </cell>
          <cell r="B138">
            <v>40330</v>
          </cell>
          <cell r="C138">
            <v>-5.79E-2</v>
          </cell>
          <cell r="D138">
            <v>-5.5399999999999998E-2</v>
          </cell>
          <cell r="E138">
            <v>-7.1099999999999997E-2</v>
          </cell>
          <cell r="F138">
            <v>-2.5899999999999999E-2</v>
          </cell>
          <cell r="G138">
            <v>-8.0399999999999999E-2</v>
          </cell>
          <cell r="H138">
            <v>-2.0000000000000001E-4</v>
          </cell>
          <cell r="I138">
            <v>-6.2E-2</v>
          </cell>
          <cell r="J138">
            <v>-5.21E-2</v>
          </cell>
          <cell r="K138">
            <v>-5.041428571428571E-2</v>
          </cell>
          <cell r="L138" t="str">
            <v>NA</v>
          </cell>
        </row>
        <row r="139">
          <cell r="A139">
            <v>40390</v>
          </cell>
          <cell r="B139">
            <v>40360</v>
          </cell>
          <cell r="C139">
            <v>7.7600000000000002E-2</v>
          </cell>
          <cell r="D139">
            <v>4.5900000000000003E-2</v>
          </cell>
          <cell r="E139">
            <v>0.108</v>
          </cell>
          <cell r="F139">
            <v>6.0499999999999998E-2</v>
          </cell>
          <cell r="G139">
            <v>5.9299999999999999E-2</v>
          </cell>
          <cell r="H139">
            <v>6.08E-2</v>
          </cell>
          <cell r="I139">
            <v>1.7500000000000002E-2</v>
          </cell>
          <cell r="J139">
            <v>7.0099999999999996E-2</v>
          </cell>
          <cell r="K139">
            <v>6.1371428571428577E-2</v>
          </cell>
          <cell r="L139" t="str">
            <v>NA</v>
          </cell>
        </row>
        <row r="140">
          <cell r="A140">
            <v>40421</v>
          </cell>
          <cell r="B140">
            <v>40391</v>
          </cell>
          <cell r="C140">
            <v>-4.3499999999999997E-2</v>
          </cell>
          <cell r="D140">
            <v>1.9099999999999999E-2</v>
          </cell>
          <cell r="E140">
            <v>-3.9E-2</v>
          </cell>
          <cell r="F140">
            <v>-3.5799999999999998E-2</v>
          </cell>
          <cell r="G140">
            <v>-6.6000000000000003E-2</v>
          </cell>
          <cell r="H140">
            <v>2.1100000000000001E-2</v>
          </cell>
          <cell r="I140">
            <v>-7.51E-2</v>
          </cell>
          <cell r="J140">
            <v>-4.4900000000000002E-2</v>
          </cell>
          <cell r="K140">
            <v>-3.1314285714285718E-2</v>
          </cell>
          <cell r="L140" t="str">
            <v>NA</v>
          </cell>
        </row>
        <row r="141">
          <cell r="A141">
            <v>40451</v>
          </cell>
          <cell r="B141">
            <v>40422</v>
          </cell>
          <cell r="C141">
            <v>0.1037</v>
          </cell>
          <cell r="D141">
            <v>5.9700000000000003E-2</v>
          </cell>
          <cell r="E141">
            <v>9.3899999999999997E-2</v>
          </cell>
          <cell r="F141">
            <v>9.9400000000000002E-2</v>
          </cell>
          <cell r="G141">
            <v>0.12479999999999999</v>
          </cell>
          <cell r="H141">
            <v>2.9600000000000001E-2</v>
          </cell>
          <cell r="I141">
            <v>0.12479999999999999</v>
          </cell>
          <cell r="J141">
            <v>8.9200000000000002E-2</v>
          </cell>
          <cell r="K141">
            <v>9.0842857142857128E-2</v>
          </cell>
          <cell r="L141" t="str">
            <v>NA</v>
          </cell>
        </row>
        <row r="142">
          <cell r="A142">
            <v>40482</v>
          </cell>
          <cell r="B142">
            <v>40452</v>
          </cell>
          <cell r="C142">
            <v>3.6600000000000001E-2</v>
          </cell>
          <cell r="D142">
            <v>3.2099999999999997E-2</v>
          </cell>
          <cell r="E142">
            <v>3.32E-2</v>
          </cell>
          <cell r="F142">
            <v>5.4899999999999997E-2</v>
          </cell>
          <cell r="G142">
            <v>5.0900000000000001E-2</v>
          </cell>
          <cell r="H142">
            <v>4.6100000000000002E-2</v>
          </cell>
          <cell r="I142">
            <v>3.8600000000000002E-2</v>
          </cell>
          <cell r="J142">
            <v>3.8100000000000002E-2</v>
          </cell>
          <cell r="K142">
            <v>4.1771428571428577E-2</v>
          </cell>
          <cell r="L142" t="str">
            <v>NA</v>
          </cell>
        </row>
        <row r="143">
          <cell r="A143">
            <v>40512</v>
          </cell>
          <cell r="B143">
            <v>40483</v>
          </cell>
          <cell r="C143">
            <v>8.9999999999999993E-3</v>
          </cell>
          <cell r="D143">
            <v>3.5999999999999999E-3</v>
          </cell>
          <cell r="E143">
            <v>1E-3</v>
          </cell>
          <cell r="F143">
            <v>-5.1999999999999998E-3</v>
          </cell>
          <cell r="G143">
            <v>6.4399999999999999E-2</v>
          </cell>
          <cell r="H143">
            <v>2.52E-2</v>
          </cell>
          <cell r="I143">
            <v>3.4799999999999998E-2</v>
          </cell>
          <cell r="J143">
            <v>2.0000000000000001E-4</v>
          </cell>
          <cell r="K143">
            <v>1.8971428571428573E-2</v>
          </cell>
          <cell r="L143" t="str">
            <v>NA</v>
          </cell>
        </row>
        <row r="144">
          <cell r="A144">
            <v>40543</v>
          </cell>
          <cell r="B144">
            <v>40513</v>
          </cell>
          <cell r="C144">
            <v>6.4299999999999996E-2</v>
          </cell>
          <cell r="D144">
            <v>4.1399999999999999E-2</v>
          </cell>
          <cell r="E144">
            <v>8.7400000000000005E-2</v>
          </cell>
          <cell r="F144">
            <v>2.9100000000000001E-2</v>
          </cell>
          <cell r="G144">
            <v>3.2800000000000003E-2</v>
          </cell>
          <cell r="H144">
            <v>8.6699999999999999E-2</v>
          </cell>
          <cell r="I144">
            <v>3.2599999999999997E-2</v>
          </cell>
          <cell r="J144">
            <v>6.6900000000000001E-2</v>
          </cell>
          <cell r="K144">
            <v>5.3471428571428573E-2</v>
          </cell>
          <cell r="L144" t="str">
            <v>NA</v>
          </cell>
        </row>
        <row r="145">
          <cell r="A145">
            <v>40574</v>
          </cell>
          <cell r="B145">
            <v>40544</v>
          </cell>
          <cell r="C145">
            <v>3.1300000000000001E-2</v>
          </cell>
          <cell r="D145">
            <v>-1.89E-2</v>
          </cell>
          <cell r="E145">
            <v>1.67E-2</v>
          </cell>
          <cell r="F145">
            <v>3.3099999999999997E-2</v>
          </cell>
          <cell r="G145">
            <v>-4.1200000000000001E-2</v>
          </cell>
          <cell r="H145">
            <v>2.9399999999999999E-2</v>
          </cell>
          <cell r="I145">
            <v>1.43E-2</v>
          </cell>
          <cell r="J145">
            <v>2.3800000000000002E-2</v>
          </cell>
          <cell r="K145">
            <v>9.2428571428571447E-3</v>
          </cell>
          <cell r="L145" t="str">
            <v>NA</v>
          </cell>
        </row>
        <row r="146">
          <cell r="A146">
            <v>40602</v>
          </cell>
          <cell r="B146">
            <v>40575</v>
          </cell>
          <cell r="C146">
            <v>1.41E-2</v>
          </cell>
          <cell r="D146">
            <v>1.7100000000000001E-2</v>
          </cell>
          <cell r="E146">
            <v>3.9699999999999999E-2</v>
          </cell>
          <cell r="F146">
            <v>4.3299999999999998E-2</v>
          </cell>
          <cell r="G146">
            <v>4.9799999999999997E-2</v>
          </cell>
          <cell r="H146">
            <v>3.1199999999999999E-2</v>
          </cell>
          <cell r="I146">
            <v>3.8899999999999997E-2</v>
          </cell>
          <cell r="J146">
            <v>3.4200000000000001E-2</v>
          </cell>
          <cell r="K146">
            <v>3.3442857142857142E-2</v>
          </cell>
          <cell r="L146" t="str">
            <v>NA</v>
          </cell>
        </row>
        <row r="147">
          <cell r="A147">
            <v>40633</v>
          </cell>
          <cell r="B147">
            <v>40603</v>
          </cell>
          <cell r="C147">
            <v>2.5000000000000001E-3</v>
          </cell>
          <cell r="D147">
            <v>-5.4000000000000003E-3</v>
          </cell>
          <cell r="E147">
            <v>1.66E-2</v>
          </cell>
          <cell r="F147">
            <v>2.1299999999999999E-2</v>
          </cell>
          <cell r="G147">
            <v>1.4200000000000001E-2</v>
          </cell>
          <cell r="H147">
            <v>9.1899999999999996E-2</v>
          </cell>
          <cell r="I147">
            <v>5.16E-2</v>
          </cell>
          <cell r="J147">
            <v>4.0000000000000002E-4</v>
          </cell>
          <cell r="K147">
            <v>2.752857142857143E-2</v>
          </cell>
          <cell r="L147" t="str">
            <v>NA</v>
          </cell>
        </row>
        <row r="148">
          <cell r="A148">
            <v>40663</v>
          </cell>
          <cell r="B148">
            <v>40634</v>
          </cell>
          <cell r="C148">
            <v>4.8899999999999999E-2</v>
          </cell>
          <cell r="D148">
            <v>5.1900000000000002E-2</v>
          </cell>
          <cell r="E148">
            <v>6.4500000000000002E-2</v>
          </cell>
          <cell r="F148">
            <v>4.7300000000000002E-2</v>
          </cell>
          <cell r="G148">
            <v>4.4600000000000001E-2</v>
          </cell>
          <cell r="H148">
            <v>5.1400000000000001E-2</v>
          </cell>
          <cell r="I148">
            <v>3.5900000000000001E-2</v>
          </cell>
          <cell r="J148">
            <v>2.9700000000000001E-2</v>
          </cell>
          <cell r="K148">
            <v>4.921428571428571E-2</v>
          </cell>
          <cell r="L148" t="str">
            <v>NA</v>
          </cell>
        </row>
        <row r="149">
          <cell r="A149">
            <v>40694</v>
          </cell>
          <cell r="B149">
            <v>40664</v>
          </cell>
          <cell r="C149">
            <v>-2.06E-2</v>
          </cell>
          <cell r="D149">
            <v>-2.24E-2</v>
          </cell>
          <cell r="E149">
            <v>-1.2200000000000001E-2</v>
          </cell>
          <cell r="F149">
            <v>-7.1999999999999998E-3</v>
          </cell>
          <cell r="G149">
            <v>2.2800000000000001E-2</v>
          </cell>
          <cell r="H149">
            <v>-2.5000000000000001E-3</v>
          </cell>
          <cell r="I149">
            <v>8.0000000000000002E-3</v>
          </cell>
          <cell r="J149">
            <v>-1.1299999999999999E-2</v>
          </cell>
          <cell r="K149">
            <v>-4.8714285714285708E-3</v>
          </cell>
          <cell r="L149" t="str">
            <v>NA</v>
          </cell>
        </row>
        <row r="150">
          <cell r="A150">
            <v>40724</v>
          </cell>
          <cell r="B150">
            <v>40695</v>
          </cell>
          <cell r="C150">
            <v>-2.0799999999999999E-2</v>
          </cell>
          <cell r="D150">
            <v>-1.14E-2</v>
          </cell>
          <cell r="E150">
            <v>-3.1099999999999999E-2</v>
          </cell>
          <cell r="F150">
            <v>-1.1000000000000001E-3</v>
          </cell>
          <cell r="G150">
            <v>-6.4000000000000003E-3</v>
          </cell>
          <cell r="H150">
            <v>-1.7600000000000001E-2</v>
          </cell>
          <cell r="I150">
            <v>-1.0800000000000001E-2</v>
          </cell>
          <cell r="J150">
            <v>-1.66E-2</v>
          </cell>
          <cell r="K150">
            <v>-1.4171428571428573E-2</v>
          </cell>
          <cell r="L150" t="str">
            <v>NA</v>
          </cell>
        </row>
        <row r="151">
          <cell r="A151">
            <v>40755</v>
          </cell>
          <cell r="B151">
            <v>40725</v>
          </cell>
          <cell r="C151">
            <v>1.5E-3</v>
          </cell>
          <cell r="D151">
            <v>-4.7199999999999999E-2</v>
          </cell>
          <cell r="E151">
            <v>-4.1300000000000003E-2</v>
          </cell>
          <cell r="F151">
            <v>-4.3400000000000001E-2</v>
          </cell>
          <cell r="G151">
            <v>-1.34E-2</v>
          </cell>
          <cell r="H151">
            <v>-1.95E-2</v>
          </cell>
          <cell r="I151">
            <v>-2.8799999999999999E-2</v>
          </cell>
          <cell r="J151">
            <v>-2.0400000000000001E-2</v>
          </cell>
          <cell r="K151">
            <v>-2.7442857142857137E-2</v>
          </cell>
          <cell r="L151" t="str">
            <v>NA</v>
          </cell>
        </row>
        <row r="152">
          <cell r="A152">
            <v>40786</v>
          </cell>
          <cell r="B152">
            <v>40756</v>
          </cell>
          <cell r="C152">
            <v>-8.2900000000000001E-2</v>
          </cell>
          <cell r="D152">
            <v>-0.1079</v>
          </cell>
          <cell r="E152">
            <v>-4.9099999999999998E-2</v>
          </cell>
          <cell r="F152">
            <v>-5.8500000000000003E-2</v>
          </cell>
          <cell r="G152">
            <v>-5.3600000000000002E-2</v>
          </cell>
          <cell r="H152">
            <v>-8.3699999999999997E-2</v>
          </cell>
          <cell r="I152">
            <v>-9.6600000000000005E-2</v>
          </cell>
          <cell r="J152">
            <v>-5.4399999999999997E-2</v>
          </cell>
          <cell r="K152">
            <v>-7.6042857142857148E-2</v>
          </cell>
          <cell r="L152" t="str">
            <v>NA</v>
          </cell>
        </row>
        <row r="153">
          <cell r="A153">
            <v>40816</v>
          </cell>
          <cell r="B153">
            <v>40787</v>
          </cell>
          <cell r="C153">
            <v>-9.4899999999999998E-2</v>
          </cell>
          <cell r="D153">
            <v>-7.3599999999999999E-2</v>
          </cell>
          <cell r="E153">
            <v>-0.1046</v>
          </cell>
          <cell r="F153">
            <v>-0.13550000000000001</v>
          </cell>
          <cell r="G153">
            <v>-7.0499999999999993E-2</v>
          </cell>
          <cell r="H153">
            <v>-7.3499999999999996E-2</v>
          </cell>
          <cell r="I153">
            <v>-5.5300000000000002E-2</v>
          </cell>
          <cell r="J153">
            <v>-6.9800000000000001E-2</v>
          </cell>
          <cell r="K153">
            <v>-8.6842857142857138E-2</v>
          </cell>
          <cell r="L153" t="str">
            <v>NA</v>
          </cell>
        </row>
        <row r="154">
          <cell r="A154">
            <v>40847</v>
          </cell>
          <cell r="B154">
            <v>40817</v>
          </cell>
          <cell r="C154">
            <v>0.18140000000000001</v>
          </cell>
          <cell r="D154">
            <v>0.17119999999999999</v>
          </cell>
          <cell r="E154">
            <v>0.14829999999999999</v>
          </cell>
          <cell r="F154">
            <v>0.1794</v>
          </cell>
          <cell r="G154">
            <v>0.13780000000000001</v>
          </cell>
          <cell r="H154">
            <v>9.4799999999999995E-2</v>
          </cell>
          <cell r="I154">
            <v>0.15129999999999999</v>
          </cell>
          <cell r="J154">
            <v>0.1091</v>
          </cell>
          <cell r="K154">
            <v>0.15202857142857143</v>
          </cell>
          <cell r="L154" t="str">
            <v>NA</v>
          </cell>
        </row>
        <row r="155">
          <cell r="A155">
            <v>40877</v>
          </cell>
          <cell r="B155">
            <v>40848</v>
          </cell>
          <cell r="C155">
            <v>1.5900000000000001E-2</v>
          </cell>
          <cell r="D155">
            <v>-9.9000000000000008E-3</v>
          </cell>
          <cell r="E155">
            <v>1.41E-2</v>
          </cell>
          <cell r="F155">
            <v>1.9400000000000001E-2</v>
          </cell>
          <cell r="G155">
            <v>-2.24E-2</v>
          </cell>
          <cell r="H155">
            <v>2.1399999999999999E-2</v>
          </cell>
          <cell r="I155">
            <v>2.7699999999999999E-2</v>
          </cell>
          <cell r="J155">
            <v>-2.0999999999999999E-3</v>
          </cell>
          <cell r="K155">
            <v>9.4571428571428567E-3</v>
          </cell>
          <cell r="L155" t="str">
            <v>NA</v>
          </cell>
        </row>
        <row r="156">
          <cell r="A156">
            <v>40908</v>
          </cell>
          <cell r="B156">
            <v>40878</v>
          </cell>
          <cell r="C156">
            <v>2.9600000000000001E-2</v>
          </cell>
          <cell r="D156">
            <v>3.0599999999999999E-2</v>
          </cell>
          <cell r="E156">
            <v>-7.4000000000000003E-3</v>
          </cell>
          <cell r="F156">
            <v>2.3599999999999999E-2</v>
          </cell>
          <cell r="G156">
            <v>1.03E-2</v>
          </cell>
          <cell r="H156">
            <v>5.3E-3</v>
          </cell>
          <cell r="I156">
            <v>3.2300000000000002E-2</v>
          </cell>
          <cell r="J156">
            <v>1.03E-2</v>
          </cell>
          <cell r="K156">
            <v>1.7757142857142857E-2</v>
          </cell>
          <cell r="L156" t="str">
            <v>NA</v>
          </cell>
        </row>
        <row r="157">
          <cell r="A157">
            <v>40939</v>
          </cell>
          <cell r="B157">
            <v>40909</v>
          </cell>
          <cell r="C157">
            <v>3.9199999999999999E-2</v>
          </cell>
          <cell r="D157">
            <v>8.14E-2</v>
          </cell>
          <cell r="E157">
            <v>9.3299999999999994E-2</v>
          </cell>
          <cell r="F157">
            <v>4.9599999999999998E-2</v>
          </cell>
          <cell r="G157">
            <v>-1.9800000000000002E-2</v>
          </cell>
          <cell r="H157">
            <v>5.3400000000000003E-2</v>
          </cell>
          <cell r="I157">
            <v>4.0599999999999997E-2</v>
          </cell>
          <cell r="J157">
            <v>4.48E-2</v>
          </cell>
          <cell r="K157">
            <v>4.8242857142857129E-2</v>
          </cell>
          <cell r="L157" t="str">
            <v>NA</v>
          </cell>
        </row>
        <row r="158">
          <cell r="A158">
            <v>40968</v>
          </cell>
          <cell r="B158">
            <v>40940</v>
          </cell>
          <cell r="C158">
            <v>5.4199999999999998E-2</v>
          </cell>
          <cell r="D158">
            <v>1.7899999999999999E-2</v>
          </cell>
          <cell r="E158">
            <v>4.6800000000000001E-2</v>
          </cell>
          <cell r="F158">
            <v>4.2099999999999999E-2</v>
          </cell>
          <cell r="G158">
            <v>3.7199999999999997E-2</v>
          </cell>
          <cell r="H158">
            <v>3.4099999999999998E-2</v>
          </cell>
          <cell r="I158">
            <v>2.5600000000000001E-2</v>
          </cell>
          <cell r="J158">
            <v>4.3200000000000002E-2</v>
          </cell>
          <cell r="K158">
            <v>3.6842857142857136E-2</v>
          </cell>
          <cell r="L158" t="str">
            <v>NA</v>
          </cell>
        </row>
        <row r="159">
          <cell r="A159">
            <v>40999</v>
          </cell>
          <cell r="B159">
            <v>40969</v>
          </cell>
          <cell r="C159">
            <v>3.1800000000000002E-2</v>
          </cell>
          <cell r="D159">
            <v>3.0800000000000001E-2</v>
          </cell>
          <cell r="E159">
            <v>-3.5999999999999999E-3</v>
          </cell>
          <cell r="F159">
            <v>1.34E-2</v>
          </cell>
          <cell r="G159">
            <v>5.8200000000000002E-2</v>
          </cell>
          <cell r="H159">
            <v>3.6799999999999999E-2</v>
          </cell>
          <cell r="I159">
            <v>2.6499999999999999E-2</v>
          </cell>
          <cell r="J159">
            <v>3.2800000000000003E-2</v>
          </cell>
          <cell r="K159">
            <v>2.7699999999999999E-2</v>
          </cell>
          <cell r="L159">
            <v>4.2299999999999997E-2</v>
          </cell>
        </row>
        <row r="160">
          <cell r="A160">
            <v>41029</v>
          </cell>
          <cell r="B160">
            <v>41000</v>
          </cell>
          <cell r="C160">
            <v>-1.0200000000000001E-2</v>
          </cell>
          <cell r="D160">
            <v>1.34E-2</v>
          </cell>
          <cell r="E160">
            <v>-1.4800000000000001E-2</v>
          </cell>
          <cell r="F160">
            <v>-8.9999999999999993E-3</v>
          </cell>
          <cell r="G160">
            <v>1.3899999999999999E-2</v>
          </cell>
          <cell r="H160">
            <v>4.3E-3</v>
          </cell>
          <cell r="I160">
            <v>-3.8999999999999998E-3</v>
          </cell>
          <cell r="J160">
            <v>-6.4000000000000003E-3</v>
          </cell>
          <cell r="K160">
            <v>-9.0000000000000008E-4</v>
          </cell>
          <cell r="L160">
            <v>4.9399999999999999E-2</v>
          </cell>
        </row>
        <row r="161">
          <cell r="A161">
            <v>41060</v>
          </cell>
          <cell r="B161">
            <v>41030</v>
          </cell>
          <cell r="C161">
            <v>-7.5399999999999995E-2</v>
          </cell>
          <cell r="D161">
            <v>-7.85E-2</v>
          </cell>
          <cell r="E161">
            <v>-8.8300000000000003E-2</v>
          </cell>
          <cell r="F161">
            <v>1.09E-2</v>
          </cell>
          <cell r="G161">
            <v>-6.3700000000000007E-2</v>
          </cell>
          <cell r="H161">
            <v>-7.4499999999999997E-2</v>
          </cell>
          <cell r="I161">
            <v>-8.1500000000000003E-2</v>
          </cell>
          <cell r="J161">
            <v>-0.06</v>
          </cell>
          <cell r="K161">
            <v>-6.4428571428571432E-2</v>
          </cell>
          <cell r="L161">
            <v>-6.4299999999999996E-2</v>
          </cell>
        </row>
        <row r="162">
          <cell r="A162">
            <v>41090</v>
          </cell>
          <cell r="B162">
            <v>41061</v>
          </cell>
          <cell r="C162">
            <v>6.4500000000000002E-2</v>
          </cell>
          <cell r="D162">
            <v>8.8999999999999999E-3</v>
          </cell>
          <cell r="E162">
            <v>2.1399999999999999E-2</v>
          </cell>
          <cell r="F162">
            <v>0.1176</v>
          </cell>
          <cell r="G162">
            <v>2.1499999999999998E-2</v>
          </cell>
          <cell r="H162">
            <v>1.41E-2</v>
          </cell>
          <cell r="I162">
            <v>4.99E-2</v>
          </cell>
          <cell r="J162">
            <v>4.1200000000000001E-2</v>
          </cell>
          <cell r="K162">
            <v>4.2557142857142856E-2</v>
          </cell>
          <cell r="L162">
            <v>5.4899999999999997E-2</v>
          </cell>
        </row>
        <row r="163">
          <cell r="A163">
            <v>41121</v>
          </cell>
          <cell r="B163">
            <v>41091</v>
          </cell>
          <cell r="C163">
            <v>2.18E-2</v>
          </cell>
          <cell r="D163">
            <v>2.1499999999999998E-2</v>
          </cell>
          <cell r="E163">
            <v>-1.6999999999999999E-3</v>
          </cell>
          <cell r="F163">
            <v>2.53E-2</v>
          </cell>
          <cell r="G163">
            <v>-1.7000000000000001E-2</v>
          </cell>
          <cell r="H163">
            <v>3.5999999999999999E-3</v>
          </cell>
          <cell r="I163">
            <v>1.15E-2</v>
          </cell>
          <cell r="J163">
            <v>1.38E-2</v>
          </cell>
          <cell r="K163">
            <v>9.285714285714286E-3</v>
          </cell>
          <cell r="L163">
            <v>1.78E-2</v>
          </cell>
        </row>
        <row r="164">
          <cell r="A164">
            <v>41152</v>
          </cell>
          <cell r="B164">
            <v>41122</v>
          </cell>
          <cell r="C164">
            <v>4.7399999999999998E-2</v>
          </cell>
          <cell r="D164">
            <v>5.2499999999999998E-2</v>
          </cell>
          <cell r="E164">
            <v>3.2899999999999999E-2</v>
          </cell>
          <cell r="F164">
            <v>1.17E-2</v>
          </cell>
          <cell r="G164">
            <v>1.2999999999999999E-2</v>
          </cell>
          <cell r="H164">
            <v>1.5699999999999999E-2</v>
          </cell>
          <cell r="I164">
            <v>7.1800000000000003E-2</v>
          </cell>
          <cell r="J164">
            <v>2.2499999999999999E-2</v>
          </cell>
          <cell r="K164">
            <v>3.4999999999999996E-2</v>
          </cell>
          <cell r="L164">
            <v>5.5199999999999999E-2</v>
          </cell>
        </row>
        <row r="165">
          <cell r="A165">
            <v>41182</v>
          </cell>
          <cell r="B165">
            <v>41153</v>
          </cell>
          <cell r="C165">
            <v>3.8899999999999997E-2</v>
          </cell>
          <cell r="D165">
            <v>-1.26E-2</v>
          </cell>
          <cell r="E165">
            <v>1.43E-2</v>
          </cell>
          <cell r="F165">
            <v>5.2400000000000002E-2</v>
          </cell>
          <cell r="G165">
            <v>1.3299999999999999E-2</v>
          </cell>
          <cell r="H165">
            <v>6.6000000000000003E-2</v>
          </cell>
          <cell r="I165">
            <v>2.7199999999999998E-2</v>
          </cell>
          <cell r="J165">
            <v>2.58E-2</v>
          </cell>
          <cell r="K165">
            <v>2.8500000000000001E-2</v>
          </cell>
          <cell r="L165">
            <v>1.1599999999999999E-2</v>
          </cell>
        </row>
        <row r="166">
          <cell r="A166">
            <v>41213</v>
          </cell>
          <cell r="B166">
            <v>41183</v>
          </cell>
          <cell r="C166">
            <v>2.8500000000000001E-2</v>
          </cell>
          <cell r="D166">
            <v>2.7099999999999999E-2</v>
          </cell>
          <cell r="E166">
            <v>-3.5799999999999998E-2</v>
          </cell>
          <cell r="F166">
            <v>-3.2899999999999999E-2</v>
          </cell>
          <cell r="G166">
            <v>1.32E-2</v>
          </cell>
          <cell r="H166">
            <v>8.5000000000000006E-3</v>
          </cell>
          <cell r="I166">
            <v>-8.9999999999999998E-4</v>
          </cell>
          <cell r="J166">
            <v>-1.8599999999999998E-2</v>
          </cell>
          <cell r="K166">
            <v>1.1000000000000001E-3</v>
          </cell>
          <cell r="L166">
            <v>-2.98E-2</v>
          </cell>
        </row>
        <row r="167">
          <cell r="A167">
            <v>41243</v>
          </cell>
          <cell r="B167">
            <v>41214</v>
          </cell>
          <cell r="C167">
            <v>5.0000000000000001E-3</v>
          </cell>
          <cell r="D167">
            <v>-2.2800000000000001E-2</v>
          </cell>
          <cell r="E167">
            <v>4.8999999999999998E-3</v>
          </cell>
          <cell r="F167">
            <v>2.5499999999999998E-2</v>
          </cell>
          <cell r="G167">
            <v>3.0300000000000001E-2</v>
          </cell>
          <cell r="H167">
            <v>3.49E-2</v>
          </cell>
          <cell r="I167">
            <v>1.5900000000000001E-2</v>
          </cell>
          <cell r="J167">
            <v>5.7999999999999996E-3</v>
          </cell>
          <cell r="K167">
            <v>1.3385714285714287E-2</v>
          </cell>
          <cell r="L167">
            <v>8.5000000000000006E-3</v>
          </cell>
        </row>
        <row r="168">
          <cell r="A168">
            <v>41274</v>
          </cell>
          <cell r="B168">
            <v>41244</v>
          </cell>
          <cell r="C168">
            <v>2.0500000000000001E-2</v>
          </cell>
          <cell r="D168">
            <v>4.0599999999999997E-2</v>
          </cell>
          <cell r="E168">
            <v>2.41E-2</v>
          </cell>
          <cell r="F168">
            <v>3.2899999999999999E-2</v>
          </cell>
          <cell r="G168">
            <v>-1.4999999999999999E-2</v>
          </cell>
          <cell r="H168">
            <v>4.07E-2</v>
          </cell>
          <cell r="I168">
            <v>4.41E-2</v>
          </cell>
          <cell r="J168">
            <v>9.1000000000000004E-3</v>
          </cell>
          <cell r="K168">
            <v>2.6842857142857141E-2</v>
          </cell>
          <cell r="L168">
            <v>2.6100000000000002E-2</v>
          </cell>
        </row>
        <row r="169">
          <cell r="A169">
            <v>41305</v>
          </cell>
          <cell r="B169">
            <v>41275</v>
          </cell>
          <cell r="C169">
            <v>9.11E-2</v>
          </cell>
          <cell r="D169">
            <v>6.9900000000000004E-2</v>
          </cell>
          <cell r="E169">
            <v>7.0999999999999994E-2</v>
          </cell>
          <cell r="F169">
            <v>8.48E-2</v>
          </cell>
          <cell r="G169">
            <v>6.5600000000000006E-2</v>
          </cell>
          <cell r="H169">
            <v>6.3899999999999998E-2</v>
          </cell>
          <cell r="I169">
            <v>3.7100000000000001E-2</v>
          </cell>
          <cell r="J169">
            <v>5.1799999999999999E-2</v>
          </cell>
          <cell r="K169">
            <v>6.9057142857142859E-2</v>
          </cell>
          <cell r="L169">
            <v>4.4400000000000002E-2</v>
          </cell>
        </row>
        <row r="170">
          <cell r="A170">
            <v>41333</v>
          </cell>
          <cell r="B170">
            <v>41306</v>
          </cell>
          <cell r="C170">
            <v>-2.5100000000000001E-2</v>
          </cell>
          <cell r="D170">
            <v>7.4000000000000003E-3</v>
          </cell>
          <cell r="E170">
            <v>2.2100000000000002E-2</v>
          </cell>
          <cell r="F170">
            <v>3.39E-2</v>
          </cell>
          <cell r="G170">
            <v>3.2500000000000001E-2</v>
          </cell>
          <cell r="H170">
            <v>2.12E-2</v>
          </cell>
          <cell r="I170">
            <v>1.7999999999999999E-2</v>
          </cell>
          <cell r="J170">
            <v>1.3599999999999999E-2</v>
          </cell>
          <cell r="K170">
            <v>1.5714285714285715E-2</v>
          </cell>
          <cell r="L170">
            <v>1.6299999999999999E-2</v>
          </cell>
        </row>
        <row r="171">
          <cell r="A171">
            <v>41364</v>
          </cell>
          <cell r="B171">
            <v>41334</v>
          </cell>
          <cell r="C171">
            <v>1.52E-2</v>
          </cell>
          <cell r="D171">
            <v>3.3000000000000002E-2</v>
          </cell>
          <cell r="E171">
            <v>5.9700000000000003E-2</v>
          </cell>
          <cell r="F171">
            <v>6.1199999999999997E-2</v>
          </cell>
          <cell r="G171">
            <v>3.8699999999999998E-2</v>
          </cell>
          <cell r="H171">
            <v>6.4199999999999993E-2</v>
          </cell>
          <cell r="I171">
            <v>5.5399999999999998E-2</v>
          </cell>
          <cell r="J171">
            <v>3.7600000000000001E-2</v>
          </cell>
          <cell r="K171">
            <v>4.6771428571428568E-2</v>
          </cell>
          <cell r="L171">
            <v>5.5199999999999999E-2</v>
          </cell>
        </row>
        <row r="172">
          <cell r="A172">
            <v>41394</v>
          </cell>
          <cell r="B172">
            <v>41365</v>
          </cell>
          <cell r="C172">
            <v>-7.9000000000000008E-3</v>
          </cell>
          <cell r="D172">
            <v>1.6199999999999999E-2</v>
          </cell>
          <cell r="E172">
            <v>-6.4000000000000003E-3</v>
          </cell>
          <cell r="F172">
            <v>4.9000000000000002E-2</v>
          </cell>
          <cell r="G172">
            <v>2.9999999999999997E-4</v>
          </cell>
          <cell r="H172">
            <v>-4.4999999999999997E-3</v>
          </cell>
          <cell r="I172">
            <v>-6.4000000000000003E-3</v>
          </cell>
          <cell r="J172">
            <v>1.9199999999999998E-2</v>
          </cell>
          <cell r="K172">
            <v>5.7571428571428574E-3</v>
          </cell>
          <cell r="L172">
            <v>1.5100000000000001E-2</v>
          </cell>
        </row>
        <row r="173">
          <cell r="A173">
            <v>41425</v>
          </cell>
          <cell r="B173">
            <v>41395</v>
          </cell>
          <cell r="C173">
            <v>2.4400000000000002E-2</v>
          </cell>
          <cell r="D173">
            <v>1.09E-2</v>
          </cell>
          <cell r="E173">
            <v>4.7500000000000001E-2</v>
          </cell>
          <cell r="F173">
            <v>3.3500000000000002E-2</v>
          </cell>
          <cell r="G173">
            <v>5.4199999999999998E-2</v>
          </cell>
          <cell r="H173">
            <v>3.1600000000000003E-2</v>
          </cell>
          <cell r="I173">
            <v>3.8899999999999997E-2</v>
          </cell>
          <cell r="J173">
            <v>2.35E-2</v>
          </cell>
          <cell r="K173">
            <v>3.4428571428571426E-2</v>
          </cell>
          <cell r="L173">
            <v>2.0400000000000001E-2</v>
          </cell>
        </row>
        <row r="174">
          <cell r="A174">
            <v>41455</v>
          </cell>
          <cell r="B174">
            <v>41426</v>
          </cell>
          <cell r="C174">
            <v>-2.8899999999999999E-2</v>
          </cell>
          <cell r="D174">
            <v>-2.6200000000000001E-2</v>
          </cell>
          <cell r="E174">
            <v>-6.4999999999999997E-3</v>
          </cell>
          <cell r="F174">
            <v>1E-3</v>
          </cell>
          <cell r="G174">
            <v>-2.01E-2</v>
          </cell>
          <cell r="H174">
            <v>1.5E-3</v>
          </cell>
          <cell r="I174">
            <v>-8.5000000000000006E-3</v>
          </cell>
          <cell r="J174">
            <v>-1.34E-2</v>
          </cell>
          <cell r="K174">
            <v>-1.2528571428571429E-2</v>
          </cell>
          <cell r="L174">
            <v>-1.9E-2</v>
          </cell>
        </row>
        <row r="175">
          <cell r="A175">
            <v>41486</v>
          </cell>
          <cell r="B175">
            <v>41456</v>
          </cell>
          <cell r="C175">
            <v>4.48E-2</v>
          </cell>
          <cell r="D175">
            <v>1.55E-2</v>
          </cell>
          <cell r="E175">
            <v>5.9700000000000003E-2</v>
          </cell>
          <cell r="F175">
            <v>3.8699999999999998E-2</v>
          </cell>
          <cell r="G175">
            <v>9.6100000000000005E-2</v>
          </cell>
          <cell r="H175">
            <v>2.3099999999999999E-2</v>
          </cell>
          <cell r="I175">
            <v>8.7400000000000005E-2</v>
          </cell>
          <cell r="J175">
            <v>5.0900000000000001E-2</v>
          </cell>
          <cell r="K175">
            <v>5.2185714285714294E-2</v>
          </cell>
          <cell r="L175">
            <v>5.04E-2</v>
          </cell>
        </row>
        <row r="176">
          <cell r="A176">
            <v>41517</v>
          </cell>
          <cell r="B176">
            <v>41487</v>
          </cell>
          <cell r="C176">
            <v>-8.0000000000000002E-3</v>
          </cell>
          <cell r="D176">
            <v>-4.4699999999999997E-2</v>
          </cell>
          <cell r="E176">
            <v>-3.8899999999999997E-2</v>
          </cell>
          <cell r="F176">
            <v>8.3000000000000001E-3</v>
          </cell>
          <cell r="G176">
            <v>-1.32E-2</v>
          </cell>
          <cell r="H176">
            <v>8.0000000000000002E-3</v>
          </cell>
          <cell r="I176">
            <v>-6.7999999999999996E-3</v>
          </cell>
          <cell r="J176">
            <v>-2.8899999999999999E-2</v>
          </cell>
          <cell r="K176">
            <v>-1.3614285714285714E-2</v>
          </cell>
          <cell r="L176">
            <v>-3.0000000000000001E-3</v>
          </cell>
        </row>
        <row r="177">
          <cell r="A177">
            <v>41547</v>
          </cell>
          <cell r="B177">
            <v>41518</v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  <cell r="G177">
            <v>4.3999999999999997E-2</v>
          </cell>
          <cell r="H177">
            <v>5.0799999999999998E-2</v>
          </cell>
          <cell r="I177">
            <v>7.2999999999999995E-2</v>
          </cell>
          <cell r="J177">
            <v>3.1300000000000001E-2</v>
          </cell>
          <cell r="K177">
            <v>5.5933333333333335E-2</v>
          </cell>
          <cell r="L177">
            <v>4.9700000000000001E-2</v>
          </cell>
        </row>
        <row r="178">
          <cell r="A178">
            <v>41578</v>
          </cell>
          <cell r="B178">
            <v>41548</v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  <cell r="G178">
            <v>5.1499999999999997E-2</v>
          </cell>
          <cell r="H178">
            <v>0.04</v>
          </cell>
          <cell r="I178">
            <v>2.3400000000000001E-2</v>
          </cell>
          <cell r="J178">
            <v>4.5999999999999999E-2</v>
          </cell>
          <cell r="K178">
            <v>3.8300000000000001E-2</v>
          </cell>
          <cell r="L178">
            <v>5.6000000000000001E-2</v>
          </cell>
        </row>
        <row r="179">
          <cell r="A179">
            <v>41608</v>
          </cell>
          <cell r="B179">
            <v>41579</v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  <cell r="G179">
            <v>1.5800000000000002E-2</v>
          </cell>
          <cell r="H179">
            <v>4.7399999999999998E-2</v>
          </cell>
          <cell r="I179">
            <v>5.1200000000000002E-2</v>
          </cell>
          <cell r="J179">
            <v>3.04E-2</v>
          </cell>
          <cell r="K179">
            <v>3.8133333333333332E-2</v>
          </cell>
          <cell r="L179">
            <v>1.2500000000000001E-2</v>
          </cell>
        </row>
        <row r="180">
          <cell r="A180">
            <v>41639</v>
          </cell>
          <cell r="B180">
            <v>41609</v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  <cell r="G180">
            <v>3.7900000000000003E-2</v>
          </cell>
          <cell r="H180">
            <v>3.2300000000000002E-2</v>
          </cell>
          <cell r="I180">
            <v>6.0400000000000002E-2</v>
          </cell>
          <cell r="J180">
            <v>2.5499999999999998E-2</v>
          </cell>
          <cell r="K180">
            <v>4.3533333333333341E-2</v>
          </cell>
          <cell r="L180">
            <v>1.0125</v>
          </cell>
        </row>
        <row r="181">
          <cell r="A181">
            <v>0</v>
          </cell>
          <cell r="B181">
            <v>0</v>
          </cell>
          <cell r="L181">
            <v>0</v>
          </cell>
        </row>
        <row r="182">
          <cell r="A182">
            <v>0</v>
          </cell>
          <cell r="B182">
            <v>0</v>
          </cell>
          <cell r="L182">
            <v>0</v>
          </cell>
        </row>
        <row r="183">
          <cell r="A183">
            <v>0</v>
          </cell>
          <cell r="B183">
            <v>0</v>
          </cell>
          <cell r="L183">
            <v>0</v>
          </cell>
        </row>
        <row r="184">
          <cell r="A184">
            <v>0</v>
          </cell>
          <cell r="B184">
            <v>0</v>
          </cell>
        </row>
        <row r="185">
          <cell r="A185">
            <v>0</v>
          </cell>
          <cell r="B185">
            <v>0</v>
          </cell>
        </row>
        <row r="186">
          <cell r="A186">
            <v>0</v>
          </cell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. Dist. Continuity"/>
      <sheetName val="2. Serial Correlation"/>
      <sheetName val="3. Data Quality"/>
      <sheetName val="Formated Data"/>
      <sheetName val="LD Dist."/>
      <sheetName val="LD MC"/>
      <sheetName val="Raw Data"/>
    </sheetNames>
    <sheetDataSet>
      <sheetData sheetId="0"/>
      <sheetData sheetId="1"/>
      <sheetData sheetId="2"/>
      <sheetData sheetId="3"/>
      <sheetData sheetId="4">
        <row r="1">
          <cell r="A1" t="str">
            <v>Date</v>
          </cell>
          <cell r="B1" t="str">
            <v>Year</v>
          </cell>
          <cell r="C1" t="str">
            <v>Month</v>
          </cell>
          <cell r="D1" t="str">
            <v>Anchorage</v>
          </cell>
          <cell r="E1" t="str">
            <v>Claren</v>
          </cell>
          <cell r="F1" t="str">
            <v>King</v>
          </cell>
          <cell r="G1" t="str">
            <v>Brigade</v>
          </cell>
          <cell r="H1" t="str">
            <v>Samlyn</v>
          </cell>
          <cell r="I1" t="str">
            <v>Ascend</v>
          </cell>
          <cell r="J1" t="str">
            <v>Glenview</v>
          </cell>
          <cell r="K1" t="str">
            <v>Indus</v>
          </cell>
          <cell r="L1" t="str">
            <v>American</v>
          </cell>
          <cell r="M1" t="str">
            <v>Highfields</v>
          </cell>
          <cell r="N1" t="str">
            <v>Davidson</v>
          </cell>
          <cell r="O1" t="str">
            <v>Elliott</v>
          </cell>
          <cell r="P1" t="str">
            <v>Taconic</v>
          </cell>
          <cell r="Q1" t="str">
            <v>York</v>
          </cell>
          <cell r="R1" t="str">
            <v>Pershing</v>
          </cell>
          <cell r="S1" t="str">
            <v>Brevan</v>
          </cell>
          <cell r="T1" t="str">
            <v>BlueCrest</v>
          </cell>
          <cell r="U1" t="str">
            <v>CCP</v>
          </cell>
          <cell r="V1" t="str">
            <v>Winton</v>
          </cell>
          <cell r="W1" t="str">
            <v>Capula</v>
          </cell>
          <cell r="X1" t="str">
            <v>Arrowgrass</v>
          </cell>
          <cell r="Y1" t="str">
            <v>OZ</v>
          </cell>
          <cell r="Z1" t="str">
            <v>ARC</v>
          </cell>
        </row>
        <row r="2">
          <cell r="A2">
            <v>41639</v>
          </cell>
          <cell r="B2">
            <v>2013</v>
          </cell>
          <cell r="C2">
            <v>12</v>
          </cell>
          <cell r="D2" t="str">
            <v>-</v>
          </cell>
          <cell r="E2" t="str">
            <v>-</v>
          </cell>
          <cell r="F2" t="str">
            <v>-</v>
          </cell>
          <cell r="G2" t="str">
            <v>-</v>
          </cell>
          <cell r="H2" t="str">
            <v>-</v>
          </cell>
          <cell r="I2" t="str">
            <v>-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 t="str">
            <v>-</v>
          </cell>
          <cell r="O2" t="str">
            <v>-</v>
          </cell>
          <cell r="P2" t="str">
            <v>-</v>
          </cell>
          <cell r="Q2" t="str">
            <v>-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>
            <v>-3.5000000000000003E-2</v>
          </cell>
        </row>
        <row r="3">
          <cell r="A3">
            <v>41608</v>
          </cell>
          <cell r="B3">
            <v>2013</v>
          </cell>
          <cell r="C3">
            <v>11</v>
          </cell>
          <cell r="D3">
            <v>2.35E-2</v>
          </cell>
          <cell r="E3">
            <v>1.0200000000000001E-2</v>
          </cell>
          <cell r="F3">
            <v>0.01</v>
          </cell>
          <cell r="G3">
            <v>9.5999999999999992E-3</v>
          </cell>
          <cell r="H3">
            <v>3.7400000000000003E-2</v>
          </cell>
          <cell r="I3">
            <v>1.6500000000000001E-2</v>
          </cell>
          <cell r="J3">
            <v>1.1299999999999999E-2</v>
          </cell>
          <cell r="K3">
            <v>1.9E-2</v>
          </cell>
          <cell r="L3">
            <v>6.7999999999999996E-3</v>
          </cell>
          <cell r="M3">
            <v>3.5799999999999998E-2</v>
          </cell>
          <cell r="N3">
            <v>3.2000000000000002E-3</v>
          </cell>
          <cell r="O3">
            <v>1.2999999999999999E-2</v>
          </cell>
          <cell r="P3">
            <v>9.1000000000000004E-3</v>
          </cell>
          <cell r="Q3">
            <v>0.03</v>
          </cell>
          <cell r="R3">
            <v>1.41E-2</v>
          </cell>
          <cell r="S3">
            <v>1.66E-2</v>
          </cell>
          <cell r="T3">
            <v>4.0000000000000002E-4</v>
          </cell>
          <cell r="U3">
            <v>1.9199999999999998E-2</v>
          </cell>
          <cell r="V3">
            <v>2.1999999999999999E-2</v>
          </cell>
          <cell r="W3">
            <v>2.3999999999999998E-3</v>
          </cell>
          <cell r="X3">
            <v>2E-3</v>
          </cell>
          <cell r="Y3">
            <v>1.0999999999999999E-2</v>
          </cell>
          <cell r="Z3">
            <v>-6.0000000000000001E-3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4">
          <cell r="A4">
            <v>41578</v>
          </cell>
          <cell r="B4">
            <v>2013</v>
          </cell>
          <cell r="C4">
            <v>10</v>
          </cell>
          <cell r="D4">
            <v>2.2499999999999999E-2</v>
          </cell>
          <cell r="E4">
            <v>2.9999999999999997E-4</v>
          </cell>
          <cell r="F4">
            <v>9.4999999999999998E-3</v>
          </cell>
          <cell r="G4">
            <v>6.6E-3</v>
          </cell>
          <cell r="H4">
            <v>1.67E-2</v>
          </cell>
          <cell r="I4">
            <v>1.8100000000000002E-2</v>
          </cell>
          <cell r="J4">
            <v>3.4700000000000002E-2</v>
          </cell>
          <cell r="K4">
            <v>8.0000000000000002E-3</v>
          </cell>
          <cell r="L4">
            <v>-2.0999999999999999E-3</v>
          </cell>
          <cell r="M4">
            <v>3.0300000000000001E-2</v>
          </cell>
          <cell r="N4">
            <v>1.0800000000000001E-2</v>
          </cell>
          <cell r="O4">
            <v>4.0000000000000001E-3</v>
          </cell>
          <cell r="P4">
            <v>1.4E-2</v>
          </cell>
          <cell r="Q4">
            <v>2.6700000000000002E-2</v>
          </cell>
          <cell r="R4">
            <v>7.9000000000000001E-2</v>
          </cell>
          <cell r="S4">
            <v>-6.8999999999999999E-3</v>
          </cell>
          <cell r="T4">
            <v>7.1000000000000004E-3</v>
          </cell>
          <cell r="U4">
            <v>1.9400000000000001E-2</v>
          </cell>
          <cell r="V4">
            <v>3.2000000000000001E-2</v>
          </cell>
          <cell r="W4">
            <v>1.8E-3</v>
          </cell>
          <cell r="X4">
            <v>5.8999999999999999E-3</v>
          </cell>
          <cell r="Y4">
            <v>1.11E-2</v>
          </cell>
          <cell r="Z4">
            <v>1E-3</v>
          </cell>
          <cell r="AA4">
            <v>0</v>
          </cell>
          <cell r="AB4">
            <v>0</v>
          </cell>
          <cell r="AC4">
            <v>0</v>
          </cell>
        </row>
        <row r="5">
          <cell r="A5">
            <v>41547</v>
          </cell>
          <cell r="B5">
            <v>2013</v>
          </cell>
          <cell r="C5">
            <v>9</v>
          </cell>
          <cell r="D5">
            <v>2.0899999999999998E-2</v>
          </cell>
          <cell r="E5">
            <v>-3.2000000000000002E-3</v>
          </cell>
          <cell r="F5">
            <v>5.5999999999999999E-3</v>
          </cell>
          <cell r="G5">
            <v>1.04E-2</v>
          </cell>
          <cell r="H5">
            <v>1.8700000000000001E-2</v>
          </cell>
          <cell r="I5">
            <v>1.5100000000000001E-2</v>
          </cell>
          <cell r="J5">
            <v>1.72E-2</v>
          </cell>
          <cell r="K5">
            <v>1.4E-2</v>
          </cell>
          <cell r="L5">
            <v>2.81E-2</v>
          </cell>
          <cell r="M5">
            <v>3.3700000000000001E-2</v>
          </cell>
          <cell r="N5">
            <v>7.1000000000000004E-3</v>
          </cell>
          <cell r="O5">
            <v>2.1000000000000001E-2</v>
          </cell>
          <cell r="P5">
            <v>1.2200000000000001E-2</v>
          </cell>
          <cell r="Q5">
            <v>2.1000000000000001E-2</v>
          </cell>
          <cell r="R5">
            <v>2.3999999999999998E-3</v>
          </cell>
          <cell r="S5">
            <v>4.0000000000000002E-4</v>
          </cell>
          <cell r="T5">
            <v>3.5000000000000001E-3</v>
          </cell>
          <cell r="U5">
            <v>1.29E-2</v>
          </cell>
          <cell r="V5">
            <v>3.4700000000000002E-2</v>
          </cell>
          <cell r="W5">
            <v>1.1299999999999999E-2</v>
          </cell>
          <cell r="X5">
            <v>6.8999999999999999E-3</v>
          </cell>
          <cell r="Y5">
            <v>1.89E-2</v>
          </cell>
          <cell r="Z5">
            <v>-4.1000000000000002E-2</v>
          </cell>
          <cell r="AA5">
            <v>0</v>
          </cell>
          <cell r="AB5">
            <v>0</v>
          </cell>
          <cell r="AC5">
            <v>0</v>
          </cell>
        </row>
        <row r="6">
          <cell r="A6">
            <v>41517</v>
          </cell>
          <cell r="B6">
            <v>2013</v>
          </cell>
          <cell r="C6">
            <v>8</v>
          </cell>
          <cell r="D6">
            <v>3.0000000000000001E-3</v>
          </cell>
          <cell r="E6">
            <v>-2E-3</v>
          </cell>
          <cell r="F6">
            <v>2.5000000000000001E-3</v>
          </cell>
          <cell r="G6">
            <v>-6.6E-3</v>
          </cell>
          <cell r="H6">
            <v>-1.49E-2</v>
          </cell>
          <cell r="I6">
            <v>5.0000000000000001E-4</v>
          </cell>
          <cell r="J6">
            <v>-7.4999999999999997E-3</v>
          </cell>
          <cell r="K6">
            <v>-1.0999999999999999E-2</v>
          </cell>
          <cell r="L6">
            <v>1.3899999999999999E-2</v>
          </cell>
          <cell r="M6">
            <v>4.1000000000000003E-3</v>
          </cell>
          <cell r="N6">
            <v>5.4000000000000003E-3</v>
          </cell>
          <cell r="O6">
            <v>8.9999999999999993E-3</v>
          </cell>
          <cell r="P6">
            <v>-1.1000000000000001E-3</v>
          </cell>
          <cell r="Q6">
            <v>-8.8999999999999999E-3</v>
          </cell>
          <cell r="R6">
            <v>-3.5499999999999997E-2</v>
          </cell>
          <cell r="S6">
            <v>-1.9099999999999999E-2</v>
          </cell>
          <cell r="T6">
            <v>3.3999999999999998E-3</v>
          </cell>
          <cell r="U6">
            <v>-2.6200000000000001E-2</v>
          </cell>
          <cell r="V6">
            <v>-3.7999999999999999E-2</v>
          </cell>
          <cell r="W6">
            <v>1.2200000000000001E-2</v>
          </cell>
          <cell r="X6">
            <v>1.1000000000000001E-3</v>
          </cell>
          <cell r="Y6">
            <v>1.1999999999999999E-3</v>
          </cell>
          <cell r="Z6">
            <v>-2.1000000000000001E-2</v>
          </cell>
          <cell r="AA6">
            <v>0</v>
          </cell>
          <cell r="AB6">
            <v>0</v>
          </cell>
          <cell r="AC6">
            <v>0</v>
          </cell>
        </row>
        <row r="7">
          <cell r="A7">
            <v>41486</v>
          </cell>
          <cell r="B7">
            <v>2013</v>
          </cell>
          <cell r="C7">
            <v>7</v>
          </cell>
          <cell r="D7">
            <v>1.7000000000000001E-2</v>
          </cell>
          <cell r="E7">
            <v>-1.55E-2</v>
          </cell>
          <cell r="F7">
            <v>6.1000000000000004E-3</v>
          </cell>
          <cell r="G7">
            <v>1.4500000000000001E-2</v>
          </cell>
          <cell r="H7">
            <v>1.2E-2</v>
          </cell>
          <cell r="I7">
            <v>1.03E-2</v>
          </cell>
          <cell r="J7">
            <v>2.3400000000000001E-2</v>
          </cell>
          <cell r="K7">
            <v>-2E-3</v>
          </cell>
          <cell r="L7">
            <v>1.1299999999999999E-2</v>
          </cell>
          <cell r="M7">
            <v>3.5900000000000001E-2</v>
          </cell>
          <cell r="N7">
            <v>8.0999999999999996E-3</v>
          </cell>
          <cell r="O7">
            <v>0.01</v>
          </cell>
          <cell r="P7">
            <v>1.4800000000000001E-2</v>
          </cell>
          <cell r="Q7">
            <v>2.6700000000000002E-2</v>
          </cell>
          <cell r="R7">
            <v>-2.1700000000000001E-2</v>
          </cell>
          <cell r="S7">
            <v>-1.0200000000000001E-2</v>
          </cell>
          <cell r="T7">
            <v>1E-4</v>
          </cell>
          <cell r="U7">
            <v>1.83E-2</v>
          </cell>
          <cell r="V7">
            <v>-6.1000000000000004E-3</v>
          </cell>
          <cell r="W7">
            <v>1.17E-2</v>
          </cell>
          <cell r="X7">
            <v>2.0999999999999999E-3</v>
          </cell>
          <cell r="Y7">
            <v>1.06E-2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A8">
            <v>41455</v>
          </cell>
          <cell r="B8">
            <v>2013</v>
          </cell>
          <cell r="C8">
            <v>6</v>
          </cell>
          <cell r="D8">
            <v>-4.7000000000000002E-3</v>
          </cell>
          <cell r="E8">
            <v>-1.89E-2</v>
          </cell>
          <cell r="F8">
            <v>-1.04E-2</v>
          </cell>
          <cell r="G8">
            <v>-1.72E-2</v>
          </cell>
          <cell r="H8">
            <v>5.0000000000000001E-4</v>
          </cell>
          <cell r="I8">
            <v>-4.0000000000000002E-4</v>
          </cell>
          <cell r="J8">
            <v>7.0000000000000001E-3</v>
          </cell>
          <cell r="K8">
            <v>-2.5999999999999999E-2</v>
          </cell>
          <cell r="L8">
            <v>-1.06E-2</v>
          </cell>
          <cell r="M8">
            <v>-2.1999999999999999E-2</v>
          </cell>
          <cell r="N8">
            <v>-6.1999999999999998E-3</v>
          </cell>
          <cell r="O8">
            <v>3.0000000000000001E-3</v>
          </cell>
          <cell r="P8">
            <v>-1.01E-2</v>
          </cell>
          <cell r="Q8">
            <v>-1.7999999999999999E-2</v>
          </cell>
          <cell r="R8">
            <v>-1.1299999999999999E-2</v>
          </cell>
          <cell r="S8">
            <v>-2.9100000000000001E-2</v>
          </cell>
          <cell r="T8">
            <v>-2.3300000000000001E-2</v>
          </cell>
          <cell r="U8">
            <v>-6.1699999999999998E-2</v>
          </cell>
          <cell r="V8">
            <v>-1.77E-2</v>
          </cell>
          <cell r="W8">
            <v>-7.0000000000000001E-3</v>
          </cell>
          <cell r="X8">
            <v>-8.3999999999999995E-3</v>
          </cell>
          <cell r="Y8">
            <v>-6.7999999999999996E-3</v>
          </cell>
          <cell r="Z8">
            <v>-2E-3</v>
          </cell>
          <cell r="AA8">
            <v>0</v>
          </cell>
          <cell r="AB8">
            <v>0</v>
          </cell>
          <cell r="AC8">
            <v>0</v>
          </cell>
        </row>
        <row r="9">
          <cell r="A9">
            <v>41425</v>
          </cell>
          <cell r="B9">
            <v>2013</v>
          </cell>
          <cell r="C9">
            <v>5</v>
          </cell>
          <cell r="D9">
            <v>4.1700000000000001E-2</v>
          </cell>
          <cell r="E9">
            <v>2.5399999999999999E-2</v>
          </cell>
          <cell r="F9">
            <v>1.9800000000000002E-2</v>
          </cell>
          <cell r="G9">
            <v>3.5999999999999999E-3</v>
          </cell>
          <cell r="H9">
            <v>7.7999999999999996E-3</v>
          </cell>
          <cell r="I9">
            <v>4.4999999999999997E-3</v>
          </cell>
          <cell r="J9">
            <v>7.9899999999999999E-2</v>
          </cell>
          <cell r="K9">
            <v>1.4E-2</v>
          </cell>
          <cell r="L9">
            <v>2.4E-2</v>
          </cell>
          <cell r="M9">
            <v>3.5999999999999997E-2</v>
          </cell>
          <cell r="N9">
            <v>1.37E-2</v>
          </cell>
          <cell r="O9">
            <v>1.0999999999999999E-2</v>
          </cell>
          <cell r="P9">
            <v>2.1100000000000001E-2</v>
          </cell>
          <cell r="Q9">
            <v>1.52E-2</v>
          </cell>
          <cell r="R9">
            <v>4.4999999999999997E-3</v>
          </cell>
          <cell r="S9">
            <v>-8.0000000000000004E-4</v>
          </cell>
          <cell r="T9">
            <v>-5.4999999999999997E-3</v>
          </cell>
          <cell r="U9">
            <v>-5.5300000000000002E-2</v>
          </cell>
          <cell r="V9">
            <v>-2.4E-2</v>
          </cell>
          <cell r="W9">
            <v>1.2800000000000001E-2</v>
          </cell>
          <cell r="X9">
            <v>2.0799999999999999E-2</v>
          </cell>
          <cell r="Y9">
            <v>1.2999999999999999E-2</v>
          </cell>
          <cell r="Z9">
            <v>4.0000000000000001E-3</v>
          </cell>
          <cell r="AA9">
            <v>0</v>
          </cell>
          <cell r="AB9">
            <v>0</v>
          </cell>
          <cell r="AC9">
            <v>0</v>
          </cell>
        </row>
        <row r="10">
          <cell r="A10">
            <v>41394</v>
          </cell>
          <cell r="B10">
            <v>2013</v>
          </cell>
          <cell r="C10">
            <v>4</v>
          </cell>
          <cell r="D10">
            <v>2.2700000000000001E-2</v>
          </cell>
          <cell r="E10">
            <v>1.3899999999999999E-2</v>
          </cell>
          <cell r="F10">
            <v>1.66E-2</v>
          </cell>
          <cell r="G10">
            <v>9.9000000000000008E-3</v>
          </cell>
          <cell r="H10">
            <v>6.9999999999999999E-4</v>
          </cell>
          <cell r="I10">
            <v>-2.3E-3</v>
          </cell>
          <cell r="J10">
            <v>8.0999999999999996E-3</v>
          </cell>
          <cell r="K10">
            <v>-2E-3</v>
          </cell>
          <cell r="L10">
            <v>-1.84E-2</v>
          </cell>
          <cell r="M10">
            <v>-1.1000000000000001E-3</v>
          </cell>
          <cell r="N10">
            <v>1.5900000000000001E-2</v>
          </cell>
          <cell r="O10">
            <v>5.0000000000000001E-3</v>
          </cell>
          <cell r="P10">
            <v>1.4999999999999999E-2</v>
          </cell>
          <cell r="Q10">
            <v>1.77E-2</v>
          </cell>
          <cell r="R10">
            <v>8.3999999999999995E-3</v>
          </cell>
          <cell r="S10">
            <v>3.2800000000000003E-2</v>
          </cell>
          <cell r="T10">
            <v>2.5999999999999999E-3</v>
          </cell>
          <cell r="U10">
            <v>2.6200000000000001E-2</v>
          </cell>
          <cell r="V10">
            <v>3.4099999999999998E-2</v>
          </cell>
          <cell r="W10">
            <v>-5.9999999999999995E-4</v>
          </cell>
          <cell r="X10">
            <v>6.3E-3</v>
          </cell>
          <cell r="Y10">
            <v>1.84E-2</v>
          </cell>
          <cell r="Z10">
            <v>8.0000000000000002E-3</v>
          </cell>
          <cell r="AA10">
            <v>0</v>
          </cell>
          <cell r="AB10">
            <v>0</v>
          </cell>
          <cell r="AC10">
            <v>0</v>
          </cell>
        </row>
        <row r="11">
          <cell r="A11">
            <v>41364</v>
          </cell>
          <cell r="B11">
            <v>2013</v>
          </cell>
          <cell r="C11">
            <v>3</v>
          </cell>
          <cell r="D11">
            <v>8.3000000000000001E-3</v>
          </cell>
          <cell r="E11">
            <v>2.2100000000000002E-2</v>
          </cell>
          <cell r="F11">
            <v>9.7000000000000003E-3</v>
          </cell>
          <cell r="G11">
            <v>1.49E-2</v>
          </cell>
          <cell r="H11">
            <v>2.12E-2</v>
          </cell>
          <cell r="I11">
            <v>1.1900000000000001E-2</v>
          </cell>
          <cell r="J11">
            <v>6.6900000000000001E-2</v>
          </cell>
          <cell r="K11">
            <v>-4.0000000000000001E-3</v>
          </cell>
          <cell r="L11">
            <v>1.8200000000000001E-2</v>
          </cell>
          <cell r="M11">
            <v>4.2000000000000003E-2</v>
          </cell>
          <cell r="N11">
            <v>1.09E-2</v>
          </cell>
          <cell r="O11">
            <v>1.2999999999999999E-2</v>
          </cell>
          <cell r="P11">
            <v>2.3800000000000002E-2</v>
          </cell>
          <cell r="Q11">
            <v>1.5800000000000002E-2</v>
          </cell>
          <cell r="R11">
            <v>2.47E-2</v>
          </cell>
          <cell r="S11">
            <v>2.3E-3</v>
          </cell>
          <cell r="T11">
            <v>5.0000000000000001E-4</v>
          </cell>
          <cell r="U11">
            <v>2.46E-2</v>
          </cell>
          <cell r="V11">
            <v>2.6599999999999999E-2</v>
          </cell>
          <cell r="W11">
            <v>9.1999999999999998E-3</v>
          </cell>
          <cell r="X11">
            <v>8.0999999999999996E-3</v>
          </cell>
          <cell r="Y11">
            <v>1.2200000000000001E-2</v>
          </cell>
          <cell r="Z11">
            <v>1.6E-2</v>
          </cell>
          <cell r="AA11">
            <v>0</v>
          </cell>
          <cell r="AB11">
            <v>0</v>
          </cell>
          <cell r="AC11">
            <v>0</v>
          </cell>
        </row>
        <row r="12">
          <cell r="A12">
            <v>41333</v>
          </cell>
          <cell r="B12">
            <v>2013</v>
          </cell>
          <cell r="C12">
            <v>2</v>
          </cell>
          <cell r="D12">
            <v>6.6E-3</v>
          </cell>
          <cell r="E12">
            <v>-4.0000000000000002E-4</v>
          </cell>
          <cell r="F12">
            <v>8.6E-3</v>
          </cell>
          <cell r="G12">
            <v>-3.2000000000000002E-3</v>
          </cell>
          <cell r="H12">
            <v>1.3899999999999999E-2</v>
          </cell>
          <cell r="I12">
            <v>4.1999999999999997E-3</v>
          </cell>
          <cell r="J12">
            <v>1.5900000000000001E-2</v>
          </cell>
          <cell r="K12">
            <v>3.0000000000000001E-3</v>
          </cell>
          <cell r="L12">
            <v>2.2800000000000001E-2</v>
          </cell>
          <cell r="M12">
            <v>9.7999999999999997E-3</v>
          </cell>
          <cell r="N12">
            <v>7.1999999999999998E-3</v>
          </cell>
          <cell r="O12">
            <v>6.0000000000000001E-3</v>
          </cell>
          <cell r="P12">
            <v>1.52E-2</v>
          </cell>
          <cell r="Q12">
            <v>2.9999999999999997E-4</v>
          </cell>
          <cell r="R12">
            <v>-1.4E-3</v>
          </cell>
          <cell r="S12">
            <v>2.1700000000000001E-2</v>
          </cell>
          <cell r="T12">
            <v>9.5999999999999992E-3</v>
          </cell>
          <cell r="U12">
            <v>-9.7000000000000003E-3</v>
          </cell>
          <cell r="V12">
            <v>1.6999999999999999E-3</v>
          </cell>
          <cell r="W12">
            <v>1.21E-2</v>
          </cell>
          <cell r="X12">
            <v>1.14E-2</v>
          </cell>
          <cell r="Y12">
            <v>4.7000000000000002E-3</v>
          </cell>
          <cell r="Z12">
            <v>1.4E-2</v>
          </cell>
          <cell r="AA12">
            <v>0</v>
          </cell>
          <cell r="AB12">
            <v>0</v>
          </cell>
          <cell r="AC12">
            <v>0</v>
          </cell>
        </row>
        <row r="13">
          <cell r="A13">
            <v>41305</v>
          </cell>
          <cell r="B13">
            <v>2013</v>
          </cell>
          <cell r="C13">
            <v>1</v>
          </cell>
          <cell r="D13">
            <v>2.4199999999999999E-2</v>
          </cell>
          <cell r="E13">
            <v>2.2200000000000001E-2</v>
          </cell>
          <cell r="F13">
            <v>2.07E-2</v>
          </cell>
          <cell r="G13">
            <v>1.01E-2</v>
          </cell>
          <cell r="H13">
            <v>3.8600000000000002E-2</v>
          </cell>
          <cell r="I13">
            <v>2.0199999999999999E-2</v>
          </cell>
          <cell r="J13">
            <v>9.2600000000000002E-2</v>
          </cell>
          <cell r="K13">
            <v>3.5999999999999997E-2</v>
          </cell>
          <cell r="L13">
            <v>2.3300000000000001E-2</v>
          </cell>
          <cell r="M13">
            <v>3.4500000000000003E-2</v>
          </cell>
          <cell r="N13">
            <v>1.4200000000000001E-2</v>
          </cell>
          <cell r="O13">
            <v>1.2E-2</v>
          </cell>
          <cell r="P13">
            <v>2.0400000000000001E-2</v>
          </cell>
          <cell r="Q13">
            <v>1.9300000000000001E-2</v>
          </cell>
          <cell r="R13">
            <v>3.7100000000000001E-2</v>
          </cell>
          <cell r="S13">
            <v>9.5999999999999992E-3</v>
          </cell>
          <cell r="T13">
            <v>-7.9000000000000008E-3</v>
          </cell>
          <cell r="U13">
            <v>1.9199999999999998E-2</v>
          </cell>
          <cell r="V13">
            <v>2.5100000000000001E-2</v>
          </cell>
          <cell r="W13">
            <v>4.7000000000000002E-3</v>
          </cell>
          <cell r="X13">
            <v>1.34E-2</v>
          </cell>
          <cell r="Y13">
            <v>2.4500000000000001E-2</v>
          </cell>
          <cell r="Z13">
            <v>2.4E-2</v>
          </cell>
          <cell r="AA13">
            <v>0</v>
          </cell>
          <cell r="AB13">
            <v>0</v>
          </cell>
          <cell r="AC13">
            <v>0</v>
          </cell>
        </row>
        <row r="14">
          <cell r="A14">
            <v>41274</v>
          </cell>
          <cell r="B14">
            <v>2012</v>
          </cell>
          <cell r="C14">
            <v>12</v>
          </cell>
          <cell r="D14">
            <v>1.14E-2</v>
          </cell>
          <cell r="E14">
            <v>0.01</v>
          </cell>
          <cell r="F14">
            <v>1.04E-2</v>
          </cell>
          <cell r="G14">
            <v>1.3100000000000001E-2</v>
          </cell>
          <cell r="H14">
            <v>-2.2000000000000001E-3</v>
          </cell>
          <cell r="I14">
            <v>8.0000000000000004E-4</v>
          </cell>
          <cell r="J14">
            <v>5.1700000000000003E-2</v>
          </cell>
          <cell r="K14">
            <v>2.4E-2</v>
          </cell>
          <cell r="L14">
            <v>3.3E-3</v>
          </cell>
          <cell r="M14">
            <v>2.2800000000000001E-2</v>
          </cell>
          <cell r="N14">
            <v>8.2000000000000007E-3</v>
          </cell>
          <cell r="O14">
            <v>1.2999999999999999E-2</v>
          </cell>
          <cell r="P14">
            <v>1.67E-2</v>
          </cell>
          <cell r="Q14">
            <v>2.81E-2</v>
          </cell>
          <cell r="R14">
            <v>5.9200000000000003E-2</v>
          </cell>
          <cell r="S14">
            <v>1.5800000000000002E-2</v>
          </cell>
          <cell r="T14">
            <v>4.7000000000000002E-3</v>
          </cell>
          <cell r="U14">
            <v>-2E-3</v>
          </cell>
          <cell r="V14">
            <v>1.3599999999999999E-2</v>
          </cell>
          <cell r="W14">
            <v>4.0000000000000002E-4</v>
          </cell>
          <cell r="X14">
            <v>2.06E-2</v>
          </cell>
          <cell r="Y14">
            <v>1.2999999999999999E-2</v>
          </cell>
          <cell r="Z14">
            <v>1.9E-2</v>
          </cell>
          <cell r="AA14">
            <v>0</v>
          </cell>
          <cell r="AB14">
            <v>0</v>
          </cell>
          <cell r="AC14">
            <v>0</v>
          </cell>
        </row>
        <row r="15">
          <cell r="A15">
            <v>41243</v>
          </cell>
          <cell r="B15">
            <v>2012</v>
          </cell>
          <cell r="C15">
            <v>11</v>
          </cell>
          <cell r="D15">
            <v>8.9999999999999993E-3</v>
          </cell>
          <cell r="E15">
            <v>5.7999999999999996E-3</v>
          </cell>
          <cell r="F15">
            <v>6.1999999999999998E-3</v>
          </cell>
          <cell r="G15">
            <v>2.5000000000000001E-3</v>
          </cell>
          <cell r="H15">
            <v>1.44E-2</v>
          </cell>
          <cell r="I15">
            <v>-3.5999999999999999E-3</v>
          </cell>
          <cell r="J15">
            <v>4.19E-2</v>
          </cell>
          <cell r="K15">
            <v>6.0000000000000001E-3</v>
          </cell>
          <cell r="L15">
            <v>-3.2000000000000002E-3</v>
          </cell>
          <cell r="M15">
            <v>-8.9999999999999998E-4</v>
          </cell>
          <cell r="N15">
            <v>5.4000000000000003E-3</v>
          </cell>
          <cell r="O15">
            <v>1.0999999999999999E-2</v>
          </cell>
          <cell r="P15">
            <v>1E-3</v>
          </cell>
          <cell r="Q15">
            <v>1.1599999999999999E-2</v>
          </cell>
          <cell r="R15">
            <v>-9.4999999999999998E-3</v>
          </cell>
          <cell r="S15">
            <v>8.6E-3</v>
          </cell>
          <cell r="T15">
            <v>4.5999999999999999E-3</v>
          </cell>
          <cell r="U15">
            <v>1.6E-2</v>
          </cell>
          <cell r="V15">
            <v>0.01</v>
          </cell>
          <cell r="W15">
            <v>5.1000000000000004E-3</v>
          </cell>
          <cell r="X15">
            <v>-1.8E-3</v>
          </cell>
          <cell r="Y15">
            <v>6.1000000000000004E-3</v>
          </cell>
          <cell r="Z15">
            <v>-3.0000000000000001E-3</v>
          </cell>
          <cell r="AA15">
            <v>0</v>
          </cell>
          <cell r="AB15">
            <v>0</v>
          </cell>
          <cell r="AC15">
            <v>0</v>
          </cell>
        </row>
        <row r="16">
          <cell r="A16">
            <v>41213</v>
          </cell>
          <cell r="B16">
            <v>2012</v>
          </cell>
          <cell r="C16">
            <v>10</v>
          </cell>
          <cell r="D16">
            <v>1.44E-2</v>
          </cell>
          <cell r="E16">
            <v>1.6400000000000001E-2</v>
          </cell>
          <cell r="F16">
            <v>9.1000000000000004E-3</v>
          </cell>
          <cell r="G16">
            <v>1.1000000000000001E-3</v>
          </cell>
          <cell r="H16">
            <v>1.7000000000000001E-2</v>
          </cell>
          <cell r="I16">
            <v>-5.3E-3</v>
          </cell>
          <cell r="J16">
            <v>1.34E-2</v>
          </cell>
          <cell r="K16">
            <v>5.0000000000000001E-3</v>
          </cell>
          <cell r="L16">
            <v>-1.14E-2</v>
          </cell>
          <cell r="M16">
            <v>2.6100000000000002E-2</v>
          </cell>
          <cell r="N16">
            <v>5.7000000000000002E-3</v>
          </cell>
          <cell r="O16">
            <v>8.9999999999999993E-3</v>
          </cell>
          <cell r="P16">
            <v>9.1000000000000004E-3</v>
          </cell>
          <cell r="Q16">
            <v>1.32E-2</v>
          </cell>
          <cell r="R16">
            <v>1.54E-2</v>
          </cell>
          <cell r="S16">
            <v>-3.5999999999999999E-3</v>
          </cell>
          <cell r="T16">
            <v>-5.0000000000000001E-4</v>
          </cell>
          <cell r="U16">
            <v>-3.6200000000000003E-2</v>
          </cell>
          <cell r="V16">
            <v>-2.5399999999999999E-2</v>
          </cell>
          <cell r="W16">
            <v>-2.3999999999999998E-3</v>
          </cell>
          <cell r="X16">
            <v>-3.3999999999999998E-3</v>
          </cell>
          <cell r="Y16">
            <v>9.1000000000000004E-3</v>
          </cell>
          <cell r="Z16">
            <v>8.0000000000000002E-3</v>
          </cell>
          <cell r="AA16">
            <v>0</v>
          </cell>
          <cell r="AB16">
            <v>0</v>
          </cell>
          <cell r="AC16">
            <v>0</v>
          </cell>
        </row>
        <row r="17">
          <cell r="A17">
            <v>41182</v>
          </cell>
          <cell r="B17">
            <v>2012</v>
          </cell>
          <cell r="C17">
            <v>9</v>
          </cell>
          <cell r="D17">
            <v>1.1900000000000001E-2</v>
          </cell>
          <cell r="E17">
            <v>-7.4000000000000003E-3</v>
          </cell>
          <cell r="F17">
            <v>1.3100000000000001E-2</v>
          </cell>
          <cell r="G17">
            <v>1.8E-3</v>
          </cell>
          <cell r="H17">
            <v>1.5900000000000001E-2</v>
          </cell>
          <cell r="I17">
            <v>1.5E-3</v>
          </cell>
          <cell r="J17">
            <v>2.4299999999999999E-2</v>
          </cell>
          <cell r="K17">
            <v>1.0999999999999999E-2</v>
          </cell>
          <cell r="L17">
            <v>-1.47E-2</v>
          </cell>
          <cell r="M17">
            <v>1.2800000000000001E-2</v>
          </cell>
          <cell r="N17">
            <v>1.17E-2</v>
          </cell>
          <cell r="O17">
            <v>1.9E-2</v>
          </cell>
          <cell r="P17">
            <v>1.29E-2</v>
          </cell>
          <cell r="Q17">
            <v>1.2800000000000001E-2</v>
          </cell>
          <cell r="R17">
            <v>-5.7000000000000002E-3</v>
          </cell>
          <cell r="S17">
            <v>1.8800000000000001E-2</v>
          </cell>
          <cell r="T17">
            <v>6.1999999999999998E-3</v>
          </cell>
          <cell r="U17">
            <v>-2.8E-3</v>
          </cell>
          <cell r="V17">
            <v>-2.18E-2</v>
          </cell>
          <cell r="W17">
            <v>0</v>
          </cell>
          <cell r="X17">
            <v>5.4999999999999997E-3</v>
          </cell>
          <cell r="Y17">
            <v>1.4500000000000001E-2</v>
          </cell>
          <cell r="Z17">
            <v>-7.1999999999999995E-2</v>
          </cell>
          <cell r="AA17">
            <v>0</v>
          </cell>
          <cell r="AB17">
            <v>0</v>
          </cell>
          <cell r="AC17">
            <v>0</v>
          </cell>
        </row>
        <row r="18">
          <cell r="A18">
            <v>41152</v>
          </cell>
          <cell r="B18">
            <v>2012</v>
          </cell>
          <cell r="C18">
            <v>8</v>
          </cell>
          <cell r="D18">
            <v>1.52E-2</v>
          </cell>
          <cell r="E18">
            <v>-7.1999999999999998E-3</v>
          </cell>
          <cell r="F18">
            <v>8.0000000000000002E-3</v>
          </cell>
          <cell r="G18">
            <v>8.9999999999999993E-3</v>
          </cell>
          <cell r="H18">
            <v>1.7899999999999999E-2</v>
          </cell>
          <cell r="I18">
            <v>5.7999999999999996E-3</v>
          </cell>
          <cell r="J18">
            <v>9.3700000000000006E-2</v>
          </cell>
          <cell r="K18">
            <v>1.2E-2</v>
          </cell>
          <cell r="L18">
            <v>2.6499999999999999E-2</v>
          </cell>
          <cell r="M18">
            <v>1.9099999999999999E-2</v>
          </cell>
          <cell r="N18">
            <v>9.5999999999999992E-3</v>
          </cell>
          <cell r="O18">
            <v>2.5000000000000001E-2</v>
          </cell>
          <cell r="P18">
            <v>1.5699999999999999E-2</v>
          </cell>
          <cell r="Q18">
            <v>2.4899999999999999E-2</v>
          </cell>
          <cell r="R18">
            <v>3.0200000000000001E-2</v>
          </cell>
          <cell r="S18">
            <v>1.0200000000000001E-2</v>
          </cell>
          <cell r="T18">
            <v>4.0000000000000001E-3</v>
          </cell>
          <cell r="U18">
            <v>-1.5100000000000001E-2</v>
          </cell>
          <cell r="V18">
            <v>-1.29E-2</v>
          </cell>
          <cell r="W18">
            <v>4.3E-3</v>
          </cell>
          <cell r="X18">
            <v>1E-3</v>
          </cell>
          <cell r="Y18">
            <v>1.2999999999999999E-2</v>
          </cell>
          <cell r="Z18">
            <v>0.01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41121</v>
          </cell>
          <cell r="B19">
            <v>2012</v>
          </cell>
          <cell r="C19">
            <v>7</v>
          </cell>
          <cell r="D19">
            <v>1.8800000000000001E-2</v>
          </cell>
          <cell r="E19">
            <v>-2.9999999999999997E-4</v>
          </cell>
          <cell r="F19">
            <v>8.8000000000000005E-3</v>
          </cell>
          <cell r="G19">
            <v>3.5999999999999999E-3</v>
          </cell>
          <cell r="H19">
            <v>8.0000000000000002E-3</v>
          </cell>
          <cell r="I19">
            <v>-3.2000000000000002E-3</v>
          </cell>
          <cell r="J19">
            <v>-2.4899999999999999E-2</v>
          </cell>
          <cell r="K19">
            <v>1.7999999999999999E-2</v>
          </cell>
          <cell r="L19">
            <v>2.6599999999999999E-2</v>
          </cell>
          <cell r="M19">
            <v>9.7000000000000003E-3</v>
          </cell>
          <cell r="N19">
            <v>6.1000000000000004E-3</v>
          </cell>
          <cell r="O19">
            <v>2E-3</v>
          </cell>
          <cell r="P19">
            <v>5.0000000000000001E-3</v>
          </cell>
          <cell r="Q19">
            <v>5.0000000000000001E-3</v>
          </cell>
          <cell r="R19">
            <v>1.46E-2</v>
          </cell>
          <cell r="S19">
            <v>2.3699999999999999E-2</v>
          </cell>
          <cell r="T19">
            <v>1.4500000000000001E-2</v>
          </cell>
          <cell r="U19">
            <v>5.8999999999999997E-2</v>
          </cell>
          <cell r="V19">
            <v>4.41E-2</v>
          </cell>
          <cell r="W19">
            <v>4.4000000000000003E-3</v>
          </cell>
          <cell r="X19">
            <v>1.46E-2</v>
          </cell>
          <cell r="Y19">
            <v>8.3000000000000001E-3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41090</v>
          </cell>
          <cell r="B20">
            <v>2012</v>
          </cell>
          <cell r="C20">
            <v>6</v>
          </cell>
          <cell r="D20">
            <v>6.9999999999999999E-4</v>
          </cell>
          <cell r="E20">
            <v>-3.8999999999999998E-3</v>
          </cell>
          <cell r="F20">
            <v>2.8E-3</v>
          </cell>
          <cell r="G20">
            <v>1.1999999999999999E-3</v>
          </cell>
          <cell r="H20">
            <v>-4.0000000000000001E-3</v>
          </cell>
          <cell r="I20">
            <v>5.0000000000000001E-3</v>
          </cell>
          <cell r="J20">
            <v>2.7199999999999998E-2</v>
          </cell>
          <cell r="K20">
            <v>-2.9000000000000001E-2</v>
          </cell>
          <cell r="L20">
            <v>-1.14E-2</v>
          </cell>
          <cell r="M20">
            <v>1.9300000000000001E-2</v>
          </cell>
          <cell r="N20">
            <v>2.7000000000000001E-3</v>
          </cell>
          <cell r="O20">
            <v>5.0000000000000001E-3</v>
          </cell>
          <cell r="P20">
            <v>1.11E-2</v>
          </cell>
          <cell r="Q20">
            <v>-9.1999999999999998E-3</v>
          </cell>
          <cell r="R20">
            <v>-3.0000000000000001E-3</v>
          </cell>
          <cell r="S20">
            <v>-2.2200000000000001E-2</v>
          </cell>
          <cell r="T20">
            <v>-4.0000000000000001E-3</v>
          </cell>
          <cell r="U20">
            <v>-2.5100000000000001E-2</v>
          </cell>
          <cell r="V20">
            <v>-3.1699999999999999E-2</v>
          </cell>
          <cell r="W20">
            <v>-5.7000000000000002E-3</v>
          </cell>
          <cell r="X20">
            <v>2.5000000000000001E-3</v>
          </cell>
          <cell r="Y20">
            <v>2.3E-3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41060</v>
          </cell>
          <cell r="B21">
            <v>2012</v>
          </cell>
          <cell r="C21">
            <v>5</v>
          </cell>
          <cell r="D21">
            <v>-4.7999999999999996E-3</v>
          </cell>
          <cell r="E21">
            <v>1.8200000000000001E-2</v>
          </cell>
          <cell r="F21">
            <v>-5.7000000000000002E-3</v>
          </cell>
          <cell r="G21">
            <v>-2.3E-3</v>
          </cell>
          <cell r="H21">
            <v>-2.5700000000000001E-2</v>
          </cell>
          <cell r="I21">
            <v>2.5000000000000001E-3</v>
          </cell>
          <cell r="J21">
            <v>-2.9700000000000001E-2</v>
          </cell>
          <cell r="K21">
            <v>-3.1E-2</v>
          </cell>
          <cell r="L21">
            <v>-7.0000000000000001E-3</v>
          </cell>
          <cell r="M21">
            <v>-4.2099999999999999E-2</v>
          </cell>
          <cell r="N21">
            <v>-3.8E-3</v>
          </cell>
          <cell r="O21">
            <v>-1.2999999999999999E-2</v>
          </cell>
          <cell r="P21">
            <v>-1.7999999999999999E-2</v>
          </cell>
          <cell r="Q21">
            <v>-3.2000000000000001E-2</v>
          </cell>
          <cell r="R21">
            <v>-6.9800000000000001E-2</v>
          </cell>
          <cell r="S21">
            <v>-1.7600000000000001E-2</v>
          </cell>
          <cell r="T21">
            <v>2.5999999999999999E-3</v>
          </cell>
          <cell r="U21">
            <v>1.4999999999999999E-2</v>
          </cell>
          <cell r="V21">
            <v>-2.2000000000000001E-3</v>
          </cell>
          <cell r="W21">
            <v>8.0000000000000002E-3</v>
          </cell>
          <cell r="X21">
            <v>8.5000000000000006E-3</v>
          </cell>
          <cell r="Y21">
            <v>-3.3999999999999998E-3</v>
          </cell>
          <cell r="Z21">
            <v>-6.0000000000000001E-3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41029</v>
          </cell>
          <cell r="B22">
            <v>2012</v>
          </cell>
          <cell r="C22">
            <v>4</v>
          </cell>
          <cell r="D22">
            <v>8.8000000000000005E-3</v>
          </cell>
          <cell r="E22">
            <v>7.4000000000000003E-3</v>
          </cell>
          <cell r="F22">
            <v>5.4000000000000003E-3</v>
          </cell>
          <cell r="G22">
            <v>1.03E-2</v>
          </cell>
          <cell r="H22">
            <v>-3.5000000000000001E-3</v>
          </cell>
          <cell r="I22">
            <v>1.0699999999999999E-2</v>
          </cell>
          <cell r="J22">
            <v>-2.06E-2</v>
          </cell>
          <cell r="K22">
            <v>-4.0000000000000001E-3</v>
          </cell>
          <cell r="L22">
            <v>9.1000000000000004E-3</v>
          </cell>
          <cell r="M22">
            <v>-2.92E-2</v>
          </cell>
          <cell r="N22">
            <v>4.5999999999999999E-3</v>
          </cell>
          <cell r="O22">
            <v>2E-3</v>
          </cell>
          <cell r="P22">
            <v>0</v>
          </cell>
          <cell r="Q22">
            <v>-7.9000000000000008E-3</v>
          </cell>
          <cell r="R22">
            <v>8.8000000000000005E-3</v>
          </cell>
          <cell r="S22">
            <v>-4.3E-3</v>
          </cell>
          <cell r="T22">
            <v>6.4000000000000003E-3</v>
          </cell>
          <cell r="U22">
            <v>2E-3</v>
          </cell>
          <cell r="V22">
            <v>1.1999999999999999E-3</v>
          </cell>
          <cell r="W22">
            <v>1.8E-3</v>
          </cell>
          <cell r="X22">
            <v>-7.1000000000000004E-3</v>
          </cell>
          <cell r="Y22">
            <v>3.8E-3</v>
          </cell>
          <cell r="Z22">
            <v>-1.2999999999999999E-2</v>
          </cell>
        </row>
        <row r="23">
          <cell r="A23">
            <v>40999</v>
          </cell>
          <cell r="B23">
            <v>2012</v>
          </cell>
          <cell r="C23">
            <v>3</v>
          </cell>
          <cell r="D23">
            <v>1.35E-2</v>
          </cell>
          <cell r="E23">
            <v>-2.8999999999999998E-3</v>
          </cell>
          <cell r="F23">
            <v>1.29E-2</v>
          </cell>
          <cell r="G23">
            <v>5.5999999999999999E-3</v>
          </cell>
          <cell r="H23">
            <v>6.6E-3</v>
          </cell>
          <cell r="I23">
            <v>6.9999999999999999E-4</v>
          </cell>
          <cell r="J23">
            <v>1.2E-2</v>
          </cell>
          <cell r="K23">
            <v>-7.0000000000000001E-3</v>
          </cell>
          <cell r="L23">
            <v>3.4299999999999997E-2</v>
          </cell>
          <cell r="M23">
            <v>5.4999999999999997E-3</v>
          </cell>
          <cell r="N23">
            <v>6.7999999999999996E-3</v>
          </cell>
          <cell r="O23">
            <v>1.7999999999999999E-2</v>
          </cell>
          <cell r="P23">
            <v>8.5000000000000006E-3</v>
          </cell>
          <cell r="Q23">
            <v>1.8499999999999999E-2</v>
          </cell>
          <cell r="R23">
            <v>1.66E-2</v>
          </cell>
          <cell r="S23">
            <v>-3.7000000000000002E-3</v>
          </cell>
          <cell r="T23">
            <v>2.8E-3</v>
          </cell>
          <cell r="U23">
            <v>-4.0899999999999999E-2</v>
          </cell>
          <cell r="V23">
            <v>-6.7999999999999996E-3</v>
          </cell>
          <cell r="W23">
            <v>6.9999999999999999E-4</v>
          </cell>
          <cell r="X23">
            <v>-2.5000000000000001E-3</v>
          </cell>
          <cell r="Y23">
            <v>1.4200000000000001E-2</v>
          </cell>
          <cell r="Z23">
            <v>8.0000000000000002E-3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40968</v>
          </cell>
          <cell r="B24">
            <v>2012</v>
          </cell>
          <cell r="C24">
            <v>2</v>
          </cell>
          <cell r="D24">
            <v>1.78E-2</v>
          </cell>
          <cell r="E24">
            <v>-8.0000000000000002E-3</v>
          </cell>
          <cell r="F24">
            <v>8.0000000000000002E-3</v>
          </cell>
          <cell r="G24">
            <v>4.4000000000000003E-3</v>
          </cell>
          <cell r="H24">
            <v>1.15E-2</v>
          </cell>
          <cell r="I24">
            <v>6.4999999999999997E-3</v>
          </cell>
          <cell r="J24">
            <v>3.1E-2</v>
          </cell>
          <cell r="K24">
            <v>4.5999999999999999E-2</v>
          </cell>
          <cell r="L24">
            <v>8.0000000000000002E-3</v>
          </cell>
          <cell r="M24">
            <v>2.0199999999999999E-2</v>
          </cell>
          <cell r="N24">
            <v>9.5999999999999992E-3</v>
          </cell>
          <cell r="O24">
            <v>1.4999999999999999E-2</v>
          </cell>
          <cell r="P24">
            <v>1.44E-2</v>
          </cell>
          <cell r="Q24">
            <v>2.58E-2</v>
          </cell>
          <cell r="R24">
            <v>1.3899999999999999E-2</v>
          </cell>
          <cell r="S24">
            <v>2.3E-3</v>
          </cell>
          <cell r="T24">
            <v>6.1000000000000004E-3</v>
          </cell>
          <cell r="U24">
            <v>1.7000000000000001E-2</v>
          </cell>
          <cell r="V24">
            <v>-8.3000000000000001E-3</v>
          </cell>
          <cell r="W24">
            <v>-4.4000000000000003E-3</v>
          </cell>
          <cell r="X24">
            <v>4.1000000000000003E-3</v>
          </cell>
          <cell r="Y24">
            <v>1.6899999999999998E-2</v>
          </cell>
          <cell r="Z24">
            <v>1.2E-2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40939</v>
          </cell>
          <cell r="B25">
            <v>2012</v>
          </cell>
          <cell r="C25">
            <v>1</v>
          </cell>
          <cell r="D25">
            <v>3.3300000000000003E-2</v>
          </cell>
          <cell r="E25">
            <v>-1.2699999999999999E-2</v>
          </cell>
          <cell r="F25">
            <v>1.1599999999999999E-2</v>
          </cell>
          <cell r="G25">
            <v>1.6899999999999998E-2</v>
          </cell>
          <cell r="H25">
            <v>4.5900000000000003E-2</v>
          </cell>
          <cell r="I25">
            <v>3.3999999999999998E-3</v>
          </cell>
          <cell r="J25">
            <v>2.69E-2</v>
          </cell>
          <cell r="K25">
            <v>3.1E-2</v>
          </cell>
          <cell r="L25">
            <v>3.8999999999999998E-3</v>
          </cell>
          <cell r="M25">
            <v>4.1000000000000002E-2</v>
          </cell>
          <cell r="N25">
            <v>1.11E-2</v>
          </cell>
          <cell r="O25">
            <v>1.9E-2</v>
          </cell>
          <cell r="P25">
            <v>4.7199999999999999E-2</v>
          </cell>
          <cell r="Q25">
            <v>3.8199999999999998E-2</v>
          </cell>
          <cell r="R25">
            <v>6.08E-2</v>
          </cell>
          <cell r="S25">
            <v>8.5000000000000006E-3</v>
          </cell>
          <cell r="T25">
            <v>9.4999999999999998E-3</v>
          </cell>
          <cell r="U25">
            <v>3.0000000000000001E-3</v>
          </cell>
          <cell r="V25">
            <v>6.3E-3</v>
          </cell>
          <cell r="W25">
            <v>-8.0000000000000002E-3</v>
          </cell>
          <cell r="X25">
            <v>1.2999999999999999E-2</v>
          </cell>
          <cell r="Y25">
            <v>1.6400000000000001E-2</v>
          </cell>
          <cell r="Z25">
            <v>0.02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40908</v>
          </cell>
          <cell r="B26">
            <v>2011</v>
          </cell>
          <cell r="C26">
            <v>12</v>
          </cell>
          <cell r="D26">
            <v>-1.34E-2</v>
          </cell>
          <cell r="E26">
            <v>-1.7000000000000001E-2</v>
          </cell>
          <cell r="F26">
            <v>4.4000000000000003E-3</v>
          </cell>
          <cell r="G26">
            <v>-6.0000000000000001E-3</v>
          </cell>
          <cell r="H26">
            <v>-2.0999999999999999E-3</v>
          </cell>
          <cell r="I26">
            <v>-5.0000000000000001E-4</v>
          </cell>
          <cell r="J26">
            <v>-1.9E-2</v>
          </cell>
          <cell r="K26">
            <v>-1.4E-2</v>
          </cell>
          <cell r="L26">
            <v>-2.5399999999999999E-2</v>
          </cell>
          <cell r="M26">
            <v>-1.21E-2</v>
          </cell>
          <cell r="N26">
            <v>2.2000000000000001E-3</v>
          </cell>
          <cell r="O26">
            <v>-5.0000000000000001E-3</v>
          </cell>
          <cell r="P26">
            <v>-1.0500000000000001E-2</v>
          </cell>
          <cell r="Q26">
            <v>-2.8E-3</v>
          </cell>
          <cell r="R26">
            <v>3.1399999999999997E-2</v>
          </cell>
          <cell r="S26">
            <v>-4.3E-3</v>
          </cell>
          <cell r="T26">
            <v>5.4000000000000003E-3</v>
          </cell>
          <cell r="U26">
            <v>3.3000000000000002E-2</v>
          </cell>
          <cell r="V26">
            <v>1.6500000000000001E-2</v>
          </cell>
          <cell r="W26">
            <v>-1.9E-3</v>
          </cell>
          <cell r="X26">
            <v>-5.7000000000000002E-3</v>
          </cell>
          <cell r="Y26">
            <v>1E-3</v>
          </cell>
          <cell r="Z26">
            <v>0.04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40877</v>
          </cell>
          <cell r="B27">
            <v>2011</v>
          </cell>
          <cell r="C27">
            <v>11</v>
          </cell>
          <cell r="D27">
            <v>-9.5999999999999992E-3</v>
          </cell>
          <cell r="E27">
            <v>1.35E-2</v>
          </cell>
          <cell r="F27">
            <v>-4.4000000000000003E-3</v>
          </cell>
          <cell r="G27">
            <v>-1E-4</v>
          </cell>
          <cell r="H27">
            <v>-5.0000000000000001E-3</v>
          </cell>
          <cell r="I27">
            <v>-5.4999999999999997E-3</v>
          </cell>
          <cell r="J27">
            <v>-1.9E-2</v>
          </cell>
          <cell r="K27">
            <v>-2.5000000000000001E-2</v>
          </cell>
          <cell r="L27">
            <v>2.8400000000000002E-2</v>
          </cell>
          <cell r="M27">
            <v>5.7000000000000002E-3</v>
          </cell>
          <cell r="N27">
            <v>-1E-4</v>
          </cell>
          <cell r="O27">
            <v>2E-3</v>
          </cell>
          <cell r="P27">
            <v>-2.8999999999999998E-3</v>
          </cell>
          <cell r="Q27">
            <v>-9.1000000000000004E-3</v>
          </cell>
          <cell r="R27">
            <v>-7.0000000000000001E-3</v>
          </cell>
          <cell r="S27">
            <v>1.5900000000000001E-2</v>
          </cell>
          <cell r="T27">
            <v>9.2999999999999992E-3</v>
          </cell>
          <cell r="U27">
            <v>-1.43E-2</v>
          </cell>
          <cell r="V27">
            <v>9.7000000000000003E-3</v>
          </cell>
          <cell r="W27">
            <v>1.35E-2</v>
          </cell>
          <cell r="X27">
            <v>-2.5000000000000001E-3</v>
          </cell>
          <cell r="Y27">
            <v>-5.7000000000000002E-3</v>
          </cell>
          <cell r="Z27">
            <v>5.0000000000000001E-3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40847</v>
          </cell>
          <cell r="B28">
            <v>2011</v>
          </cell>
          <cell r="C28">
            <v>10</v>
          </cell>
          <cell r="D28">
            <v>6.6E-3</v>
          </cell>
          <cell r="E28">
            <v>-5.1000000000000004E-3</v>
          </cell>
          <cell r="F28">
            <v>2.8E-3</v>
          </cell>
          <cell r="G28">
            <v>1.1999999999999999E-3</v>
          </cell>
          <cell r="H28">
            <v>4.6399999999999997E-2</v>
          </cell>
          <cell r="I28">
            <v>-3.0000000000000001E-3</v>
          </cell>
          <cell r="J28">
            <v>6.4399999999999999E-2</v>
          </cell>
          <cell r="K28">
            <v>8.9999999999999993E-3</v>
          </cell>
          <cell r="L28">
            <v>-2.07E-2</v>
          </cell>
          <cell r="M28">
            <v>6.54E-2</v>
          </cell>
          <cell r="N28">
            <v>1.1599999999999999E-2</v>
          </cell>
          <cell r="O28">
            <v>-7.0000000000000001E-3</v>
          </cell>
          <cell r="P28">
            <v>2.8500000000000001E-2</v>
          </cell>
          <cell r="Q28">
            <v>3.39E-2</v>
          </cell>
          <cell r="R28">
            <v>0.14349999999999999</v>
          </cell>
          <cell r="S28">
            <v>-7.6E-3</v>
          </cell>
          <cell r="T28">
            <v>4.1000000000000003E-3</v>
          </cell>
          <cell r="U28">
            <v>-2.92E-2</v>
          </cell>
          <cell r="V28">
            <v>-2.5899999999999999E-2</v>
          </cell>
          <cell r="W28">
            <v>-1.6000000000000001E-3</v>
          </cell>
          <cell r="X28">
            <v>1.9099999999999999E-2</v>
          </cell>
          <cell r="Y28">
            <v>6.3E-3</v>
          </cell>
          <cell r="Z28">
            <v>8.0000000000000002E-3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40816</v>
          </cell>
          <cell r="B29">
            <v>2011</v>
          </cell>
          <cell r="C29">
            <v>9</v>
          </cell>
          <cell r="D29">
            <v>-2.3E-2</v>
          </cell>
          <cell r="E29">
            <v>9.7999999999999997E-3</v>
          </cell>
          <cell r="F29">
            <v>-7.7000000000000002E-3</v>
          </cell>
          <cell r="G29">
            <v>-1.23E-2</v>
          </cell>
          <cell r="H29">
            <v>-6.2100000000000002E-2</v>
          </cell>
          <cell r="I29">
            <v>-3.3E-3</v>
          </cell>
          <cell r="J29">
            <v>-5.5899999999999998E-2</v>
          </cell>
          <cell r="K29">
            <v>-5.1999999999999998E-2</v>
          </cell>
          <cell r="L29">
            <v>2.4899999999999999E-2</v>
          </cell>
          <cell r="M29">
            <v>-5.96E-2</v>
          </cell>
          <cell r="N29">
            <v>-1.2699999999999999E-2</v>
          </cell>
          <cell r="O29">
            <v>-7.0000000000000001E-3</v>
          </cell>
          <cell r="P29">
            <v>-3.4700000000000002E-2</v>
          </cell>
          <cell r="Q29">
            <v>-4.65E-2</v>
          </cell>
          <cell r="R29">
            <v>-5.8400000000000001E-2</v>
          </cell>
          <cell r="S29">
            <v>3.8E-3</v>
          </cell>
          <cell r="T29">
            <v>1.1900000000000001E-2</v>
          </cell>
          <cell r="U29">
            <v>1E-3</v>
          </cell>
          <cell r="V29">
            <v>1.6000000000000001E-3</v>
          </cell>
          <cell r="W29">
            <v>2.3400000000000001E-2</v>
          </cell>
          <cell r="X29">
            <v>-1.2200000000000001E-2</v>
          </cell>
          <cell r="Y29">
            <v>-1.9099999999999999E-2</v>
          </cell>
          <cell r="Z29">
            <v>0.06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40786</v>
          </cell>
          <cell r="B30">
            <v>2011</v>
          </cell>
          <cell r="C30">
            <v>8</v>
          </cell>
          <cell r="D30">
            <v>-3.44E-2</v>
          </cell>
          <cell r="E30">
            <v>1.1000000000000001E-3</v>
          </cell>
          <cell r="F30">
            <v>-1.89E-2</v>
          </cell>
          <cell r="G30">
            <v>-4.7999999999999996E-3</v>
          </cell>
          <cell r="H30">
            <v>-4.3099999999999999E-2</v>
          </cell>
          <cell r="I30">
            <v>-4.2700000000000002E-2</v>
          </cell>
          <cell r="J30">
            <v>-5.3100000000000001E-2</v>
          </cell>
          <cell r="K30">
            <v>7.0000000000000001E-3</v>
          </cell>
          <cell r="L30">
            <v>-2.2800000000000001E-2</v>
          </cell>
          <cell r="M30">
            <v>-4.3099999999999999E-2</v>
          </cell>
          <cell r="N30">
            <v>-2.64E-2</v>
          </cell>
          <cell r="O30">
            <v>8.0000000000000002E-3</v>
          </cell>
          <cell r="P30">
            <v>-2.1700000000000001E-2</v>
          </cell>
          <cell r="Q30">
            <v>-5.5199999999999999E-2</v>
          </cell>
          <cell r="R30">
            <v>-7.3700000000000002E-2</v>
          </cell>
          <cell r="S30">
            <v>5.8200000000000002E-2</v>
          </cell>
          <cell r="T30">
            <v>4.3E-3</v>
          </cell>
          <cell r="U30">
            <v>-1.67E-2</v>
          </cell>
          <cell r="V30">
            <v>1.43E-2</v>
          </cell>
          <cell r="W30">
            <v>6.8999999999999999E-3</v>
          </cell>
          <cell r="X30">
            <v>-2.3900000000000001E-2</v>
          </cell>
          <cell r="Y30">
            <v>-1.83E-2</v>
          </cell>
          <cell r="Z30">
            <v>-2.1999999999999999E-2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40755</v>
          </cell>
          <cell r="B31">
            <v>2011</v>
          </cell>
          <cell r="C31">
            <v>7</v>
          </cell>
          <cell r="D31">
            <v>-5.1000000000000004E-3</v>
          </cell>
          <cell r="E31">
            <v>1.4800000000000001E-2</v>
          </cell>
          <cell r="F31">
            <v>-1.6999999999999999E-3</v>
          </cell>
          <cell r="G31">
            <v>1.0500000000000001E-2</v>
          </cell>
          <cell r="H31">
            <v>-1.5E-3</v>
          </cell>
          <cell r="I31">
            <v>1.8E-3</v>
          </cell>
          <cell r="J31">
            <v>-5.6500000000000002E-2</v>
          </cell>
          <cell r="K31">
            <v>0.02</v>
          </cell>
          <cell r="L31">
            <v>3.5900000000000001E-2</v>
          </cell>
          <cell r="M31">
            <v>-1.8100000000000002E-2</v>
          </cell>
          <cell r="N31">
            <v>-1.2999999999999999E-3</v>
          </cell>
          <cell r="O31">
            <v>0.01</v>
          </cell>
          <cell r="P31">
            <v>-2.1299999999999999E-2</v>
          </cell>
          <cell r="Q31">
            <v>-1.5699999999999999E-2</v>
          </cell>
          <cell r="R31">
            <v>-3.9399999999999998E-2</v>
          </cell>
          <cell r="S31">
            <v>2.07E-2</v>
          </cell>
          <cell r="T31">
            <v>-1.6999999999999999E-3</v>
          </cell>
          <cell r="U31">
            <v>3.7999999999999999E-2</v>
          </cell>
          <cell r="V31">
            <v>4.5900000000000003E-2</v>
          </cell>
          <cell r="W31">
            <v>4.0000000000000001E-3</v>
          </cell>
          <cell r="X31">
            <v>7.4999999999999997E-3</v>
          </cell>
          <cell r="Y31">
            <v>5.9999999999999995E-4</v>
          </cell>
          <cell r="Z31">
            <v>8.0000000000000002E-3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40724</v>
          </cell>
          <cell r="B32">
            <v>2011</v>
          </cell>
          <cell r="C32">
            <v>6</v>
          </cell>
          <cell r="D32">
            <v>-2.6100000000000002E-2</v>
          </cell>
          <cell r="E32">
            <v>6.8999999999999999E-3</v>
          </cell>
          <cell r="F32">
            <v>-1.6999999999999999E-3</v>
          </cell>
          <cell r="G32">
            <v>-5.8999999999999999E-3</v>
          </cell>
          <cell r="H32">
            <v>-1.34E-2</v>
          </cell>
          <cell r="I32">
            <v>-2E-3</v>
          </cell>
          <cell r="J32">
            <v>-4.7000000000000002E-3</v>
          </cell>
          <cell r="K32">
            <v>-2.4E-2</v>
          </cell>
          <cell r="L32">
            <v>-3.5999999999999999E-3</v>
          </cell>
          <cell r="M32">
            <v>-1.2800000000000001E-2</v>
          </cell>
          <cell r="N32">
            <v>-3.2000000000000002E-3</v>
          </cell>
          <cell r="O32">
            <v>-1E-3</v>
          </cell>
          <cell r="P32">
            <v>-1.29E-2</v>
          </cell>
          <cell r="Q32">
            <v>-2.3599999999999999E-2</v>
          </cell>
          <cell r="R32">
            <v>-1.7500000000000002E-2</v>
          </cell>
          <cell r="S32">
            <v>-5.4000000000000003E-3</v>
          </cell>
          <cell r="T32">
            <v>5.4999999999999997E-3</v>
          </cell>
          <cell r="U32">
            <v>-2.64E-2</v>
          </cell>
          <cell r="V32">
            <v>-2.5100000000000001E-2</v>
          </cell>
          <cell r="W32">
            <v>5.1000000000000004E-3</v>
          </cell>
          <cell r="X32">
            <v>-6.8999999999999999E-3</v>
          </cell>
          <cell r="Y32">
            <v>-5.8999999999999999E-3</v>
          </cell>
          <cell r="Z32">
            <v>1.6E-2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40694</v>
          </cell>
          <cell r="B33">
            <v>2011</v>
          </cell>
          <cell r="C33">
            <v>5</v>
          </cell>
          <cell r="D33">
            <v>5.9999999999999995E-4</v>
          </cell>
          <cell r="E33">
            <v>9.5999999999999992E-3</v>
          </cell>
          <cell r="F33">
            <v>5.0000000000000001E-4</v>
          </cell>
          <cell r="G33">
            <v>1.6999999999999999E-3</v>
          </cell>
          <cell r="H33">
            <v>-7.4000000000000003E-3</v>
          </cell>
          <cell r="I33">
            <v>0</v>
          </cell>
          <cell r="J33">
            <v>7.1999999999999998E-3</v>
          </cell>
          <cell r="K33">
            <v>-8.9999999999999993E-3</v>
          </cell>
          <cell r="L33">
            <v>-1.04E-2</v>
          </cell>
          <cell r="M33">
            <v>1.5E-3</v>
          </cell>
          <cell r="N33">
            <v>1.2999999999999999E-3</v>
          </cell>
          <cell r="O33">
            <v>3.0000000000000001E-3</v>
          </cell>
          <cell r="P33">
            <v>-8.5000000000000006E-3</v>
          </cell>
          <cell r="Q33">
            <v>-1.6000000000000001E-3</v>
          </cell>
          <cell r="R33">
            <v>-9.2999999999999992E-3</v>
          </cell>
          <cell r="S33">
            <v>5.1999999999999998E-3</v>
          </cell>
          <cell r="T33">
            <v>3.5000000000000001E-3</v>
          </cell>
          <cell r="U33">
            <v>-6.7999999999999996E-3</v>
          </cell>
          <cell r="V33">
            <v>-2.1600000000000001E-2</v>
          </cell>
          <cell r="W33">
            <v>3.0999999999999999E-3</v>
          </cell>
          <cell r="X33">
            <v>-4.7999999999999996E-3</v>
          </cell>
          <cell r="Y33">
            <v>-5.0000000000000001E-4</v>
          </cell>
          <cell r="Z33">
            <v>4.0000000000000001E-3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40663</v>
          </cell>
          <cell r="B34">
            <v>2011</v>
          </cell>
          <cell r="C34">
            <v>4</v>
          </cell>
          <cell r="D34">
            <v>1.12E-2</v>
          </cell>
          <cell r="E34">
            <v>5.1000000000000004E-3</v>
          </cell>
          <cell r="F34">
            <v>7.4000000000000003E-3</v>
          </cell>
          <cell r="G34">
            <v>6.0000000000000001E-3</v>
          </cell>
          <cell r="H34">
            <v>1.0800000000000001E-2</v>
          </cell>
          <cell r="I34">
            <v>1.46E-2</v>
          </cell>
          <cell r="J34">
            <v>1.11E-2</v>
          </cell>
          <cell r="K34">
            <v>1.2E-2</v>
          </cell>
          <cell r="L34">
            <v>1.14E-2</v>
          </cell>
          <cell r="M34">
            <v>3.5099999999999999E-2</v>
          </cell>
          <cell r="N34">
            <v>6.1999999999999998E-3</v>
          </cell>
          <cell r="O34">
            <v>0.01</v>
          </cell>
          <cell r="P34">
            <v>-2.9999999999999997E-4</v>
          </cell>
          <cell r="Q34">
            <v>1.67E-2</v>
          </cell>
          <cell r="R34">
            <v>2.06E-2</v>
          </cell>
          <cell r="S34">
            <v>4.8999999999999998E-3</v>
          </cell>
          <cell r="T34">
            <v>-8.9999999999999998E-4</v>
          </cell>
          <cell r="U34">
            <v>5.1999999999999998E-2</v>
          </cell>
          <cell r="V34">
            <v>0.03</v>
          </cell>
          <cell r="W34">
            <v>-8.0000000000000004E-4</v>
          </cell>
          <cell r="X34">
            <v>9.7999999999999997E-3</v>
          </cell>
          <cell r="Y34">
            <v>7.6E-3</v>
          </cell>
          <cell r="Z34">
            <v>4.1000000000000002E-2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40633</v>
          </cell>
          <cell r="B35">
            <v>2011</v>
          </cell>
          <cell r="C35">
            <v>3</v>
          </cell>
          <cell r="D35">
            <v>-1.6999999999999999E-3</v>
          </cell>
          <cell r="E35">
            <v>1.1000000000000001E-3</v>
          </cell>
          <cell r="F35">
            <v>-1.5E-3</v>
          </cell>
          <cell r="G35">
            <v>2.8E-3</v>
          </cell>
          <cell r="H35">
            <v>1.2999999999999999E-3</v>
          </cell>
          <cell r="I35">
            <v>-5.8999999999999999E-3</v>
          </cell>
          <cell r="J35">
            <v>-2E-3</v>
          </cell>
          <cell r="K35">
            <v>5.0000000000000001E-3</v>
          </cell>
          <cell r="L35">
            <v>0.02</v>
          </cell>
          <cell r="M35">
            <v>5.7000000000000002E-3</v>
          </cell>
          <cell r="N35">
            <v>5.4999999999999997E-3</v>
          </cell>
          <cell r="O35">
            <v>3.0000000000000001E-3</v>
          </cell>
          <cell r="P35">
            <v>1E-4</v>
          </cell>
          <cell r="Q35">
            <v>5.1999999999999998E-3</v>
          </cell>
          <cell r="R35">
            <v>9.1999999999999998E-3</v>
          </cell>
          <cell r="S35">
            <v>7.0000000000000001E-3</v>
          </cell>
          <cell r="T35">
            <v>-2.3999999999999998E-3</v>
          </cell>
          <cell r="U35">
            <v>-7.1000000000000004E-3</v>
          </cell>
          <cell r="V35">
            <v>2.5000000000000001E-3</v>
          </cell>
          <cell r="W35">
            <v>1.5E-3</v>
          </cell>
          <cell r="X35">
            <v>2E-3</v>
          </cell>
          <cell r="Y35">
            <v>5.7999999999999996E-3</v>
          </cell>
          <cell r="Z35">
            <v>-6.0000000000000001E-3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40602</v>
          </cell>
          <cell r="B36">
            <v>2011</v>
          </cell>
          <cell r="C36">
            <v>2</v>
          </cell>
          <cell r="D36">
            <v>1.38E-2</v>
          </cell>
          <cell r="E36">
            <v>8.2000000000000007E-3</v>
          </cell>
          <cell r="F36">
            <v>1.1900000000000001E-2</v>
          </cell>
          <cell r="G36">
            <v>1.18E-2</v>
          </cell>
          <cell r="H36">
            <v>5.1000000000000004E-3</v>
          </cell>
          <cell r="I36">
            <v>7.3000000000000001E-3</v>
          </cell>
          <cell r="J36">
            <v>-7.4999999999999997E-3</v>
          </cell>
          <cell r="K36">
            <v>-2E-3</v>
          </cell>
          <cell r="L36">
            <v>-1E-4</v>
          </cell>
          <cell r="M36">
            <v>1.17E-2</v>
          </cell>
          <cell r="N36">
            <v>1.6500000000000001E-2</v>
          </cell>
          <cell r="O36">
            <v>1.2E-2</v>
          </cell>
          <cell r="P36">
            <v>1.3599999999999999E-2</v>
          </cell>
          <cell r="Q36">
            <v>1.38E-2</v>
          </cell>
          <cell r="R36">
            <v>3.1300000000000001E-2</v>
          </cell>
          <cell r="S36">
            <v>4.7999999999999996E-3</v>
          </cell>
          <cell r="T36">
            <v>3.2000000000000002E-3</v>
          </cell>
          <cell r="U36">
            <v>1.9E-2</v>
          </cell>
          <cell r="V36">
            <v>1.5100000000000001E-2</v>
          </cell>
          <cell r="W36">
            <v>6.8999999999999999E-3</v>
          </cell>
          <cell r="X36">
            <v>9.1000000000000004E-3</v>
          </cell>
          <cell r="Y36">
            <v>1.3299999999999999E-2</v>
          </cell>
          <cell r="Z36">
            <v>1.7000000000000001E-2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40574</v>
          </cell>
          <cell r="B37">
            <v>2011</v>
          </cell>
          <cell r="C37">
            <v>1</v>
          </cell>
          <cell r="D37">
            <v>1.5100000000000001E-2</v>
          </cell>
          <cell r="E37">
            <v>1.9199999999999998E-2</v>
          </cell>
          <cell r="F37">
            <v>1.14E-2</v>
          </cell>
          <cell r="G37">
            <v>2.0799999999999999E-2</v>
          </cell>
          <cell r="H37">
            <v>2.3699999999999999E-2</v>
          </cell>
          <cell r="I37">
            <v>9.7000000000000003E-3</v>
          </cell>
          <cell r="J37">
            <v>1.41E-2</v>
          </cell>
          <cell r="K37">
            <v>1E-3</v>
          </cell>
          <cell r="L37">
            <v>-1.47E-2</v>
          </cell>
          <cell r="M37">
            <v>3.32E-2</v>
          </cell>
          <cell r="N37">
            <v>1.29E-2</v>
          </cell>
          <cell r="O37">
            <v>1.0999999999999999E-2</v>
          </cell>
          <cell r="P37">
            <v>1.6400000000000001E-2</v>
          </cell>
          <cell r="Q37">
            <v>1.5800000000000002E-2</v>
          </cell>
          <cell r="R37">
            <v>-2.53E-2</v>
          </cell>
          <cell r="S37">
            <v>6.1999999999999998E-3</v>
          </cell>
          <cell r="T37">
            <v>1.7399999999999999E-2</v>
          </cell>
          <cell r="U37">
            <v>-1.72E-2</v>
          </cell>
          <cell r="V37">
            <v>8.0000000000000004E-4</v>
          </cell>
          <cell r="W37">
            <v>4.0000000000000002E-4</v>
          </cell>
          <cell r="X37">
            <v>1.0500000000000001E-2</v>
          </cell>
          <cell r="Y37">
            <v>1.7299999999999999E-2</v>
          </cell>
          <cell r="Z37">
            <v>3.5000000000000003E-2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40543</v>
          </cell>
          <cell r="B38">
            <v>2010</v>
          </cell>
          <cell r="C38">
            <v>12</v>
          </cell>
          <cell r="D38">
            <v>1.7100000000000001E-2</v>
          </cell>
          <cell r="E38">
            <v>2E-3</v>
          </cell>
          <cell r="F38">
            <v>6.7999999999999996E-3</v>
          </cell>
          <cell r="G38">
            <v>3.5999999999999999E-3</v>
          </cell>
          <cell r="H38">
            <v>3.4299999999999997E-2</v>
          </cell>
          <cell r="I38">
            <v>1.21E-2</v>
          </cell>
          <cell r="J38">
            <v>3.49E-2</v>
          </cell>
          <cell r="K38">
            <v>1.4E-2</v>
          </cell>
          <cell r="L38">
            <v>1.5299999999999999E-2</v>
          </cell>
          <cell r="M38">
            <v>3.3000000000000002E-2</v>
          </cell>
          <cell r="N38">
            <v>1.2699999999999999E-2</v>
          </cell>
          <cell r="O38">
            <v>6.0000000000000001E-3</v>
          </cell>
          <cell r="P38">
            <v>1.41E-2</v>
          </cell>
          <cell r="Q38">
            <v>2.8500000000000001E-2</v>
          </cell>
          <cell r="R38">
            <v>2.0899999999999998E-2</v>
          </cell>
          <cell r="S38">
            <v>-4.4999999999999997E-3</v>
          </cell>
          <cell r="T38">
            <v>1.34E-2</v>
          </cell>
          <cell r="U38">
            <v>3.4000000000000002E-2</v>
          </cell>
          <cell r="V38">
            <v>3.7499999999999999E-2</v>
          </cell>
          <cell r="W38">
            <v>1.1000000000000001E-3</v>
          </cell>
          <cell r="X38">
            <v>-5.0000000000000001E-4</v>
          </cell>
          <cell r="Y38">
            <v>1.17E-2</v>
          </cell>
          <cell r="Z38">
            <v>5.0000000000000001E-3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40512</v>
          </cell>
          <cell r="B39">
            <v>2010</v>
          </cell>
          <cell r="C39">
            <v>11</v>
          </cell>
          <cell r="D39">
            <v>3.3999999999999998E-3</v>
          </cell>
          <cell r="E39">
            <v>1.29E-2</v>
          </cell>
          <cell r="F39">
            <v>4.0000000000000001E-3</v>
          </cell>
          <cell r="G39">
            <v>4.7000000000000002E-3</v>
          </cell>
          <cell r="H39">
            <v>5.1999999999999998E-3</v>
          </cell>
          <cell r="I39">
            <v>5.9999999999999995E-4</v>
          </cell>
          <cell r="J39">
            <v>5.4999999999999997E-3</v>
          </cell>
          <cell r="K39">
            <v>-4.0000000000000001E-3</v>
          </cell>
          <cell r="L39">
            <v>2.0899999999999998E-2</v>
          </cell>
          <cell r="M39">
            <v>9.7000000000000003E-3</v>
          </cell>
          <cell r="N39">
            <v>-2.5000000000000001E-3</v>
          </cell>
          <cell r="O39">
            <v>1E-3</v>
          </cell>
          <cell r="P39">
            <v>1E-3</v>
          </cell>
          <cell r="Q39">
            <v>-7.4000000000000003E-3</v>
          </cell>
          <cell r="R39">
            <v>0.1225</v>
          </cell>
          <cell r="S39">
            <v>-2.8E-3</v>
          </cell>
          <cell r="T39">
            <v>7.4000000000000003E-3</v>
          </cell>
          <cell r="U39">
            <v>-2.8199999999999999E-2</v>
          </cell>
          <cell r="V39">
            <v>-2.01E-2</v>
          </cell>
          <cell r="W39">
            <v>9.1000000000000004E-3</v>
          </cell>
          <cell r="X39">
            <v>-5.9999999999999995E-4</v>
          </cell>
          <cell r="Y39">
            <v>6.1999999999999998E-3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40482</v>
          </cell>
          <cell r="B40">
            <v>2010</v>
          </cell>
          <cell r="C40">
            <v>10</v>
          </cell>
          <cell r="D40">
            <v>1.4E-3</v>
          </cell>
          <cell r="E40">
            <v>2.8999999999999998E-3</v>
          </cell>
          <cell r="F40">
            <v>6.4000000000000003E-3</v>
          </cell>
          <cell r="G40">
            <v>8.5000000000000006E-3</v>
          </cell>
          <cell r="H40">
            <v>2.0500000000000001E-2</v>
          </cell>
          <cell r="I40">
            <v>5.7999999999999996E-3</v>
          </cell>
          <cell r="J40">
            <v>1.6500000000000001E-2</v>
          </cell>
          <cell r="K40">
            <v>1.7999999999999999E-2</v>
          </cell>
          <cell r="L40">
            <v>2.2499999999999999E-2</v>
          </cell>
          <cell r="M40">
            <v>6.0000000000000001E-3</v>
          </cell>
          <cell r="N40">
            <v>9.4999999999999998E-3</v>
          </cell>
          <cell r="O40">
            <v>5.0000000000000001E-3</v>
          </cell>
          <cell r="P40">
            <v>1E-4</v>
          </cell>
          <cell r="Q40">
            <v>1.95E-2</v>
          </cell>
          <cell r="R40">
            <v>5.21E-2</v>
          </cell>
          <cell r="S40">
            <v>-3.0999999999999999E-3</v>
          </cell>
          <cell r="T40">
            <v>-6.6E-3</v>
          </cell>
          <cell r="U40">
            <v>2.8000000000000001E-2</v>
          </cell>
          <cell r="V40">
            <v>2.5100000000000001E-2</v>
          </cell>
          <cell r="W40">
            <v>-2E-3</v>
          </cell>
          <cell r="X40">
            <v>8.0000000000000002E-3</v>
          </cell>
          <cell r="Y40">
            <v>2.1700000000000001E-2</v>
          </cell>
          <cell r="Z40">
            <v>1.4E-2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40451</v>
          </cell>
          <cell r="B41">
            <v>2010</v>
          </cell>
          <cell r="C41">
            <v>9</v>
          </cell>
          <cell r="D41">
            <v>1.6E-2</v>
          </cell>
          <cell r="E41">
            <v>-6.9999999999999999E-4</v>
          </cell>
          <cell r="F41">
            <v>1.2E-2</v>
          </cell>
          <cell r="G41">
            <v>6.4999999999999997E-3</v>
          </cell>
          <cell r="H41">
            <v>3.6700000000000003E-2</v>
          </cell>
          <cell r="I41">
            <v>1.14E-2</v>
          </cell>
          <cell r="J41">
            <v>7.6899999999999996E-2</v>
          </cell>
          <cell r="K41">
            <v>4.7E-2</v>
          </cell>
          <cell r="L41">
            <v>1.6999999999999999E-3</v>
          </cell>
          <cell r="M41">
            <v>3.4200000000000001E-2</v>
          </cell>
          <cell r="N41">
            <v>1.44E-2</v>
          </cell>
          <cell r="O41">
            <v>5.0000000000000001E-3</v>
          </cell>
          <cell r="P41">
            <v>1.37E-2</v>
          </cell>
          <cell r="Q41">
            <v>2.63E-2</v>
          </cell>
          <cell r="R41">
            <v>4.07E-2</v>
          </cell>
          <cell r="S41">
            <v>1.3899999999999999E-2</v>
          </cell>
          <cell r="T41">
            <v>9.2999999999999992E-3</v>
          </cell>
          <cell r="U41">
            <v>3.7999999999999999E-2</v>
          </cell>
          <cell r="V41">
            <v>9.4000000000000004E-3</v>
          </cell>
          <cell r="W41">
            <v>3.3E-3</v>
          </cell>
          <cell r="X41">
            <v>2.9999999999999997E-4</v>
          </cell>
          <cell r="Y41">
            <v>1.3599999999999999E-2</v>
          </cell>
          <cell r="Z41">
            <v>1.6E-2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40421</v>
          </cell>
          <cell r="B42">
            <v>2010</v>
          </cell>
          <cell r="C42">
            <v>8</v>
          </cell>
          <cell r="D42">
            <v>1.4E-3</v>
          </cell>
          <cell r="E42">
            <v>7.0000000000000001E-3</v>
          </cell>
          <cell r="F42">
            <v>2.3999999999999998E-3</v>
          </cell>
          <cell r="G42">
            <v>8.8999999999999999E-3</v>
          </cell>
          <cell r="H42">
            <v>-0.02</v>
          </cell>
          <cell r="I42">
            <v>4.0000000000000002E-4</v>
          </cell>
          <cell r="J42">
            <v>-3.7199999999999997E-2</v>
          </cell>
          <cell r="K42">
            <v>1.4999999999999999E-2</v>
          </cell>
          <cell r="L42">
            <v>5.6899999999999999E-2</v>
          </cell>
          <cell r="M42">
            <v>-3.3E-3</v>
          </cell>
          <cell r="N42">
            <v>5.1999999999999998E-3</v>
          </cell>
          <cell r="O42">
            <v>8.0000000000000002E-3</v>
          </cell>
          <cell r="P42">
            <v>6.3E-3</v>
          </cell>
          <cell r="Q42">
            <v>-7.6E-3</v>
          </cell>
          <cell r="R42">
            <v>-5.4000000000000003E-3</v>
          </cell>
          <cell r="S42">
            <v>1.18E-2</v>
          </cell>
          <cell r="T42">
            <v>-1.5E-3</v>
          </cell>
          <cell r="U42">
            <v>3.9E-2</v>
          </cell>
          <cell r="V42">
            <v>4.7800000000000002E-2</v>
          </cell>
          <cell r="W42">
            <v>1.5800000000000002E-2</v>
          </cell>
          <cell r="X42">
            <v>5.4000000000000003E-3</v>
          </cell>
          <cell r="Y42">
            <v>1.8E-3</v>
          </cell>
          <cell r="Z42">
            <v>6.0000000000000001E-3</v>
          </cell>
        </row>
        <row r="43">
          <cell r="A43">
            <v>40390</v>
          </cell>
          <cell r="B43">
            <v>2010</v>
          </cell>
          <cell r="C43">
            <v>7</v>
          </cell>
          <cell r="D43">
            <v>8.0000000000000004E-4</v>
          </cell>
          <cell r="E43">
            <v>-1.2800000000000001E-2</v>
          </cell>
          <cell r="F43">
            <v>8.6E-3</v>
          </cell>
          <cell r="G43">
            <v>-6.9999999999999999E-4</v>
          </cell>
          <cell r="H43">
            <v>2.1100000000000001E-2</v>
          </cell>
          <cell r="I43">
            <v>1.0800000000000001E-2</v>
          </cell>
          <cell r="J43">
            <v>2.8999999999999998E-3</v>
          </cell>
          <cell r="K43">
            <v>1.4E-2</v>
          </cell>
          <cell r="L43">
            <v>-1.5599999999999999E-2</v>
          </cell>
          <cell r="M43">
            <v>4.6600000000000003E-2</v>
          </cell>
          <cell r="N43">
            <v>1.0800000000000001E-2</v>
          </cell>
          <cell r="O43">
            <v>-4.0000000000000001E-3</v>
          </cell>
          <cell r="P43">
            <v>7.9000000000000008E-3</v>
          </cell>
          <cell r="Q43">
            <v>2.41E-2</v>
          </cell>
          <cell r="R43">
            <v>8.6E-3</v>
          </cell>
          <cell r="S43">
            <v>-1.9199999999999998E-2</v>
          </cell>
          <cell r="T43">
            <v>9.1999999999999998E-3</v>
          </cell>
          <cell r="U43">
            <v>1.4999999999999999E-2</v>
          </cell>
          <cell r="V43">
            <v>-2.7799999999999998E-2</v>
          </cell>
          <cell r="W43">
            <v>-8.9999999999999998E-4</v>
          </cell>
          <cell r="X43">
            <v>6.7000000000000002E-3</v>
          </cell>
          <cell r="Y43">
            <v>1.44E-2</v>
          </cell>
          <cell r="Z43">
            <v>-2.4E-2</v>
          </cell>
        </row>
        <row r="44">
          <cell r="A44">
            <v>40359</v>
          </cell>
          <cell r="B44">
            <v>2010</v>
          </cell>
          <cell r="C44">
            <v>6</v>
          </cell>
          <cell r="D44">
            <v>-7.0000000000000001E-3</v>
          </cell>
          <cell r="E44">
            <v>-0.01</v>
          </cell>
          <cell r="F44">
            <v>-7.1999999999999998E-3</v>
          </cell>
          <cell r="G44">
            <v>1.6000000000000001E-3</v>
          </cell>
          <cell r="H44">
            <v>-3.5700000000000003E-2</v>
          </cell>
          <cell r="I44">
            <v>-1.32E-2</v>
          </cell>
          <cell r="J44">
            <v>-3.1600000000000003E-2</v>
          </cell>
          <cell r="K44">
            <v>1E-3</v>
          </cell>
          <cell r="L44">
            <v>1.2800000000000001E-2</v>
          </cell>
          <cell r="M44">
            <v>-2.3300000000000001E-2</v>
          </cell>
          <cell r="N44">
            <v>-1.8E-3</v>
          </cell>
          <cell r="O44">
            <v>7.0000000000000001E-3</v>
          </cell>
          <cell r="P44">
            <v>-1.15E-2</v>
          </cell>
          <cell r="Q44">
            <v>-1.2999999999999999E-2</v>
          </cell>
          <cell r="R44">
            <v>-2.76E-2</v>
          </cell>
          <cell r="S44">
            <v>1.2999999999999999E-2</v>
          </cell>
          <cell r="T44">
            <v>1.7399999999999999E-2</v>
          </cell>
          <cell r="U44">
            <v>1.6E-2</v>
          </cell>
          <cell r="V44">
            <v>1.47E-2</v>
          </cell>
          <cell r="W44">
            <v>2.1100000000000001E-2</v>
          </cell>
          <cell r="X44">
            <v>-1.1999999999999999E-3</v>
          </cell>
          <cell r="Y44">
            <v>-4.5999999999999999E-3</v>
          </cell>
          <cell r="Z44">
            <v>-2E-3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40329</v>
          </cell>
          <cell r="B45">
            <v>2010</v>
          </cell>
          <cell r="C45">
            <v>5</v>
          </cell>
          <cell r="D45">
            <v>-2.64E-2</v>
          </cell>
          <cell r="E45">
            <v>-5.0000000000000001E-3</v>
          </cell>
          <cell r="F45">
            <v>-2.1100000000000001E-2</v>
          </cell>
          <cell r="G45">
            <v>-1.32E-2</v>
          </cell>
          <cell r="H45">
            <v>-3.6400000000000002E-2</v>
          </cell>
          <cell r="I45">
            <v>-2.9899999999999999E-2</v>
          </cell>
          <cell r="J45">
            <v>-2.9899999999999999E-2</v>
          </cell>
          <cell r="K45">
            <v>-2.9000000000000001E-2</v>
          </cell>
          <cell r="L45">
            <v>-1E-3</v>
          </cell>
          <cell r="M45">
            <v>-1.17E-2</v>
          </cell>
          <cell r="N45">
            <v>-2.0400000000000001E-2</v>
          </cell>
          <cell r="O45">
            <v>-7.0000000000000001E-3</v>
          </cell>
          <cell r="P45">
            <v>-2.3199999999999998E-2</v>
          </cell>
          <cell r="Q45">
            <v>-5.0099999999999999E-2</v>
          </cell>
          <cell r="R45">
            <v>-2.07E-2</v>
          </cell>
          <cell r="S45">
            <v>3.3E-3</v>
          </cell>
          <cell r="T45">
            <v>-1.2999999999999999E-3</v>
          </cell>
          <cell r="U45">
            <v>-2.1700000000000001E-2</v>
          </cell>
          <cell r="V45">
            <v>-1.01E-2</v>
          </cell>
          <cell r="W45">
            <v>1.3599999999999999E-2</v>
          </cell>
          <cell r="X45">
            <v>-3.6499999999999998E-2</v>
          </cell>
          <cell r="Y45">
            <v>-1.77E-2</v>
          </cell>
          <cell r="Z45">
            <v>3.2000000000000001E-2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40298</v>
          </cell>
          <cell r="B46">
            <v>2010</v>
          </cell>
          <cell r="C46">
            <v>4</v>
          </cell>
          <cell r="D46">
            <v>1.4200000000000001E-2</v>
          </cell>
          <cell r="E46">
            <v>2.87E-2</v>
          </cell>
          <cell r="F46">
            <v>1.04E-2</v>
          </cell>
          <cell r="G46">
            <v>2.0799999999999999E-2</v>
          </cell>
          <cell r="H46">
            <v>-2.5000000000000001E-3</v>
          </cell>
          <cell r="I46">
            <v>6.4000000000000003E-3</v>
          </cell>
          <cell r="J46">
            <v>2.1499999999999998E-2</v>
          </cell>
          <cell r="K46">
            <v>0.01</v>
          </cell>
          <cell r="L46">
            <v>-2.1600000000000001E-2</v>
          </cell>
          <cell r="M46">
            <v>-5.7999999999999996E-3</v>
          </cell>
          <cell r="N46">
            <v>1.2699999999999999E-2</v>
          </cell>
          <cell r="O46">
            <v>3.0000000000000001E-3</v>
          </cell>
          <cell r="P46">
            <v>8.3999999999999995E-3</v>
          </cell>
          <cell r="Q46">
            <v>6.7999999999999996E-3</v>
          </cell>
          <cell r="R46">
            <v>1.06E-2</v>
          </cell>
          <cell r="S46">
            <v>1.46E-2</v>
          </cell>
          <cell r="T46">
            <v>2.1100000000000001E-2</v>
          </cell>
          <cell r="U46">
            <v>2.5000000000000001E-2</v>
          </cell>
          <cell r="V46">
            <v>1.7500000000000002E-2</v>
          </cell>
          <cell r="W46">
            <v>9.5999999999999992E-3</v>
          </cell>
          <cell r="X46">
            <v>4.7999999999999996E-3</v>
          </cell>
          <cell r="Y46">
            <v>9.4000000000000004E-3</v>
          </cell>
          <cell r="Z46">
            <v>1.4E-2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40268</v>
          </cell>
          <cell r="B47">
            <v>2010</v>
          </cell>
          <cell r="C47">
            <v>3</v>
          </cell>
          <cell r="D47">
            <v>1.37E-2</v>
          </cell>
          <cell r="E47">
            <v>-4.5999999999999999E-3</v>
          </cell>
          <cell r="F47">
            <v>1.7000000000000001E-2</v>
          </cell>
          <cell r="G47">
            <v>1.6799999999999999E-2</v>
          </cell>
          <cell r="H47">
            <v>1.5100000000000001E-2</v>
          </cell>
          <cell r="I47">
            <v>2.01E-2</v>
          </cell>
          <cell r="J47">
            <v>4.5600000000000002E-2</v>
          </cell>
          <cell r="K47">
            <v>2.9000000000000001E-2</v>
          </cell>
          <cell r="L47">
            <v>-2.35E-2</v>
          </cell>
          <cell r="M47">
            <v>2.5399999999999999E-2</v>
          </cell>
          <cell r="N47">
            <v>2.6599999999999999E-2</v>
          </cell>
          <cell r="O47">
            <v>1.2E-2</v>
          </cell>
          <cell r="P47">
            <v>1.9099999999999999E-2</v>
          </cell>
          <cell r="Q47">
            <v>3.4700000000000002E-2</v>
          </cell>
          <cell r="R47">
            <v>5.04E-2</v>
          </cell>
          <cell r="S47">
            <v>5.0000000000000001E-4</v>
          </cell>
          <cell r="T47">
            <v>9.1999999999999998E-3</v>
          </cell>
          <cell r="U47">
            <v>3.4000000000000002E-2</v>
          </cell>
          <cell r="V47">
            <v>4.9099999999999998E-2</v>
          </cell>
          <cell r="W47">
            <v>2.2000000000000001E-3</v>
          </cell>
          <cell r="X47">
            <v>2.18E-2</v>
          </cell>
          <cell r="Y47">
            <v>1.4500000000000001E-2</v>
          </cell>
          <cell r="Z47">
            <v>2.5000000000000001E-2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40237</v>
          </cell>
          <cell r="B48">
            <v>2010</v>
          </cell>
          <cell r="C48">
            <v>2</v>
          </cell>
          <cell r="D48">
            <v>7.4999999999999997E-3</v>
          </cell>
          <cell r="E48">
            <v>-4.7000000000000002E-3</v>
          </cell>
          <cell r="F48">
            <v>4.4000000000000003E-3</v>
          </cell>
          <cell r="G48">
            <v>3.2000000000000002E-3</v>
          </cell>
          <cell r="H48">
            <v>1.41E-2</v>
          </cell>
          <cell r="I48">
            <v>1.5900000000000001E-2</v>
          </cell>
          <cell r="J48">
            <v>0.03</v>
          </cell>
          <cell r="K48">
            <v>-8.0000000000000002E-3</v>
          </cell>
          <cell r="L48">
            <v>1.38E-2</v>
          </cell>
          <cell r="M48">
            <v>2.8400000000000002E-2</v>
          </cell>
          <cell r="N48">
            <v>7.4000000000000003E-3</v>
          </cell>
          <cell r="O48">
            <v>5.0000000000000001E-3</v>
          </cell>
          <cell r="P48">
            <v>4.0000000000000001E-3</v>
          </cell>
          <cell r="Q48">
            <v>1.23E-2</v>
          </cell>
          <cell r="R48">
            <v>8.14E-2</v>
          </cell>
          <cell r="S48">
            <v>-1.5100000000000001E-2</v>
          </cell>
          <cell r="T48">
            <v>1.11E-2</v>
          </cell>
          <cell r="U48">
            <v>3.4000000000000002E-2</v>
          </cell>
          <cell r="V48">
            <v>2.3300000000000001E-2</v>
          </cell>
          <cell r="W48">
            <v>8.8999999999999999E-3</v>
          </cell>
          <cell r="X48">
            <v>8.2000000000000007E-3</v>
          </cell>
          <cell r="Y48">
            <v>1.2999999999999999E-3</v>
          </cell>
          <cell r="Z48">
            <v>-2.4E-2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40209</v>
          </cell>
          <cell r="B49">
            <v>2010</v>
          </cell>
          <cell r="C49">
            <v>1</v>
          </cell>
          <cell r="D49">
            <v>2.7300000000000001E-2</v>
          </cell>
          <cell r="E49">
            <v>3.0800000000000001E-2</v>
          </cell>
          <cell r="F49">
            <v>1.26E-2</v>
          </cell>
          <cell r="G49">
            <v>1.38E-2</v>
          </cell>
          <cell r="H49">
            <v>-2.8899999999999999E-2</v>
          </cell>
          <cell r="I49">
            <v>-1.03E-2</v>
          </cell>
          <cell r="J49">
            <v>1.49E-2</v>
          </cell>
          <cell r="K49">
            <v>-3.3000000000000002E-2</v>
          </cell>
          <cell r="L49">
            <v>-0.01</v>
          </cell>
          <cell r="M49">
            <v>-2.7900000000000001E-2</v>
          </cell>
          <cell r="N49">
            <v>1.6E-2</v>
          </cell>
          <cell r="O49">
            <v>3.1E-2</v>
          </cell>
          <cell r="P49">
            <v>9.9000000000000008E-3</v>
          </cell>
          <cell r="Q49">
            <v>-2.5999999999999999E-3</v>
          </cell>
          <cell r="R49">
            <v>-5.7599999999999998E-2</v>
          </cell>
          <cell r="S49">
            <v>-2.5999999999999999E-3</v>
          </cell>
          <cell r="T49">
            <v>3.3000000000000002E-2</v>
          </cell>
          <cell r="U49">
            <v>-1.7600000000000001E-2</v>
          </cell>
          <cell r="V49">
            <v>-2.64E-2</v>
          </cell>
          <cell r="W49">
            <v>1.03E-2</v>
          </cell>
          <cell r="X49">
            <v>2.63E-2</v>
          </cell>
          <cell r="Y49">
            <v>1.1299999999999999E-2</v>
          </cell>
          <cell r="Z49">
            <v>1E-3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40178</v>
          </cell>
          <cell r="B50">
            <v>2009</v>
          </cell>
          <cell r="C50">
            <v>12</v>
          </cell>
          <cell r="D50">
            <v>2.0400000000000001E-2</v>
          </cell>
          <cell r="E50">
            <v>3.5000000000000001E-3</v>
          </cell>
          <cell r="F50">
            <v>1.52E-2</v>
          </cell>
          <cell r="G50">
            <v>4.4000000000000003E-3</v>
          </cell>
          <cell r="H50">
            <v>2.3699999999999999E-2</v>
          </cell>
          <cell r="I50">
            <v>1.46E-2</v>
          </cell>
          <cell r="J50">
            <v>3.7699999999999997E-2</v>
          </cell>
          <cell r="K50">
            <v>0.01</v>
          </cell>
          <cell r="L50">
            <v>4.0000000000000001E-3</v>
          </cell>
          <cell r="M50">
            <v>-1.7100000000000001E-2</v>
          </cell>
          <cell r="N50">
            <v>1.49E-2</v>
          </cell>
          <cell r="O50">
            <v>5.0000000000000001E-3</v>
          </cell>
          <cell r="P50">
            <v>9.9000000000000008E-3</v>
          </cell>
          <cell r="Q50">
            <v>5.96E-2</v>
          </cell>
          <cell r="R50">
            <v>7.22E-2</v>
          </cell>
          <cell r="S50">
            <v>3.7000000000000002E-3</v>
          </cell>
          <cell r="T50">
            <v>4.0000000000000001E-3</v>
          </cell>
          <cell r="U50">
            <v>-3.1699999999999999E-2</v>
          </cell>
          <cell r="V50">
            <v>-2.4500000000000001E-2</v>
          </cell>
          <cell r="W50">
            <v>3.5999999999999999E-3</v>
          </cell>
          <cell r="X50">
            <v>0.02</v>
          </cell>
          <cell r="Y50">
            <v>1.3899999999999999E-2</v>
          </cell>
          <cell r="Z50">
            <v>-0.01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40147</v>
          </cell>
          <cell r="B51">
            <v>2009</v>
          </cell>
          <cell r="C51">
            <v>11</v>
          </cell>
          <cell r="D51">
            <v>1.7100000000000001E-2</v>
          </cell>
          <cell r="E51">
            <v>9.7000000000000003E-3</v>
          </cell>
          <cell r="F51">
            <v>1.6400000000000001E-2</v>
          </cell>
          <cell r="G51">
            <v>1.2500000000000001E-2</v>
          </cell>
          <cell r="H51">
            <v>2.53E-2</v>
          </cell>
          <cell r="I51">
            <v>2.8999999999999998E-3</v>
          </cell>
          <cell r="J51">
            <v>5.3199999999999997E-2</v>
          </cell>
          <cell r="K51">
            <v>1.4E-2</v>
          </cell>
          <cell r="L51">
            <v>9.7999999999999997E-3</v>
          </cell>
          <cell r="M51">
            <v>3.3099999999999997E-2</v>
          </cell>
          <cell r="N51">
            <v>7.6E-3</v>
          </cell>
          <cell r="O51">
            <v>1.9E-2</v>
          </cell>
          <cell r="P51">
            <v>1.4800000000000001E-2</v>
          </cell>
          <cell r="Q51">
            <v>3.1800000000000002E-2</v>
          </cell>
          <cell r="R51">
            <v>5.4300000000000001E-2</v>
          </cell>
          <cell r="S51">
            <v>3.7000000000000002E-3</v>
          </cell>
          <cell r="T51">
            <v>2.3699999999999999E-2</v>
          </cell>
          <cell r="U51">
            <v>0.04</v>
          </cell>
          <cell r="V51">
            <v>5.1200000000000002E-2</v>
          </cell>
          <cell r="W51">
            <v>5.0000000000000001E-3</v>
          </cell>
          <cell r="X51">
            <v>6.3E-3</v>
          </cell>
          <cell r="Y51">
            <v>3.3E-3</v>
          </cell>
          <cell r="Z51">
            <v>-4.0000000000000001E-3</v>
          </cell>
        </row>
        <row r="52">
          <cell r="A52">
            <v>40117</v>
          </cell>
          <cell r="B52">
            <v>2009</v>
          </cell>
          <cell r="C52">
            <v>10</v>
          </cell>
          <cell r="D52">
            <v>0.01</v>
          </cell>
          <cell r="E52">
            <v>1.4E-3</v>
          </cell>
          <cell r="F52">
            <v>8.3000000000000001E-3</v>
          </cell>
          <cell r="G52">
            <v>1.55E-2</v>
          </cell>
          <cell r="H52">
            <v>-3.7000000000000002E-3</v>
          </cell>
          <cell r="I52">
            <v>-7.0000000000000001E-3</v>
          </cell>
          <cell r="J52">
            <v>-3.0099999999999998E-2</v>
          </cell>
          <cell r="K52">
            <v>-5.0000000000000001E-3</v>
          </cell>
          <cell r="L52">
            <v>2.5899999999999999E-2</v>
          </cell>
          <cell r="M52">
            <v>-4.5999999999999999E-3</v>
          </cell>
          <cell r="N52">
            <v>9.1999999999999998E-3</v>
          </cell>
          <cell r="O52">
            <v>3.3000000000000002E-2</v>
          </cell>
          <cell r="P52">
            <v>8.5000000000000006E-3</v>
          </cell>
          <cell r="Q52">
            <v>-4.3E-3</v>
          </cell>
          <cell r="R52">
            <v>4.7999999999999996E-3</v>
          </cell>
          <cell r="S52">
            <v>1.03E-2</v>
          </cell>
          <cell r="T52">
            <v>2.1100000000000001E-2</v>
          </cell>
          <cell r="U52">
            <v>-1.18E-2</v>
          </cell>
          <cell r="V52">
            <v>-1.5900000000000001E-2</v>
          </cell>
          <cell r="W52">
            <v>8.8000000000000005E-3</v>
          </cell>
          <cell r="X52">
            <v>1.3100000000000001E-2</v>
          </cell>
          <cell r="Y52">
            <v>8.9999999999999993E-3</v>
          </cell>
          <cell r="Z52">
            <v>5.0000000000000001E-3</v>
          </cell>
        </row>
        <row r="53">
          <cell r="A53">
            <v>40086</v>
          </cell>
          <cell r="B53">
            <v>2009</v>
          </cell>
          <cell r="C53">
            <v>9</v>
          </cell>
          <cell r="D53">
            <v>3.8800000000000001E-2</v>
          </cell>
          <cell r="E53">
            <v>1.2E-2</v>
          </cell>
          <cell r="F53">
            <v>2.3199999999999998E-2</v>
          </cell>
          <cell r="G53">
            <v>3.1399999999999997E-2</v>
          </cell>
          <cell r="H53">
            <v>3.3E-3</v>
          </cell>
          <cell r="I53">
            <v>1.8499999999999999E-2</v>
          </cell>
          <cell r="J53">
            <v>2.8400000000000002E-2</v>
          </cell>
          <cell r="K53">
            <v>4.8000000000000001E-2</v>
          </cell>
          <cell r="L53">
            <v>-8.9999999999999993E-3</v>
          </cell>
          <cell r="M53">
            <v>2.4799999999999999E-2</v>
          </cell>
          <cell r="N53">
            <v>1.9300000000000001E-2</v>
          </cell>
          <cell r="O53">
            <v>2.1000000000000001E-2</v>
          </cell>
          <cell r="P53">
            <v>2.01E-2</v>
          </cell>
          <cell r="Q53">
            <v>4.1000000000000002E-2</v>
          </cell>
          <cell r="R53">
            <v>4.8099999999999997E-2</v>
          </cell>
          <cell r="S53">
            <v>1.4800000000000001E-2</v>
          </cell>
          <cell r="T53">
            <v>3.4000000000000002E-2</v>
          </cell>
          <cell r="U53">
            <v>3.9E-2</v>
          </cell>
          <cell r="V53">
            <v>2.8500000000000001E-2</v>
          </cell>
          <cell r="W53">
            <v>2.8999999999999998E-3</v>
          </cell>
          <cell r="X53">
            <v>2.1600000000000001E-2</v>
          </cell>
          <cell r="Y53">
            <v>2.4299999999999999E-2</v>
          </cell>
          <cell r="Z53">
            <v>1.7999999999999999E-2</v>
          </cell>
        </row>
        <row r="54">
          <cell r="A54">
            <v>40056</v>
          </cell>
          <cell r="B54">
            <v>2009</v>
          </cell>
          <cell r="C54">
            <v>8</v>
          </cell>
          <cell r="D54">
            <v>3.78E-2</v>
          </cell>
          <cell r="E54">
            <v>2.24E-2</v>
          </cell>
          <cell r="F54">
            <v>1.6E-2</v>
          </cell>
          <cell r="G54">
            <v>2.63E-2</v>
          </cell>
          <cell r="H54">
            <v>-2.8999999999999998E-3</v>
          </cell>
          <cell r="I54">
            <v>1.5100000000000001E-2</v>
          </cell>
          <cell r="J54">
            <v>7.5899999999999995E-2</v>
          </cell>
          <cell r="K54">
            <v>3.5999999999999997E-2</v>
          </cell>
          <cell r="L54">
            <v>1.7899999999999999E-2</v>
          </cell>
          <cell r="M54">
            <v>5.2699999999999997E-2</v>
          </cell>
          <cell r="N54">
            <v>1.6E-2</v>
          </cell>
          <cell r="O54">
            <v>2.5999999999999999E-2</v>
          </cell>
          <cell r="P54">
            <v>2.2499999999999999E-2</v>
          </cell>
          <cell r="Q54">
            <v>4.1500000000000002E-2</v>
          </cell>
          <cell r="R54">
            <v>1.9300000000000001E-2</v>
          </cell>
          <cell r="S54">
            <v>6.7999999999999996E-3</v>
          </cell>
          <cell r="T54">
            <v>3.1800000000000002E-2</v>
          </cell>
          <cell r="U54">
            <v>2.5000000000000001E-2</v>
          </cell>
          <cell r="V54">
            <v>3.2000000000000002E-3</v>
          </cell>
          <cell r="W54">
            <v>1.61E-2</v>
          </cell>
          <cell r="X54">
            <v>2.1499999999999998E-2</v>
          </cell>
          <cell r="Y54">
            <v>1.54E-2</v>
          </cell>
          <cell r="Z54">
            <v>-1.2E-2</v>
          </cell>
        </row>
        <row r="55">
          <cell r="A55">
            <v>40025</v>
          </cell>
          <cell r="B55">
            <v>2009</v>
          </cell>
          <cell r="C55">
            <v>7</v>
          </cell>
          <cell r="D55">
            <v>4.0500000000000001E-2</v>
          </cell>
          <cell r="E55">
            <v>1.21E-2</v>
          </cell>
          <cell r="F55">
            <v>2.35E-2</v>
          </cell>
          <cell r="G55">
            <v>2.0199999999999999E-2</v>
          </cell>
          <cell r="H55">
            <v>3.4799999999999998E-2</v>
          </cell>
          <cell r="I55">
            <v>1.6E-2</v>
          </cell>
          <cell r="J55">
            <v>6.8699999999999997E-2</v>
          </cell>
          <cell r="K55">
            <v>5.0999999999999997E-2</v>
          </cell>
          <cell r="L55">
            <v>5.4999999999999997E-3</v>
          </cell>
          <cell r="M55">
            <v>3.2000000000000001E-2</v>
          </cell>
          <cell r="N55">
            <v>2.1999999999999999E-2</v>
          </cell>
          <cell r="O55">
            <v>1.7999999999999999E-2</v>
          </cell>
          <cell r="P55">
            <v>1.9599999999999999E-2</v>
          </cell>
          <cell r="Q55">
            <v>3.9300000000000002E-2</v>
          </cell>
          <cell r="R55">
            <v>4.8099999999999997E-2</v>
          </cell>
          <cell r="S55">
            <v>1.3299999999999999E-2</v>
          </cell>
          <cell r="T55">
            <v>4.3200000000000002E-2</v>
          </cell>
          <cell r="U55">
            <v>1.7999999999999999E-2</v>
          </cell>
          <cell r="V55">
            <v>-1.52E-2</v>
          </cell>
          <cell r="W55">
            <v>1.2500000000000001E-2</v>
          </cell>
          <cell r="X55">
            <v>3.0300000000000001E-2</v>
          </cell>
          <cell r="Y55">
            <v>3.3500000000000002E-2</v>
          </cell>
          <cell r="Z55">
            <v>0.01</v>
          </cell>
        </row>
        <row r="56">
          <cell r="A56">
            <v>39994</v>
          </cell>
          <cell r="B56">
            <v>2009</v>
          </cell>
          <cell r="C56">
            <v>6</v>
          </cell>
          <cell r="D56">
            <v>4.5600000000000002E-2</v>
          </cell>
          <cell r="E56">
            <v>3.5999999999999997E-2</v>
          </cell>
          <cell r="F56">
            <v>6.7999999999999996E-3</v>
          </cell>
          <cell r="G56">
            <v>3.1399999999999997E-2</v>
          </cell>
          <cell r="H56">
            <v>2.47E-2</v>
          </cell>
          <cell r="I56">
            <v>1.01E-2</v>
          </cell>
          <cell r="J56">
            <v>5.8900000000000001E-2</v>
          </cell>
          <cell r="K56">
            <v>2E-3</v>
          </cell>
          <cell r="L56">
            <v>7.9000000000000008E-3</v>
          </cell>
          <cell r="M56">
            <v>4.1099999999999998E-2</v>
          </cell>
          <cell r="N56">
            <v>3.3599999999999998E-2</v>
          </cell>
          <cell r="O56">
            <v>3.6999999999999998E-2</v>
          </cell>
          <cell r="P56">
            <v>2.2599999999999999E-2</v>
          </cell>
          <cell r="Q56">
            <v>2.5899999999999999E-2</v>
          </cell>
          <cell r="R56">
            <v>1.24E-2</v>
          </cell>
          <cell r="S56">
            <v>-8.5000000000000006E-3</v>
          </cell>
          <cell r="T56">
            <v>1.8499999999999999E-2</v>
          </cell>
          <cell r="U56">
            <v>-9.4999999999999998E-3</v>
          </cell>
          <cell r="V56">
            <v>-1.26E-2</v>
          </cell>
          <cell r="W56">
            <v>9.5999999999999992E-3</v>
          </cell>
          <cell r="X56">
            <v>3.56E-2</v>
          </cell>
          <cell r="Y56">
            <v>2.35E-2</v>
          </cell>
          <cell r="Z56">
            <v>1.4E-2</v>
          </cell>
        </row>
        <row r="57">
          <cell r="A57">
            <v>39964</v>
          </cell>
          <cell r="B57">
            <v>2009</v>
          </cell>
          <cell r="C57">
            <v>5</v>
          </cell>
          <cell r="D57">
            <v>6.9500000000000006E-2</v>
          </cell>
          <cell r="E57">
            <v>2.2700000000000001E-2</v>
          </cell>
          <cell r="F57">
            <v>3.09E-2</v>
          </cell>
          <cell r="G57">
            <v>6.3600000000000004E-2</v>
          </cell>
          <cell r="H57">
            <v>4.3499999999999997E-2</v>
          </cell>
          <cell r="I57">
            <v>2.64E-2</v>
          </cell>
          <cell r="J57">
            <v>9.4200000000000006E-2</v>
          </cell>
          <cell r="K57">
            <v>0.04</v>
          </cell>
          <cell r="L57">
            <v>4.99E-2</v>
          </cell>
          <cell r="M57">
            <v>7.2400000000000006E-2</v>
          </cell>
          <cell r="N57">
            <v>3.56E-2</v>
          </cell>
          <cell r="O57">
            <v>4.2999999999999997E-2</v>
          </cell>
          <cell r="P57">
            <v>1.6799999999999999E-2</v>
          </cell>
          <cell r="Q57">
            <v>4.8399999999999999E-2</v>
          </cell>
          <cell r="R57">
            <v>-2.5999999999999999E-3</v>
          </cell>
          <cell r="S57">
            <v>3.0099999999999998E-2</v>
          </cell>
          <cell r="T57">
            <v>1.14E-2</v>
          </cell>
          <cell r="U57">
            <v>2.8000000000000001E-2</v>
          </cell>
          <cell r="V57">
            <v>-2.0299999999999999E-2</v>
          </cell>
          <cell r="W57">
            <v>8.6999999999999994E-3</v>
          </cell>
          <cell r="X57">
            <v>3.2599999999999997E-2</v>
          </cell>
          <cell r="Y57">
            <v>3.78E-2</v>
          </cell>
          <cell r="Z57">
            <v>1.7999999999999999E-2</v>
          </cell>
        </row>
        <row r="58">
          <cell r="A58">
            <v>39933</v>
          </cell>
          <cell r="B58">
            <v>2009</v>
          </cell>
          <cell r="C58">
            <v>4</v>
          </cell>
          <cell r="D58">
            <v>1.9300000000000001E-2</v>
          </cell>
          <cell r="E58">
            <v>3.5400000000000001E-2</v>
          </cell>
          <cell r="F58">
            <v>1.32E-2</v>
          </cell>
          <cell r="G58">
            <v>7.2999999999999995E-2</v>
          </cell>
          <cell r="H58">
            <v>-6.4999999999999997E-3</v>
          </cell>
          <cell r="I58">
            <v>5.0000000000000001E-3</v>
          </cell>
          <cell r="J58">
            <v>0.14929999999999999</v>
          </cell>
          <cell r="K58">
            <v>1.9E-2</v>
          </cell>
          <cell r="L58">
            <v>8.3000000000000001E-3</v>
          </cell>
          <cell r="M58">
            <v>9.6600000000000005E-2</v>
          </cell>
          <cell r="N58">
            <v>1.6500000000000001E-2</v>
          </cell>
          <cell r="O58">
            <v>3.4000000000000002E-2</v>
          </cell>
          <cell r="P58">
            <v>1.03E-2</v>
          </cell>
          <cell r="Q58">
            <v>5.3999999999999999E-2</v>
          </cell>
          <cell r="R58">
            <v>6.1199999999999997E-2</v>
          </cell>
          <cell r="S58">
            <v>-8.9999999999999998E-4</v>
          </cell>
          <cell r="T58">
            <v>5.3800000000000001E-2</v>
          </cell>
          <cell r="U58">
            <v>-1.78E-2</v>
          </cell>
          <cell r="V58">
            <v>-3.0099999999999998E-2</v>
          </cell>
          <cell r="W58">
            <v>7.1999999999999998E-3</v>
          </cell>
          <cell r="X58">
            <v>1.1900000000000001E-2</v>
          </cell>
          <cell r="Y58">
            <v>1.9300000000000001E-2</v>
          </cell>
          <cell r="Z58">
            <v>4.0000000000000001E-3</v>
          </cell>
        </row>
        <row r="59">
          <cell r="A59">
            <v>39903</v>
          </cell>
          <cell r="B59">
            <v>2009</v>
          </cell>
          <cell r="C59">
            <v>3</v>
          </cell>
          <cell r="D59">
            <v>-4.7999999999999996E-3</v>
          </cell>
          <cell r="E59">
            <v>1.6899999999999998E-2</v>
          </cell>
          <cell r="F59">
            <v>4.1999999999999997E-3</v>
          </cell>
          <cell r="G59">
            <v>7.4999999999999997E-3</v>
          </cell>
          <cell r="H59">
            <v>1.12E-2</v>
          </cell>
          <cell r="I59">
            <v>-6.9999999999999999E-4</v>
          </cell>
          <cell r="J59">
            <v>3.3000000000000002E-2</v>
          </cell>
          <cell r="K59">
            <v>0.01</v>
          </cell>
          <cell r="L59">
            <v>-3.3399999999999999E-2</v>
          </cell>
          <cell r="M59">
            <v>2.98E-2</v>
          </cell>
          <cell r="N59">
            <v>4.8999999999999998E-3</v>
          </cell>
          <cell r="O59">
            <v>1.9E-2</v>
          </cell>
          <cell r="P59">
            <v>2.0999999999999999E-3</v>
          </cell>
          <cell r="Q59">
            <v>8.6999999999999994E-3</v>
          </cell>
          <cell r="R59">
            <v>7.7299999999999994E-2</v>
          </cell>
          <cell r="S59">
            <v>1.0999999999999999E-2</v>
          </cell>
          <cell r="T59">
            <v>6.4000000000000001E-2</v>
          </cell>
          <cell r="U59">
            <v>1.0999999999999999E-2</v>
          </cell>
          <cell r="V59">
            <v>-1.6400000000000001E-2</v>
          </cell>
          <cell r="W59">
            <v>6.4000000000000003E-3</v>
          </cell>
          <cell r="X59">
            <v>6.3E-3</v>
          </cell>
          <cell r="Y59">
            <v>1.2699999999999999E-2</v>
          </cell>
          <cell r="Z59">
            <v>5.0999999999999997E-2</v>
          </cell>
        </row>
        <row r="60">
          <cell r="A60">
            <v>39872</v>
          </cell>
          <cell r="B60">
            <v>2009</v>
          </cell>
          <cell r="C60">
            <v>2</v>
          </cell>
          <cell r="D60">
            <v>-3.7000000000000002E-3</v>
          </cell>
          <cell r="E60">
            <v>4.0500000000000001E-2</v>
          </cell>
          <cell r="F60">
            <v>7.6E-3</v>
          </cell>
          <cell r="G60">
            <v>1.95E-2</v>
          </cell>
          <cell r="H60">
            <v>2.3800000000000002E-2</v>
          </cell>
          <cell r="I60">
            <v>7.4000000000000003E-3</v>
          </cell>
          <cell r="J60">
            <v>-5.4000000000000003E-3</v>
          </cell>
          <cell r="K60">
            <v>1.2E-2</v>
          </cell>
          <cell r="L60">
            <v>5.4399999999999997E-2</v>
          </cell>
          <cell r="M60">
            <v>-5.21E-2</v>
          </cell>
          <cell r="N60">
            <v>-2.8E-3</v>
          </cell>
          <cell r="O60">
            <v>-8.9999999999999993E-3</v>
          </cell>
          <cell r="P60">
            <v>2.0999999999999999E-3</v>
          </cell>
          <cell r="Q60">
            <v>-6.9999999999999999E-4</v>
          </cell>
          <cell r="R60">
            <v>-2.2599999999999999E-2</v>
          </cell>
          <cell r="S60">
            <v>2.76E-2</v>
          </cell>
          <cell r="T60">
            <v>1.7100000000000001E-2</v>
          </cell>
          <cell r="U60">
            <v>1.0999999999999999E-2</v>
          </cell>
          <cell r="V60">
            <v>-2.0999999999999999E-3</v>
          </cell>
          <cell r="W60">
            <v>2.4E-2</v>
          </cell>
          <cell r="X60">
            <v>4.4000000000000003E-3</v>
          </cell>
          <cell r="Y60">
            <v>7.1999999999999998E-3</v>
          </cell>
          <cell r="Z60">
            <v>3.9E-2</v>
          </cell>
        </row>
        <row r="61">
          <cell r="A61">
            <v>39844</v>
          </cell>
          <cell r="B61">
            <v>2009</v>
          </cell>
          <cell r="C61">
            <v>1</v>
          </cell>
          <cell r="D61">
            <v>1.9099999999999999E-2</v>
          </cell>
          <cell r="E61">
            <v>1.15E-2</v>
          </cell>
          <cell r="F61">
            <v>2.01E-2</v>
          </cell>
          <cell r="G61">
            <v>3.56E-2</v>
          </cell>
          <cell r="H61">
            <v>3.7900000000000003E-2</v>
          </cell>
          <cell r="I61">
            <v>2.0500000000000001E-2</v>
          </cell>
          <cell r="J61">
            <v>6.5000000000000002E-2</v>
          </cell>
          <cell r="K61">
            <v>-6.0000000000000001E-3</v>
          </cell>
          <cell r="L61">
            <v>4.9500000000000002E-2</v>
          </cell>
          <cell r="M61">
            <v>1.04E-2</v>
          </cell>
          <cell r="N61">
            <v>1.41E-2</v>
          </cell>
          <cell r="O61">
            <v>2.7E-2</v>
          </cell>
          <cell r="P61">
            <v>3.4200000000000001E-2</v>
          </cell>
          <cell r="Q61">
            <v>-2.0000000000000001E-4</v>
          </cell>
          <cell r="R61">
            <v>-2.0299999999999999E-2</v>
          </cell>
          <cell r="S61">
            <v>4.8300000000000003E-2</v>
          </cell>
          <cell r="T61">
            <v>5.9700000000000003E-2</v>
          </cell>
          <cell r="U61">
            <v>-4.7100000000000003E-2</v>
          </cell>
          <cell r="V61">
            <v>9.9000000000000008E-3</v>
          </cell>
          <cell r="W61">
            <v>1.14E-2</v>
          </cell>
          <cell r="X61">
            <v>6.0000000000000001E-3</v>
          </cell>
          <cell r="Y61">
            <v>3.5400000000000001E-2</v>
          </cell>
          <cell r="Z61">
            <v>0.15</v>
          </cell>
        </row>
        <row r="62">
          <cell r="A62">
            <v>39813</v>
          </cell>
          <cell r="B62">
            <v>2008</v>
          </cell>
          <cell r="C62">
            <v>12</v>
          </cell>
          <cell r="D62">
            <v>-1.18E-2</v>
          </cell>
          <cell r="E62">
            <v>-4.7000000000000002E-3</v>
          </cell>
          <cell r="F62">
            <v>5.1000000000000004E-3</v>
          </cell>
          <cell r="G62">
            <v>-3.2899999999999999E-2</v>
          </cell>
          <cell r="H62">
            <v>3.6400000000000002E-2</v>
          </cell>
          <cell r="I62">
            <v>2.5000000000000001E-3</v>
          </cell>
          <cell r="J62">
            <v>-8.6E-3</v>
          </cell>
          <cell r="K62">
            <v>-2.8000000000000001E-2</v>
          </cell>
          <cell r="L62">
            <v>-1.1599999999999999E-2</v>
          </cell>
          <cell r="M62">
            <v>-2.3E-3</v>
          </cell>
          <cell r="N62">
            <v>4.0000000000000001E-3</v>
          </cell>
          <cell r="O62">
            <v>2E-3</v>
          </cell>
          <cell r="P62">
            <v>-4.7000000000000002E-3</v>
          </cell>
          <cell r="Q62">
            <v>-2.92E-2</v>
          </cell>
          <cell r="R62">
            <v>-2.5000000000000001E-3</v>
          </cell>
          <cell r="S62">
            <v>-6.4999999999999997E-3</v>
          </cell>
          <cell r="T62">
            <v>-1.5299999999999999E-2</v>
          </cell>
          <cell r="U62">
            <v>6.6000000000000003E-2</v>
          </cell>
          <cell r="V62">
            <v>2.1000000000000001E-2</v>
          </cell>
          <cell r="W62">
            <v>1.5100000000000001E-2</v>
          </cell>
          <cell r="X62">
            <v>5.4000000000000003E-3</v>
          </cell>
          <cell r="Y62">
            <v>-1.84E-2</v>
          </cell>
          <cell r="Z62">
            <v>0.06</v>
          </cell>
        </row>
        <row r="63">
          <cell r="A63">
            <v>39782</v>
          </cell>
          <cell r="B63">
            <v>2008</v>
          </cell>
          <cell r="C63">
            <v>11</v>
          </cell>
          <cell r="D63">
            <v>-1.23E-2</v>
          </cell>
          <cell r="E63">
            <v>1.3299999999999999E-2</v>
          </cell>
          <cell r="F63">
            <v>7.4000000000000003E-3</v>
          </cell>
          <cell r="G63">
            <v>-1.4500000000000001E-2</v>
          </cell>
          <cell r="H63">
            <v>-1.34E-2</v>
          </cell>
          <cell r="I63">
            <v>2.3999999999999998E-3</v>
          </cell>
          <cell r="J63">
            <v>-0.1002</v>
          </cell>
          <cell r="K63">
            <v>-3.5000000000000003E-2</v>
          </cell>
          <cell r="L63">
            <v>2.9100000000000001E-2</v>
          </cell>
          <cell r="M63">
            <v>-4.8500000000000001E-2</v>
          </cell>
          <cell r="N63">
            <v>-1.9099999999999999E-2</v>
          </cell>
          <cell r="O63">
            <v>-4.8000000000000001E-2</v>
          </cell>
          <cell r="P63">
            <v>-2.1399999999999999E-2</v>
          </cell>
          <cell r="Q63">
            <v>-0.04</v>
          </cell>
          <cell r="R63">
            <v>-5.4699999999999999E-2</v>
          </cell>
          <cell r="S63">
            <v>3.56E-2</v>
          </cell>
          <cell r="T63">
            <v>1.6799999999999999E-2</v>
          </cell>
          <cell r="U63">
            <v>5.5E-2</v>
          </cell>
          <cell r="V63">
            <v>4.9700000000000001E-2</v>
          </cell>
          <cell r="W63">
            <v>3.2099999999999997E-2</v>
          </cell>
          <cell r="X63">
            <v>8.2000000000000007E-3</v>
          </cell>
          <cell r="Y63">
            <v>-1.9800000000000002E-2</v>
          </cell>
          <cell r="Z63">
            <v>-4.8000000000000001E-2</v>
          </cell>
        </row>
        <row r="64">
          <cell r="A64">
            <v>39752</v>
          </cell>
          <cell r="B64">
            <v>2008</v>
          </cell>
          <cell r="C64">
            <v>10</v>
          </cell>
          <cell r="D64">
            <v>-3.6900000000000002E-2</v>
          </cell>
          <cell r="E64">
            <v>1.67E-2</v>
          </cell>
          <cell r="F64">
            <v>1.5900000000000001E-2</v>
          </cell>
          <cell r="G64">
            <v>-7.9600000000000004E-2</v>
          </cell>
          <cell r="H64">
            <v>3.6499999999999998E-2</v>
          </cell>
          <cell r="I64">
            <v>-8.9999999999999993E-3</v>
          </cell>
          <cell r="J64">
            <v>-0.27879999999999999</v>
          </cell>
          <cell r="K64">
            <v>-7.5999999999999998E-2</v>
          </cell>
          <cell r="L64">
            <v>0.11</v>
          </cell>
          <cell r="M64">
            <v>-0.124</v>
          </cell>
          <cell r="N64">
            <v>-2.5999999999999999E-2</v>
          </cell>
          <cell r="O64">
            <v>-4.8000000000000001E-2</v>
          </cell>
          <cell r="P64">
            <v>-1.9099999999999999E-2</v>
          </cell>
          <cell r="Q64">
            <v>-5.62E-2</v>
          </cell>
          <cell r="R64">
            <v>-9.4100000000000003E-2</v>
          </cell>
          <cell r="S64">
            <v>2.6200000000000001E-2</v>
          </cell>
          <cell r="T64">
            <v>-5.4000000000000003E-3</v>
          </cell>
          <cell r="U64">
            <v>4.2999999999999997E-2</v>
          </cell>
          <cell r="V64">
            <v>3.73E-2</v>
          </cell>
          <cell r="W64">
            <v>-1.5800000000000002E-2</v>
          </cell>
          <cell r="X64">
            <v>-2.5000000000000001E-3</v>
          </cell>
          <cell r="Y64">
            <v>-6.6400000000000001E-2</v>
          </cell>
          <cell r="Z64">
            <v>-7.1999999999999995E-2</v>
          </cell>
        </row>
        <row r="65">
          <cell r="A65">
            <v>39721</v>
          </cell>
          <cell r="B65">
            <v>2008</v>
          </cell>
          <cell r="C65">
            <v>9</v>
          </cell>
          <cell r="D65">
            <v>-6.3E-2</v>
          </cell>
          <cell r="E65">
            <v>-7.7000000000000002E-3</v>
          </cell>
          <cell r="F65">
            <v>-2.7E-2</v>
          </cell>
          <cell r="G65">
            <v>-6.7900000000000002E-2</v>
          </cell>
          <cell r="H65">
            <v>-8.7499999999999994E-2</v>
          </cell>
          <cell r="I65">
            <v>-4.2099999999999999E-2</v>
          </cell>
          <cell r="J65">
            <v>-0.1439</v>
          </cell>
          <cell r="K65">
            <v>-4.1000000000000002E-2</v>
          </cell>
          <cell r="L65">
            <v>-8.1500000000000003E-2</v>
          </cell>
          <cell r="M65">
            <v>-7.1900000000000006E-2</v>
          </cell>
          <cell r="N65">
            <v>-5.7599999999999998E-2</v>
          </cell>
          <cell r="O65">
            <v>-1.2999999999999999E-2</v>
          </cell>
          <cell r="P65">
            <v>-7.7499999999999999E-2</v>
          </cell>
          <cell r="Q65">
            <v>-9.2899999999999996E-2</v>
          </cell>
          <cell r="R65">
            <v>1.1999999999999999E-3</v>
          </cell>
          <cell r="S65">
            <v>-2.9899999999999999E-2</v>
          </cell>
          <cell r="T65">
            <v>-1.04E-2</v>
          </cell>
          <cell r="U65">
            <v>1.2999999999999999E-2</v>
          </cell>
          <cell r="V65">
            <v>-4.1000000000000003E-3</v>
          </cell>
          <cell r="W65">
            <v>-8.6999999999999994E-3</v>
          </cell>
          <cell r="X65">
            <v>1.1000000000000001E-3</v>
          </cell>
          <cell r="Y65">
            <v>-5.79E-2</v>
          </cell>
          <cell r="Z65">
            <v>-9.4E-2</v>
          </cell>
        </row>
        <row r="66">
          <cell r="A66">
            <v>39691</v>
          </cell>
          <cell r="B66">
            <v>2008</v>
          </cell>
          <cell r="C66">
            <v>8</v>
          </cell>
          <cell r="D66">
            <v>1E-3</v>
          </cell>
          <cell r="E66">
            <v>6.7000000000000002E-3</v>
          </cell>
          <cell r="F66">
            <v>2E-3</v>
          </cell>
          <cell r="G66">
            <v>-2.8999999999999998E-3</v>
          </cell>
          <cell r="H66">
            <v>1.7100000000000001E-2</v>
          </cell>
          <cell r="I66">
            <v>1.9E-3</v>
          </cell>
          <cell r="J66">
            <v>3.5999999999999997E-2</v>
          </cell>
          <cell r="K66">
            <v>-1.7999999999999999E-2</v>
          </cell>
          <cell r="L66">
            <v>1.2200000000000001E-2</v>
          </cell>
          <cell r="M66">
            <v>2.7900000000000001E-2</v>
          </cell>
          <cell r="N66">
            <v>4.7000000000000002E-3</v>
          </cell>
          <cell r="O66">
            <v>6.0000000000000001E-3</v>
          </cell>
          <cell r="P66">
            <v>-2.2200000000000001E-2</v>
          </cell>
          <cell r="Q66">
            <v>-1.46E-2</v>
          </cell>
          <cell r="R66">
            <v>6.7199999999999996E-2</v>
          </cell>
          <cell r="S66">
            <v>7.4000000000000003E-3</v>
          </cell>
          <cell r="T66">
            <v>1.7899999999999999E-2</v>
          </cell>
          <cell r="U66">
            <v>-3.2099999999999997E-2</v>
          </cell>
          <cell r="V66">
            <v>-0.03</v>
          </cell>
          <cell r="W66">
            <v>1.0999999999999999E-2</v>
          </cell>
          <cell r="X66">
            <v>4.7999999999999996E-3</v>
          </cell>
          <cell r="Y66">
            <v>-5.4000000000000003E-3</v>
          </cell>
          <cell r="Z66">
            <v>-2.7E-2</v>
          </cell>
        </row>
        <row r="67">
          <cell r="A67">
            <v>39660</v>
          </cell>
          <cell r="B67">
            <v>2008</v>
          </cell>
          <cell r="C67">
            <v>7</v>
          </cell>
          <cell r="D67">
            <v>-3.2399999999999998E-2</v>
          </cell>
          <cell r="E67">
            <v>1.18E-2</v>
          </cell>
          <cell r="F67">
            <v>-9.5999999999999992E-3</v>
          </cell>
          <cell r="G67">
            <v>-1.1299999999999999E-2</v>
          </cell>
          <cell r="H67">
            <v>1.4E-2</v>
          </cell>
          <cell r="I67">
            <v>4.3E-3</v>
          </cell>
          <cell r="J67">
            <v>-2.9899999999999999E-2</v>
          </cell>
          <cell r="K67">
            <v>-2.1999999999999999E-2</v>
          </cell>
          <cell r="L67">
            <v>-4.1000000000000002E-2</v>
          </cell>
          <cell r="M67">
            <v>-4.4999999999999997E-3</v>
          </cell>
          <cell r="N67">
            <v>-5.8999999999999999E-3</v>
          </cell>
          <cell r="O67">
            <v>-5.0000000000000001E-3</v>
          </cell>
          <cell r="P67">
            <v>-4.0099999999999997E-2</v>
          </cell>
          <cell r="Q67">
            <v>-4.2700000000000002E-2</v>
          </cell>
          <cell r="R67">
            <v>-5.9799999999999999E-2</v>
          </cell>
          <cell r="S67">
            <v>1.09E-2</v>
          </cell>
          <cell r="T67">
            <v>1.2699999999999999E-2</v>
          </cell>
          <cell r="U67">
            <v>-2.7699999999999999E-2</v>
          </cell>
          <cell r="V67">
            <v>-4.6300000000000001E-2</v>
          </cell>
          <cell r="W67">
            <v>1.4E-2</v>
          </cell>
          <cell r="X67">
            <v>1.8E-3</v>
          </cell>
          <cell r="Y67">
            <v>-6.0000000000000001E-3</v>
          </cell>
          <cell r="Z67">
            <v>-3.2000000000000001E-2</v>
          </cell>
        </row>
        <row r="68">
          <cell r="A68">
            <v>39629</v>
          </cell>
          <cell r="B68">
            <v>2008</v>
          </cell>
          <cell r="C68">
            <v>6</v>
          </cell>
          <cell r="D68">
            <v>0</v>
          </cell>
          <cell r="E68">
            <v>1.32E-2</v>
          </cell>
          <cell r="F68">
            <v>1.32E-2</v>
          </cell>
          <cell r="G68">
            <v>8.8000000000000005E-3</v>
          </cell>
          <cell r="H68">
            <v>-1.2200000000000001E-2</v>
          </cell>
          <cell r="I68">
            <v>1.2999999999999999E-3</v>
          </cell>
          <cell r="J68">
            <v>-0.10199999999999999</v>
          </cell>
          <cell r="K68">
            <v>-3.3000000000000002E-2</v>
          </cell>
          <cell r="L68">
            <v>1.3599999999999999E-2</v>
          </cell>
          <cell r="M68">
            <v>-8.6800000000000002E-2</v>
          </cell>
          <cell r="N68">
            <v>-2.8999999999999998E-3</v>
          </cell>
          <cell r="O68">
            <v>-2E-3</v>
          </cell>
          <cell r="P68">
            <v>-3.5999999999999999E-3</v>
          </cell>
          <cell r="Q68">
            <v>-1.6500000000000001E-2</v>
          </cell>
          <cell r="R68">
            <v>-3.4500000000000003E-2</v>
          </cell>
          <cell r="S68">
            <v>2.63E-2</v>
          </cell>
          <cell r="T68">
            <v>1.17E-2</v>
          </cell>
          <cell r="U68">
            <v>4.7E-2</v>
          </cell>
          <cell r="V68">
            <v>5.0599999999999999E-2</v>
          </cell>
          <cell r="W68">
            <v>2.52E-2</v>
          </cell>
          <cell r="X68">
            <v>9.4000000000000004E-3</v>
          </cell>
          <cell r="Y68">
            <v>-3.3999999999999998E-3</v>
          </cell>
          <cell r="Z68">
            <v>3.9E-2</v>
          </cell>
        </row>
        <row r="69">
          <cell r="A69">
            <v>39599</v>
          </cell>
          <cell r="B69">
            <v>2008</v>
          </cell>
          <cell r="C69">
            <v>5</v>
          </cell>
          <cell r="D69">
            <v>1.5299999999999999E-2</v>
          </cell>
          <cell r="E69">
            <v>3.3E-3</v>
          </cell>
          <cell r="F69">
            <v>9.7000000000000003E-3</v>
          </cell>
          <cell r="G69">
            <v>7.0000000000000001E-3</v>
          </cell>
          <cell r="H69">
            <v>2.35E-2</v>
          </cell>
          <cell r="I69">
            <v>1.3100000000000001E-2</v>
          </cell>
          <cell r="J69">
            <v>4.2200000000000001E-2</v>
          </cell>
          <cell r="K69">
            <v>2.4E-2</v>
          </cell>
          <cell r="L69">
            <v>5.5800000000000002E-2</v>
          </cell>
          <cell r="M69">
            <v>4.8300000000000003E-2</v>
          </cell>
          <cell r="N69">
            <v>8.9999999999999993E-3</v>
          </cell>
          <cell r="O69">
            <v>1.0999999999999999E-2</v>
          </cell>
          <cell r="P69">
            <v>1.2500000000000001E-2</v>
          </cell>
          <cell r="Q69">
            <v>3.0499999999999999E-2</v>
          </cell>
          <cell r="R69">
            <v>2E-3</v>
          </cell>
          <cell r="S69">
            <v>7.3000000000000001E-3</v>
          </cell>
          <cell r="T69">
            <v>3.7000000000000002E-3</v>
          </cell>
          <cell r="U69">
            <v>2.4E-2</v>
          </cell>
          <cell r="V69">
            <v>1.9900000000000001E-2</v>
          </cell>
          <cell r="W69">
            <v>1.4800000000000001E-2</v>
          </cell>
          <cell r="X69">
            <v>4.3E-3</v>
          </cell>
          <cell r="Y69">
            <v>1.1599999999999999E-2</v>
          </cell>
          <cell r="Z69">
            <v>3.2000000000000001E-2</v>
          </cell>
        </row>
        <row r="70">
          <cell r="A70">
            <v>39568</v>
          </cell>
          <cell r="B70">
            <v>2008</v>
          </cell>
          <cell r="C70">
            <v>4</v>
          </cell>
          <cell r="D70">
            <v>1.2999999999999999E-2</v>
          </cell>
          <cell r="E70">
            <v>-5.1000000000000004E-3</v>
          </cell>
          <cell r="F70">
            <v>-2.07E-2</v>
          </cell>
          <cell r="G70">
            <v>7.7999999999999996E-3</v>
          </cell>
          <cell r="H70">
            <v>2.9499999999999998E-2</v>
          </cell>
          <cell r="I70">
            <v>1.14E-2</v>
          </cell>
          <cell r="J70">
            <v>1.12E-2</v>
          </cell>
          <cell r="K70">
            <v>0</v>
          </cell>
          <cell r="L70">
            <v>7.8100000000000003E-2</v>
          </cell>
          <cell r="M70">
            <v>3.7000000000000002E-3</v>
          </cell>
          <cell r="N70">
            <v>2.06E-2</v>
          </cell>
          <cell r="O70">
            <v>8.0000000000000002E-3</v>
          </cell>
          <cell r="P70">
            <v>1.17E-2</v>
          </cell>
          <cell r="Q70">
            <v>2.5600000000000001E-2</v>
          </cell>
          <cell r="R70">
            <v>2.6800000000000001E-2</v>
          </cell>
          <cell r="S70">
            <v>-2.3199999999999998E-2</v>
          </cell>
          <cell r="T70">
            <v>6.0000000000000001E-3</v>
          </cell>
          <cell r="U70">
            <v>-3.73E-2</v>
          </cell>
          <cell r="V70">
            <v>-9.9000000000000008E-3</v>
          </cell>
          <cell r="W70">
            <v>1.15E-2</v>
          </cell>
          <cell r="X70">
            <v>1.35E-2</v>
          </cell>
          <cell r="Y70">
            <v>1.1299999999999999E-2</v>
          </cell>
          <cell r="Z70">
            <v>4.5999999999999999E-2</v>
          </cell>
        </row>
        <row r="71">
          <cell r="A71">
            <v>39538</v>
          </cell>
          <cell r="B71">
            <v>2008</v>
          </cell>
          <cell r="C71">
            <v>3</v>
          </cell>
          <cell r="D71">
            <v>-2.8000000000000001E-2</v>
          </cell>
          <cell r="E71">
            <v>1.15E-2</v>
          </cell>
          <cell r="F71">
            <v>-7.4999999999999997E-3</v>
          </cell>
          <cell r="G71">
            <v>-7.0000000000000001E-3</v>
          </cell>
          <cell r="H71">
            <v>1.3899999999999999E-2</v>
          </cell>
          <cell r="I71">
            <v>-8.2000000000000007E-3</v>
          </cell>
          <cell r="J71">
            <v>-3.0599999999999999E-2</v>
          </cell>
          <cell r="K71">
            <v>-0.05</v>
          </cell>
          <cell r="L71">
            <v>-6.6500000000000004E-2</v>
          </cell>
          <cell r="M71">
            <v>-2.6800000000000001E-2</v>
          </cell>
          <cell r="N71">
            <v>-1.29E-2</v>
          </cell>
          <cell r="O71">
            <v>1.0999999999999999E-2</v>
          </cell>
          <cell r="P71">
            <v>-1.2500000000000001E-2</v>
          </cell>
          <cell r="Q71">
            <v>-9.4999999999999998E-3</v>
          </cell>
          <cell r="R71">
            <v>2.7099999999999999E-2</v>
          </cell>
          <cell r="S71">
            <v>-2.64E-2</v>
          </cell>
          <cell r="T71">
            <v>-2.8999999999999998E-3</v>
          </cell>
          <cell r="U71">
            <v>2.5000000000000001E-2</v>
          </cell>
          <cell r="V71">
            <v>-6.6E-3</v>
          </cell>
          <cell r="W71">
            <v>-7.4099999999999999E-2</v>
          </cell>
          <cell r="X71">
            <v>1.77E-2</v>
          </cell>
          <cell r="Y71">
            <v>-7.0000000000000001E-3</v>
          </cell>
          <cell r="Z71">
            <v>-0.03</v>
          </cell>
        </row>
        <row r="72">
          <cell r="A72">
            <v>39507</v>
          </cell>
          <cell r="B72">
            <v>2008</v>
          </cell>
          <cell r="C72">
            <v>2</v>
          </cell>
          <cell r="D72">
            <v>3.4099999999999998E-2</v>
          </cell>
          <cell r="E72">
            <v>1.24E-2</v>
          </cell>
          <cell r="F72">
            <v>2.3199999999999998E-2</v>
          </cell>
          <cell r="G72">
            <v>8.8000000000000005E-3</v>
          </cell>
          <cell r="H72">
            <v>2.6499999999999999E-2</v>
          </cell>
          <cell r="I72">
            <v>2.1700000000000001E-2</v>
          </cell>
          <cell r="J72">
            <v>-8.0000000000000002E-3</v>
          </cell>
          <cell r="K72">
            <v>-1.7999999999999999E-2</v>
          </cell>
          <cell r="L72">
            <v>3.8300000000000001E-2</v>
          </cell>
          <cell r="M72">
            <v>5.4999999999999997E-3</v>
          </cell>
          <cell r="N72">
            <v>-4.8999999999999998E-3</v>
          </cell>
          <cell r="O72">
            <v>2.9000000000000001E-2</v>
          </cell>
          <cell r="P72">
            <v>1.6E-2</v>
          </cell>
          <cell r="Q72">
            <v>2.6499999999999999E-2</v>
          </cell>
          <cell r="R72">
            <v>-6.1899999999999997E-2</v>
          </cell>
          <cell r="S72">
            <v>6.3200000000000006E-2</v>
          </cell>
          <cell r="T72">
            <v>7.3000000000000001E-3</v>
          </cell>
          <cell r="U72">
            <v>6.3E-2</v>
          </cell>
          <cell r="V72">
            <v>7.9500000000000001E-2</v>
          </cell>
          <cell r="W72">
            <v>4.8399999999999999E-2</v>
          </cell>
          <cell r="X72">
            <v>2.7699999999999999E-2</v>
          </cell>
          <cell r="Y72">
            <v>1.06E-2</v>
          </cell>
          <cell r="Z72">
            <v>3.5000000000000003E-2</v>
          </cell>
        </row>
        <row r="73">
          <cell r="A73">
            <v>39478</v>
          </cell>
          <cell r="B73">
            <v>2008</v>
          </cell>
          <cell r="C73">
            <v>1</v>
          </cell>
          <cell r="D73">
            <v>-2.47E-2</v>
          </cell>
          <cell r="E73">
            <v>1.09E-2</v>
          </cell>
          <cell r="F73">
            <v>1.49E-2</v>
          </cell>
          <cell r="G73">
            <v>2.3E-3</v>
          </cell>
          <cell r="H73">
            <v>-1.32E-2</v>
          </cell>
          <cell r="I73">
            <v>-3.3799999999999997E-2</v>
          </cell>
          <cell r="J73">
            <v>-1.4200000000000001E-2</v>
          </cell>
          <cell r="K73">
            <v>-3.6999999999999998E-2</v>
          </cell>
          <cell r="L73">
            <v>-8.7099999999999997E-2</v>
          </cell>
          <cell r="M73">
            <v>2.7000000000000001E-3</v>
          </cell>
          <cell r="N73">
            <v>-1.37E-2</v>
          </cell>
          <cell r="O73">
            <v>2.1000000000000001E-2</v>
          </cell>
          <cell r="P73">
            <v>-3.8E-3</v>
          </cell>
          <cell r="Q73">
            <v>-4.3200000000000002E-2</v>
          </cell>
          <cell r="R73">
            <v>5.9799999999999999E-2</v>
          </cell>
          <cell r="S73">
            <v>9.2700000000000005E-2</v>
          </cell>
          <cell r="T73">
            <v>1.95E-2</v>
          </cell>
          <cell r="U73">
            <v>3.4000000000000002E-2</v>
          </cell>
          <cell r="V73">
            <v>3.85E-2</v>
          </cell>
          <cell r="W73">
            <v>2.2499999999999999E-2</v>
          </cell>
          <cell r="X73" t="str">
            <v>-</v>
          </cell>
          <cell r="Y73">
            <v>-1.2200000000000001E-2</v>
          </cell>
          <cell r="Z73">
            <v>4.2999999999999997E-2</v>
          </cell>
        </row>
        <row r="74">
          <cell r="A74">
            <v>39447</v>
          </cell>
          <cell r="B74">
            <v>2007</v>
          </cell>
          <cell r="C74">
            <v>12</v>
          </cell>
          <cell r="D74">
            <v>-1.1000000000000001E-3</v>
          </cell>
          <cell r="E74">
            <v>4.1000000000000003E-3</v>
          </cell>
          <cell r="F74">
            <v>5.4000000000000003E-3</v>
          </cell>
          <cell r="G74">
            <v>2.0000000000000001E-4</v>
          </cell>
          <cell r="H74">
            <v>3.5200000000000002E-2</v>
          </cell>
          <cell r="I74">
            <v>3.0999999999999999E-3</v>
          </cell>
          <cell r="J74">
            <v>-8.6999999999999994E-3</v>
          </cell>
          <cell r="K74">
            <v>3.2000000000000001E-2</v>
          </cell>
          <cell r="L74">
            <v>9.9000000000000008E-3</v>
          </cell>
          <cell r="M74">
            <v>-4.1000000000000003E-3</v>
          </cell>
          <cell r="N74">
            <v>5.0000000000000001E-4</v>
          </cell>
          <cell r="O74">
            <v>5.0000000000000001E-3</v>
          </cell>
          <cell r="P74">
            <v>-8.0000000000000004E-4</v>
          </cell>
          <cell r="Q74">
            <v>-4.4999999999999997E-3</v>
          </cell>
          <cell r="R74">
            <v>4.1000000000000003E-3</v>
          </cell>
          <cell r="S74">
            <v>7.3000000000000001E-3</v>
          </cell>
          <cell r="T74">
            <v>2.4500000000000001E-2</v>
          </cell>
          <cell r="U74">
            <v>7.0000000000000001E-3</v>
          </cell>
          <cell r="V74">
            <v>2.3999999999999998E-3</v>
          </cell>
          <cell r="W74">
            <v>4.5600000000000002E-2</v>
          </cell>
          <cell r="X74" t="e">
            <v>#N/A</v>
          </cell>
          <cell r="Y74">
            <v>7.0000000000000001E-3</v>
          </cell>
          <cell r="Z74">
            <v>3.2000000000000001E-2</v>
          </cell>
        </row>
        <row r="75">
          <cell r="A75">
            <v>39416</v>
          </cell>
          <cell r="B75">
            <v>2007</v>
          </cell>
          <cell r="C75">
            <v>11</v>
          </cell>
          <cell r="D75">
            <v>-5.4999999999999997E-3</v>
          </cell>
          <cell r="E75">
            <v>1.43E-2</v>
          </cell>
          <cell r="F75">
            <v>2.58E-2</v>
          </cell>
          <cell r="G75">
            <v>3.3E-3</v>
          </cell>
          <cell r="H75">
            <v>8.6E-3</v>
          </cell>
          <cell r="I75">
            <v>-8.2000000000000007E-3</v>
          </cell>
          <cell r="J75">
            <v>2.2700000000000001E-2</v>
          </cell>
          <cell r="K75">
            <v>-3.0000000000000001E-3</v>
          </cell>
          <cell r="L75">
            <v>1.78E-2</v>
          </cell>
          <cell r="M75">
            <v>2.0999999999999999E-3</v>
          </cell>
          <cell r="N75">
            <v>-1.32E-2</v>
          </cell>
          <cell r="O75">
            <v>4.2000000000000003E-2</v>
          </cell>
          <cell r="P75">
            <v>-9.7000000000000003E-3</v>
          </cell>
          <cell r="Q75">
            <v>-1.9099999999999999E-2</v>
          </cell>
          <cell r="R75">
            <v>-3.6799999999999999E-2</v>
          </cell>
          <cell r="S75">
            <v>2.8199999999999999E-2</v>
          </cell>
          <cell r="T75">
            <v>2.1000000000000001E-2</v>
          </cell>
          <cell r="U75">
            <v>2E-3</v>
          </cell>
          <cell r="V75">
            <v>2.4199999999999999E-2</v>
          </cell>
          <cell r="W75">
            <v>1.0699999999999999E-2</v>
          </cell>
          <cell r="X75" t="e">
            <v>#N/A</v>
          </cell>
          <cell r="Y75">
            <v>-4.4000000000000003E-3</v>
          </cell>
          <cell r="Z75">
            <v>1E-3</v>
          </cell>
        </row>
        <row r="76">
          <cell r="A76">
            <v>39386</v>
          </cell>
          <cell r="B76">
            <v>2007</v>
          </cell>
          <cell r="C76">
            <v>10</v>
          </cell>
          <cell r="D76">
            <v>2.0199999999999999E-2</v>
          </cell>
          <cell r="E76">
            <v>1.04E-2</v>
          </cell>
          <cell r="F76">
            <v>2.1600000000000001E-2</v>
          </cell>
          <cell r="G76">
            <v>9.7000000000000003E-3</v>
          </cell>
          <cell r="H76">
            <v>4.4400000000000002E-2</v>
          </cell>
          <cell r="I76">
            <v>2.5000000000000001E-2</v>
          </cell>
          <cell r="J76">
            <v>3.2000000000000002E-3</v>
          </cell>
          <cell r="K76">
            <v>7.2999999999999995E-2</v>
          </cell>
          <cell r="L76">
            <v>6.2E-2</v>
          </cell>
          <cell r="M76">
            <v>1.21E-2</v>
          </cell>
          <cell r="N76">
            <v>1.7899999999999999E-2</v>
          </cell>
          <cell r="O76">
            <v>2.1999999999999999E-2</v>
          </cell>
          <cell r="P76">
            <v>2.12E-2</v>
          </cell>
          <cell r="Q76">
            <v>3.1E-2</v>
          </cell>
          <cell r="R76">
            <v>0.1288</v>
          </cell>
          <cell r="S76">
            <v>1.4E-3</v>
          </cell>
          <cell r="T76">
            <v>1.12E-2</v>
          </cell>
          <cell r="U76">
            <v>4.2999999999999997E-2</v>
          </cell>
          <cell r="V76">
            <v>2.52E-2</v>
          </cell>
          <cell r="W76">
            <v>6.7000000000000002E-3</v>
          </cell>
          <cell r="X76" t="e">
            <v>#N/A</v>
          </cell>
          <cell r="Y76">
            <v>1.83E-2</v>
          </cell>
          <cell r="Z76">
            <v>-5.7000000000000002E-2</v>
          </cell>
        </row>
        <row r="77">
          <cell r="A77">
            <v>39355</v>
          </cell>
          <cell r="B77">
            <v>2007</v>
          </cell>
          <cell r="C77">
            <v>9</v>
          </cell>
          <cell r="D77">
            <v>2.9399999999999999E-2</v>
          </cell>
          <cell r="E77">
            <v>5.4000000000000003E-3</v>
          </cell>
          <cell r="F77">
            <v>1.89E-2</v>
          </cell>
          <cell r="G77">
            <v>1.0200000000000001E-2</v>
          </cell>
          <cell r="H77">
            <v>3.1699999999999999E-2</v>
          </cell>
          <cell r="I77">
            <v>1.84E-2</v>
          </cell>
          <cell r="J77">
            <v>4.5999999999999999E-3</v>
          </cell>
          <cell r="K77">
            <v>0.05</v>
          </cell>
          <cell r="L77">
            <v>2.3300000000000001E-2</v>
          </cell>
          <cell r="M77">
            <v>1E-3</v>
          </cell>
          <cell r="N77">
            <v>9.2999999999999992E-3</v>
          </cell>
          <cell r="O77">
            <v>7.0000000000000001E-3</v>
          </cell>
          <cell r="P77">
            <v>7.9000000000000008E-3</v>
          </cell>
          <cell r="Q77">
            <v>2.7900000000000001E-2</v>
          </cell>
          <cell r="R77">
            <v>-3.6400000000000002E-2</v>
          </cell>
          <cell r="S77">
            <v>5.6300000000000003E-2</v>
          </cell>
          <cell r="T77">
            <v>1.83E-2</v>
          </cell>
          <cell r="U77">
            <v>6.2E-2</v>
          </cell>
          <cell r="V77">
            <v>6.9900000000000004E-2</v>
          </cell>
          <cell r="W77">
            <v>1.8800000000000001E-2</v>
          </cell>
          <cell r="X77" t="e">
            <v>#N/A</v>
          </cell>
          <cell r="Y77">
            <v>1.01E-2</v>
          </cell>
          <cell r="Z77">
            <v>-2.9000000000000001E-2</v>
          </cell>
        </row>
        <row r="78">
          <cell r="A78">
            <v>39325</v>
          </cell>
          <cell r="B78">
            <v>2007</v>
          </cell>
          <cell r="C78">
            <v>8</v>
          </cell>
          <cell r="D78">
            <v>-4.5100000000000001E-2</v>
          </cell>
          <cell r="E78">
            <v>-1.8100000000000002E-2</v>
          </cell>
          <cell r="F78">
            <v>-3.49E-2</v>
          </cell>
          <cell r="G78">
            <v>-6.6E-3</v>
          </cell>
          <cell r="H78">
            <v>5.3400000000000003E-2</v>
          </cell>
          <cell r="I78">
            <v>1.01E-2</v>
          </cell>
          <cell r="J78">
            <v>6.7999999999999996E-3</v>
          </cell>
          <cell r="K78">
            <v>-2.8000000000000001E-2</v>
          </cell>
          <cell r="L78">
            <v>2E-3</v>
          </cell>
          <cell r="M78">
            <v>4.7999999999999996E-3</v>
          </cell>
          <cell r="N78">
            <v>-1.38E-2</v>
          </cell>
          <cell r="O78">
            <v>1.0999999999999999E-2</v>
          </cell>
          <cell r="P78">
            <v>-1.9300000000000001E-2</v>
          </cell>
          <cell r="Q78">
            <v>-1.6400000000000001E-2</v>
          </cell>
          <cell r="R78">
            <v>2.35E-2</v>
          </cell>
          <cell r="S78">
            <v>2.9700000000000001E-2</v>
          </cell>
          <cell r="T78">
            <v>-8.3000000000000001E-3</v>
          </cell>
          <cell r="U78">
            <v>-5.5599999999999997E-2</v>
          </cell>
          <cell r="V78">
            <v>-8.8000000000000005E-3</v>
          </cell>
          <cell r="W78">
            <v>3.7199999999999997E-2</v>
          </cell>
          <cell r="X78" t="e">
            <v>#N/A</v>
          </cell>
          <cell r="Y78">
            <v>-1.0800000000000001E-2</v>
          </cell>
          <cell r="Z78">
            <v>-4.7E-2</v>
          </cell>
        </row>
        <row r="79">
          <cell r="A79">
            <v>39294</v>
          </cell>
          <cell r="B79">
            <v>2007</v>
          </cell>
          <cell r="C79">
            <v>7</v>
          </cell>
          <cell r="D79">
            <v>1.26E-2</v>
          </cell>
          <cell r="E79">
            <v>3.04E-2</v>
          </cell>
          <cell r="F79">
            <v>2.0299999999999999E-2</v>
          </cell>
          <cell r="G79">
            <v>7.7999999999999996E-3</v>
          </cell>
          <cell r="H79">
            <v>2.5999999999999999E-3</v>
          </cell>
          <cell r="I79">
            <v>-6.1000000000000004E-3</v>
          </cell>
          <cell r="J79">
            <v>-3.3099999999999997E-2</v>
          </cell>
          <cell r="K79">
            <v>0.03</v>
          </cell>
          <cell r="L79">
            <v>-1.18E-2</v>
          </cell>
          <cell r="M79">
            <v>-9.7000000000000003E-3</v>
          </cell>
          <cell r="N79">
            <v>-6.0000000000000001E-3</v>
          </cell>
          <cell r="O79">
            <v>5.0999999999999997E-2</v>
          </cell>
          <cell r="P79">
            <v>-9.7000000000000003E-3</v>
          </cell>
          <cell r="Q79">
            <v>3.44E-2</v>
          </cell>
          <cell r="R79">
            <v>1.8700000000000001E-2</v>
          </cell>
          <cell r="S79">
            <v>2.4400000000000002E-2</v>
          </cell>
          <cell r="T79">
            <v>8.0000000000000004E-4</v>
          </cell>
          <cell r="U79">
            <v>-1.32E-2</v>
          </cell>
          <cell r="V79">
            <v>-1.18E-2</v>
          </cell>
          <cell r="W79">
            <v>-1.1599999999999999E-2</v>
          </cell>
          <cell r="X79" t="e">
            <v>#N/A</v>
          </cell>
          <cell r="Y79">
            <v>-7.7999999999999996E-3</v>
          </cell>
          <cell r="Z79">
            <v>1.7000000000000001E-2</v>
          </cell>
        </row>
        <row r="80">
          <cell r="A80">
            <v>39263</v>
          </cell>
          <cell r="B80">
            <v>2007</v>
          </cell>
          <cell r="C80">
            <v>6</v>
          </cell>
          <cell r="D80">
            <v>4.7399999999999998E-2</v>
          </cell>
          <cell r="E80">
            <v>4.7999999999999996E-3</v>
          </cell>
          <cell r="F80">
            <v>4.0000000000000002E-4</v>
          </cell>
          <cell r="G80">
            <v>8.3999999999999995E-3</v>
          </cell>
          <cell r="H80">
            <v>7.9000000000000008E-3</v>
          </cell>
          <cell r="I80">
            <v>2.0299999999999999E-2</v>
          </cell>
          <cell r="J80">
            <v>-9.5999999999999992E-3</v>
          </cell>
          <cell r="K80">
            <v>2.4E-2</v>
          </cell>
          <cell r="L80">
            <v>6.9999999999999999E-4</v>
          </cell>
          <cell r="M80">
            <v>-1.38E-2</v>
          </cell>
          <cell r="N80">
            <v>2.5999999999999999E-3</v>
          </cell>
          <cell r="O80">
            <v>4.5999999999999999E-2</v>
          </cell>
          <cell r="P80">
            <v>6.7000000000000002E-3</v>
          </cell>
          <cell r="Q80">
            <v>-8.6999999999999994E-3</v>
          </cell>
          <cell r="R80">
            <v>-1.9E-3</v>
          </cell>
          <cell r="S80">
            <v>2.18E-2</v>
          </cell>
          <cell r="T80">
            <v>-2.2000000000000001E-3</v>
          </cell>
          <cell r="U80">
            <v>3.4000000000000002E-2</v>
          </cell>
          <cell r="V80">
            <v>1.9099999999999999E-2</v>
          </cell>
          <cell r="W80">
            <v>2.9999999999999997E-4</v>
          </cell>
          <cell r="X80" t="e">
            <v>#N/A</v>
          </cell>
          <cell r="Y80">
            <v>8.9999999999999998E-4</v>
          </cell>
          <cell r="Z80">
            <v>0</v>
          </cell>
        </row>
        <row r="81">
          <cell r="A81">
            <v>39233</v>
          </cell>
          <cell r="B81">
            <v>2007</v>
          </cell>
          <cell r="C81">
            <v>5</v>
          </cell>
          <cell r="D81">
            <v>1.34E-2</v>
          </cell>
          <cell r="E81">
            <v>6.0000000000000001E-3</v>
          </cell>
          <cell r="F81">
            <v>2.6800000000000001E-2</v>
          </cell>
          <cell r="G81">
            <v>1.35E-2</v>
          </cell>
          <cell r="H81">
            <v>2.35E-2</v>
          </cell>
          <cell r="I81">
            <v>2.3199999999999998E-2</v>
          </cell>
          <cell r="J81">
            <v>7.22E-2</v>
          </cell>
          <cell r="K81">
            <v>3.5000000000000003E-2</v>
          </cell>
          <cell r="L81">
            <v>5.5999999999999999E-3</v>
          </cell>
          <cell r="M81">
            <v>3.5099999999999999E-2</v>
          </cell>
          <cell r="N81">
            <v>1.7600000000000001E-2</v>
          </cell>
          <cell r="O81">
            <v>1.4E-2</v>
          </cell>
          <cell r="P81">
            <v>3.0499999999999999E-2</v>
          </cell>
          <cell r="Q81">
            <v>3.4299999999999997E-2</v>
          </cell>
          <cell r="R81">
            <v>5.1900000000000002E-2</v>
          </cell>
          <cell r="S81">
            <v>1.5E-3</v>
          </cell>
          <cell r="T81">
            <v>2.7000000000000001E-3</v>
          </cell>
          <cell r="U81">
            <v>1.6E-2</v>
          </cell>
          <cell r="V81">
            <v>5.0500000000000003E-2</v>
          </cell>
          <cell r="W81">
            <v>1.7600000000000001E-2</v>
          </cell>
          <cell r="X81" t="e">
            <v>#N/A</v>
          </cell>
          <cell r="Y81">
            <v>2.64E-2</v>
          </cell>
          <cell r="Z81">
            <v>0.03</v>
          </cell>
        </row>
        <row r="82">
          <cell r="A82">
            <v>39202</v>
          </cell>
          <cell r="B82">
            <v>2007</v>
          </cell>
          <cell r="C82">
            <v>4</v>
          </cell>
          <cell r="D82">
            <v>2.41E-2</v>
          </cell>
          <cell r="E82">
            <v>1.15E-2</v>
          </cell>
          <cell r="F82">
            <v>2.1899999999999999E-2</v>
          </cell>
          <cell r="G82">
            <v>7.7999999999999996E-3</v>
          </cell>
          <cell r="H82">
            <v>0.03</v>
          </cell>
          <cell r="I82">
            <v>2.7400000000000001E-2</v>
          </cell>
          <cell r="J82">
            <v>3.1E-2</v>
          </cell>
          <cell r="K82">
            <v>2.3E-2</v>
          </cell>
          <cell r="L82">
            <v>3.3300000000000003E-2</v>
          </cell>
          <cell r="M82">
            <v>3.7699999999999997E-2</v>
          </cell>
          <cell r="N82">
            <v>1.5800000000000002E-2</v>
          </cell>
          <cell r="O82">
            <v>2E-3</v>
          </cell>
          <cell r="P82">
            <v>3.9199999999999999E-2</v>
          </cell>
          <cell r="Q82">
            <v>5.4800000000000001E-2</v>
          </cell>
          <cell r="R82">
            <v>1.8E-3</v>
          </cell>
          <cell r="S82">
            <v>8.3999999999999995E-3</v>
          </cell>
          <cell r="T82">
            <v>2.2100000000000002E-2</v>
          </cell>
          <cell r="U82">
            <v>4.7E-2</v>
          </cell>
          <cell r="V82">
            <v>6.4600000000000005E-2</v>
          </cell>
          <cell r="W82">
            <v>2.0500000000000001E-2</v>
          </cell>
          <cell r="X82" t="e">
            <v>#N/A</v>
          </cell>
          <cell r="Y82">
            <v>1.6799999999999999E-2</v>
          </cell>
          <cell r="Z82">
            <v>-6.0000000000000001E-3</v>
          </cell>
        </row>
        <row r="83">
          <cell r="A83">
            <v>39172</v>
          </cell>
          <cell r="B83">
            <v>2007</v>
          </cell>
          <cell r="C83">
            <v>3</v>
          </cell>
          <cell r="D83">
            <v>6.7000000000000002E-3</v>
          </cell>
          <cell r="E83">
            <v>8.9999999999999993E-3</v>
          </cell>
          <cell r="F83">
            <v>1.3299999999999999E-2</v>
          </cell>
          <cell r="G83">
            <v>1.9199999999999998E-2</v>
          </cell>
          <cell r="H83">
            <v>1.9099999999999999E-2</v>
          </cell>
          <cell r="I83">
            <v>1.7600000000000001E-2</v>
          </cell>
          <cell r="J83">
            <v>4.0399999999999998E-2</v>
          </cell>
          <cell r="K83">
            <v>1.0999999999999999E-2</v>
          </cell>
          <cell r="L83">
            <v>1.7600000000000001E-2</v>
          </cell>
          <cell r="M83">
            <v>9.2999999999999992E-3</v>
          </cell>
          <cell r="N83">
            <v>4.1999999999999997E-3</v>
          </cell>
          <cell r="O83">
            <v>2.1000000000000001E-2</v>
          </cell>
          <cell r="P83">
            <v>4.3499999999999997E-2</v>
          </cell>
          <cell r="Q83">
            <v>2.0899999999999998E-2</v>
          </cell>
          <cell r="R83">
            <v>2.0799999999999999E-2</v>
          </cell>
          <cell r="S83">
            <v>1.06E-2</v>
          </cell>
          <cell r="T83">
            <v>7.7000000000000002E-3</v>
          </cell>
          <cell r="U83">
            <v>2E-3</v>
          </cell>
          <cell r="V83">
            <v>-3.95E-2</v>
          </cell>
          <cell r="W83">
            <v>1.47E-2</v>
          </cell>
          <cell r="X83" t="e">
            <v>#N/A</v>
          </cell>
          <cell r="Y83">
            <v>1.15E-2</v>
          </cell>
          <cell r="Z83">
            <v>8.0000000000000002E-3</v>
          </cell>
        </row>
        <row r="84">
          <cell r="A84">
            <v>39141</v>
          </cell>
          <cell r="B84">
            <v>2007</v>
          </cell>
          <cell r="C84">
            <v>2</v>
          </cell>
          <cell r="D84">
            <v>3.44E-2</v>
          </cell>
          <cell r="E84">
            <v>9.4000000000000004E-3</v>
          </cell>
          <cell r="F84">
            <v>2.1399999999999999E-2</v>
          </cell>
          <cell r="G84">
            <v>1.2699999999999999E-2</v>
          </cell>
          <cell r="H84" t="str">
            <v>-</v>
          </cell>
          <cell r="I84">
            <v>4.8999999999999998E-3</v>
          </cell>
          <cell r="J84">
            <v>3.27E-2</v>
          </cell>
          <cell r="K84">
            <v>8.0000000000000002E-3</v>
          </cell>
          <cell r="L84">
            <v>3.2000000000000002E-3</v>
          </cell>
          <cell r="M84">
            <v>-3.5999999999999999E-3</v>
          </cell>
          <cell r="N84">
            <v>6.4999999999999997E-3</v>
          </cell>
          <cell r="O84">
            <v>4.1000000000000002E-2</v>
          </cell>
          <cell r="P84">
            <v>2.9999999999999997E-4</v>
          </cell>
          <cell r="Q84">
            <v>4.0000000000000001E-3</v>
          </cell>
          <cell r="R84">
            <v>3.0300000000000001E-2</v>
          </cell>
          <cell r="S84">
            <v>6.8999999999999999E-3</v>
          </cell>
          <cell r="T84">
            <v>0</v>
          </cell>
          <cell r="U84">
            <v>-3.1099999999999999E-2</v>
          </cell>
          <cell r="V84">
            <v>-5.9299999999999999E-2</v>
          </cell>
          <cell r="W84">
            <v>1.18E-2</v>
          </cell>
          <cell r="X84" t="e">
            <v>#N/A</v>
          </cell>
          <cell r="Y84">
            <v>1.35E-2</v>
          </cell>
          <cell r="Z84">
            <v>-3.0000000000000001E-3</v>
          </cell>
        </row>
        <row r="85">
          <cell r="A85">
            <v>39113</v>
          </cell>
          <cell r="B85">
            <v>2007</v>
          </cell>
          <cell r="C85">
            <v>1</v>
          </cell>
          <cell r="D85">
            <v>2.1499999999999998E-2</v>
          </cell>
          <cell r="E85">
            <v>1.6299999999999999E-2</v>
          </cell>
          <cell r="F85">
            <v>2.1700000000000001E-2</v>
          </cell>
          <cell r="G85">
            <v>1.11E-2</v>
          </cell>
          <cell r="H85" t="str">
            <v>-</v>
          </cell>
          <cell r="I85">
            <v>8.8000000000000005E-3</v>
          </cell>
          <cell r="J85">
            <v>6.0900000000000003E-2</v>
          </cell>
          <cell r="K85">
            <v>4.1000000000000002E-2</v>
          </cell>
          <cell r="L85">
            <v>1.5699999999999999E-2</v>
          </cell>
          <cell r="M85">
            <v>1.7899999999999999E-2</v>
          </cell>
          <cell r="N85">
            <v>2.29E-2</v>
          </cell>
          <cell r="O85">
            <v>2.1000000000000001E-2</v>
          </cell>
          <cell r="P85">
            <v>3.1099999999999999E-2</v>
          </cell>
          <cell r="Q85">
            <v>3.5499999999999997E-2</v>
          </cell>
          <cell r="R85">
            <v>5.7000000000000002E-3</v>
          </cell>
          <cell r="S85">
            <v>1.8599999999999998E-2</v>
          </cell>
          <cell r="T85">
            <v>5.7999999999999996E-3</v>
          </cell>
          <cell r="U85">
            <v>2.1000000000000001E-2</v>
          </cell>
          <cell r="V85">
            <v>3.8600000000000002E-2</v>
          </cell>
          <cell r="W85">
            <v>-4.1999999999999997E-3</v>
          </cell>
          <cell r="X85" t="e">
            <v>#N/A</v>
          </cell>
          <cell r="Y85">
            <v>2.0199999999999999E-2</v>
          </cell>
          <cell r="Z85">
            <v>8.0000000000000002E-3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abSelected="1" workbookViewId="0">
      <selection sqref="A1:V108"/>
    </sheetView>
  </sheetViews>
  <sheetFormatPr defaultRowHeight="15" x14ac:dyDescent="0.25"/>
  <cols>
    <col min="1" max="1" width="13.85546875" style="8" customWidth="1"/>
    <col min="4" max="5" width="9.85546875" bestFit="1" customWidth="1"/>
  </cols>
  <sheetData>
    <row r="1" spans="1:22" x14ac:dyDescent="0.25">
      <c r="B1" s="11" t="s">
        <v>108</v>
      </c>
      <c r="C1" s="12" t="s">
        <v>104</v>
      </c>
      <c r="D1" s="12" t="s">
        <v>105</v>
      </c>
      <c r="E1" s="11" t="s">
        <v>109</v>
      </c>
      <c r="F1" s="12" t="s">
        <v>106</v>
      </c>
      <c r="G1" s="12" t="s">
        <v>107</v>
      </c>
      <c r="H1" s="12" t="s">
        <v>110</v>
      </c>
      <c r="I1" s="11" t="s">
        <v>103</v>
      </c>
      <c r="J1" s="11" t="s">
        <v>102</v>
      </c>
      <c r="K1" s="11" t="s">
        <v>101</v>
      </c>
      <c r="L1" s="11" t="s">
        <v>111</v>
      </c>
      <c r="M1" s="11" t="s">
        <v>112</v>
      </c>
      <c r="N1" s="1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122</v>
      </c>
      <c r="T1" s="12" t="s">
        <v>118</v>
      </c>
      <c r="U1" s="12" t="s">
        <v>119</v>
      </c>
      <c r="V1" s="12" t="s">
        <v>120</v>
      </c>
    </row>
    <row r="2" spans="1:22" x14ac:dyDescent="0.25">
      <c r="A2" s="8">
        <v>42004</v>
      </c>
      <c r="B2" s="10">
        <f>VLOOKUP($A2,Factors!$A:$ZA,MATCH(Sheet1!B$1,Factors!$1:$1,0),FALSE)</f>
        <v>-2.5731077049233608E-3</v>
      </c>
      <c r="C2" s="10">
        <f>VLOOKUP($A2,Factors!$A:$ZA,MATCH(Sheet1!C$1,Factors!$1:$1,0),FALSE)</f>
        <v>2.8479880835239557E-2</v>
      </c>
      <c r="D2" s="10">
        <f>VLOOKUP($A2,Factors!$A:$ZA,MATCH(Sheet1!D$1,Factors!$1:$1,0),FALSE)</f>
        <v>-2.2778629214138646E-2</v>
      </c>
      <c r="E2" s="10">
        <f>VLOOKUP($A2,Factors!$A:$ZA,MATCH(Sheet1!E$1,Factors!$1:$1,0),FALSE)</f>
        <v>-4.6805973031340264E-2</v>
      </c>
      <c r="F2" s="10">
        <f>VLOOKUP($A2,Factors!$A:$ZA,MATCH(Sheet1!F$1,Factors!$1:$1,0),FALSE)</f>
        <v>-2.3837075480920289E-3</v>
      </c>
      <c r="G2" s="10">
        <f>VLOOKUP($A2,Factors!$A:$ZA,MATCH(Sheet1!G$1,Factors!$1:$1,0),FALSE)</f>
        <v>1.3695774234947944E-2</v>
      </c>
      <c r="H2" s="10">
        <f>VLOOKUP($A2,Factors!$A:$ZA,MATCH(Sheet1!H$1,Factors!$1:$1,0),FALSE)</f>
        <v>2.1651048032957698E-2</v>
      </c>
      <c r="I2" s="10">
        <f>VLOOKUP($A2,Factors!$A:$ZA,MATCH(Sheet1!I$1,Factors!$1:$1,0),FALSE)</f>
        <v>-1.5417491754292745E-2</v>
      </c>
      <c r="J2" s="10">
        <f>VLOOKUP($A2,Factors!$A:$ZA,MATCH(Sheet1!J$1,Factors!$1:$1,0),FALSE)</f>
        <v>2.0227950578378118E-2</v>
      </c>
      <c r="K2" s="10">
        <f>VLOOKUP($A2,Factors!$A:$ZA,MATCH(Sheet1!K$1,Factors!$1:$1,0),FALSE)</f>
        <v>1.654987114171802E-2</v>
      </c>
      <c r="L2" s="10">
        <f>VLOOKUP($A2,Factors!$A:$ZA,MATCH(Sheet1!L$1,Factors!$1:$1,0),FALSE)</f>
        <v>8.0225573806833594E-3</v>
      </c>
      <c r="M2" s="10">
        <f>VLOOKUP($A2,Factors!$A:$ZA,MATCH(Sheet1!M$1,Factors!$1:$1,0),FALSE)</f>
        <v>-1.5947610266340284E-3</v>
      </c>
      <c r="N2" s="10">
        <f>VLOOKUP($A2,Factors!$A:$ZA,MATCH(Sheet1!N$1,Factors!$1:$1,0),FALSE)</f>
        <v>-1.5668208664866179E-2</v>
      </c>
      <c r="O2" s="10">
        <f>VLOOKUP($A2,Factors!$A:$ZA,MATCH(Sheet1!O$1,Factors!$1:$1,0),FALSE)</f>
        <v>-8.5760073000560988E-2</v>
      </c>
      <c r="P2" s="10">
        <f>VLOOKUP($A2,Factors!$A:$ZA,MATCH(Sheet1!P$1,Factors!$1:$1,0),FALSE)</f>
        <v>2.1194182562303432E-2</v>
      </c>
      <c r="Q2" s="10">
        <f>VLOOKUP($A2,Factors!$A:$ZA,MATCH(Sheet1!Q$1,Factors!$1:$1,0),FALSE)</f>
        <v>-1.20052196607221E-2</v>
      </c>
      <c r="R2" s="10">
        <f>VLOOKUP($A2,Factors!$A:$ZA,MATCH(Sheet1!R$1,Factors!$1:$1,0),FALSE)</f>
        <v>-4.8138064229918953E-4</v>
      </c>
      <c r="S2" s="10">
        <f>VLOOKUP($A2,Factors!$A:$ZA,MATCH(Sheet1!S$1,Factors!$1:$1,0),FALSE)</f>
        <v>-1.2827695481985035E-3</v>
      </c>
      <c r="T2" s="10">
        <f>VLOOKUP($A2,Factors!$A:$ZA,MATCH(Sheet1!T$1,Factors!$1:$1,0),FALSE)</f>
        <v>-1.1435572799671778E-3</v>
      </c>
      <c r="U2" s="10">
        <f>VLOOKUP($A2,Factors!$A:$ZA,MATCH(Sheet1!U$1,Factors!$1:$1,0),FALSE)</f>
        <v>-4.5386482640601411E-3</v>
      </c>
      <c r="V2" s="10">
        <f>VLOOKUP($A2,Factors!$A:$ZA,MATCH(Sheet1!V$1,Factors!$1:$1,0),FALSE)</f>
        <v>-9.596194482392606E-2</v>
      </c>
    </row>
    <row r="3" spans="1:22" x14ac:dyDescent="0.25">
      <c r="A3" s="8">
        <f>EOMONTH(A2,-1)</f>
        <v>41973</v>
      </c>
      <c r="B3" s="10">
        <f>VLOOKUP($A3,Factors!$A:$ZA,MATCH(Sheet1!B$1,Factors!$1:$1,0),FALSE)</f>
        <v>2.685607069266327E-2</v>
      </c>
      <c r="C3" s="10">
        <f>VLOOKUP($A3,Factors!$A:$ZA,MATCH(Sheet1!C$1,Factors!$1:$1,0),FALSE)</f>
        <v>9.0695125437001423E-4</v>
      </c>
      <c r="D3" s="10">
        <f>VLOOKUP($A3,Factors!$A:$ZA,MATCH(Sheet1!D$1,Factors!$1:$1,0),FALSE)</f>
        <v>4.67285041133223E-2</v>
      </c>
      <c r="E3" s="10">
        <f>VLOOKUP($A3,Factors!$A:$ZA,MATCH(Sheet1!E$1,Factors!$1:$1,0),FALSE)</f>
        <v>-1.0465782833250059E-2</v>
      </c>
      <c r="F3" s="10">
        <f>VLOOKUP($A3,Factors!$A:$ZA,MATCH(Sheet1!F$1,Factors!$1:$1,0),FALSE)</f>
        <v>1.7087160309778859E-3</v>
      </c>
      <c r="G3" s="10">
        <f>VLOOKUP($A3,Factors!$A:$ZA,MATCH(Sheet1!G$1,Factors!$1:$1,0),FALSE)</f>
        <v>2.1190297471978869E-2</v>
      </c>
      <c r="H3" s="10">
        <f>VLOOKUP($A3,Factors!$A:$ZA,MATCH(Sheet1!H$1,Factors!$1:$1,0),FALSE)</f>
        <v>1.6556024713232143E-2</v>
      </c>
      <c r="I3" s="10">
        <f>VLOOKUP($A3,Factors!$A:$ZA,MATCH(Sheet1!I$1,Factors!$1:$1,0),FALSE)</f>
        <v>-1.4380963024744453E-2</v>
      </c>
      <c r="J3" s="10">
        <f>VLOOKUP($A3,Factors!$A:$ZA,MATCH(Sheet1!J$1,Factors!$1:$1,0),FALSE)</f>
        <v>-2.3986236624250257E-2</v>
      </c>
      <c r="K3" s="10">
        <f>VLOOKUP($A3,Factors!$A:$ZA,MATCH(Sheet1!K$1,Factors!$1:$1,0),FALSE)</f>
        <v>-1.12050959633474E-2</v>
      </c>
      <c r="L3" s="10">
        <f>VLOOKUP($A3,Factors!$A:$ZA,MATCH(Sheet1!L$1,Factors!$1:$1,0),FALSE)</f>
        <v>3.2737433274021566E-3</v>
      </c>
      <c r="M3" s="10">
        <f>VLOOKUP($A3,Factors!$A:$ZA,MATCH(Sheet1!M$1,Factors!$1:$1,0),FALSE)</f>
        <v>1.4126891650934503E-2</v>
      </c>
      <c r="N3" s="10">
        <f>VLOOKUP($A3,Factors!$A:$ZA,MATCH(Sheet1!N$1,Factors!$1:$1,0),FALSE)</f>
        <v>2.0614905586182841E-2</v>
      </c>
      <c r="O3" s="10">
        <f>VLOOKUP($A3,Factors!$A:$ZA,MATCH(Sheet1!O$1,Factors!$1:$1,0),FALSE)</f>
        <v>-6.372213131010962E-2</v>
      </c>
      <c r="P3" s="10">
        <f>VLOOKUP($A3,Factors!$A:$ZA,MATCH(Sheet1!P$1,Factors!$1:$1,0),FALSE)</f>
        <v>3.3731759184572052E-3</v>
      </c>
      <c r="Q3" s="10">
        <f>VLOOKUP($A3,Factors!$A:$ZA,MATCH(Sheet1!Q$1,Factors!$1:$1,0),FALSE)</f>
        <v>-1.3899748067065509E-3</v>
      </c>
      <c r="R3" s="10">
        <f>VLOOKUP($A3,Factors!$A:$ZA,MATCH(Sheet1!R$1,Factors!$1:$1,0),FALSE)</f>
        <v>2.07510562365254E-3</v>
      </c>
      <c r="S3" s="10">
        <f>VLOOKUP($A3,Factors!$A:$ZA,MATCH(Sheet1!S$1,Factors!$1:$1,0),FALSE)</f>
        <v>2.0043648413881066E-3</v>
      </c>
      <c r="T3" s="10">
        <f>VLOOKUP($A3,Factors!$A:$ZA,MATCH(Sheet1!T$1,Factors!$1:$1,0),FALSE)</f>
        <v>6.4258898966924605E-3</v>
      </c>
      <c r="U3" s="10">
        <f>VLOOKUP($A3,Factors!$A:$ZA,MATCH(Sheet1!U$1,Factors!$1:$1,0),FALSE)</f>
        <v>1.1400728066297328E-2</v>
      </c>
      <c r="V3" s="10">
        <f>VLOOKUP($A3,Factors!$A:$ZA,MATCH(Sheet1!V$1,Factors!$1:$1,0),FALSE)</f>
        <v>-6.4691260879317314E-2</v>
      </c>
    </row>
    <row r="4" spans="1:22" x14ac:dyDescent="0.25">
      <c r="A4" s="8">
        <f t="shared" ref="A4:A67" si="0">EOMONTH(A3,-1)</f>
        <v>41943</v>
      </c>
      <c r="B4" s="10">
        <f>VLOOKUP($A4,Factors!$A:$ZA,MATCH(Sheet1!B$1,Factors!$1:$1,0),FALSE)</f>
        <v>2.4374828703359608E-2</v>
      </c>
      <c r="C4" s="10">
        <f>VLOOKUP($A4,Factors!$A:$ZA,MATCH(Sheet1!C$1,Factors!$1:$1,0),FALSE)</f>
        <v>6.5873348909150975E-2</v>
      </c>
      <c r="D4" s="10">
        <f>VLOOKUP($A4,Factors!$A:$ZA,MATCH(Sheet1!D$1,Factors!$1:$1,0),FALSE)</f>
        <v>-2.587792664980082E-2</v>
      </c>
      <c r="E4" s="10">
        <f>VLOOKUP($A4,Factors!$A:$ZA,MATCH(Sheet1!E$1,Factors!$1:$1,0),FALSE)</f>
        <v>1.1814630489731748E-2</v>
      </c>
      <c r="F4" s="10">
        <f>VLOOKUP($A4,Factors!$A:$ZA,MATCH(Sheet1!F$1,Factors!$1:$1,0),FALSE)</f>
        <v>3.3623724849549674E-3</v>
      </c>
      <c r="G4" s="10">
        <f>VLOOKUP($A4,Factors!$A:$ZA,MATCH(Sheet1!G$1,Factors!$1:$1,0),FALSE)</f>
        <v>2.319030106858766E-2</v>
      </c>
      <c r="H4" s="10">
        <f>VLOOKUP($A4,Factors!$A:$ZA,MATCH(Sheet1!H$1,Factors!$1:$1,0),FALSE)</f>
        <v>1.1415471979147274E-2</v>
      </c>
      <c r="I4" s="10">
        <f>VLOOKUP($A4,Factors!$A:$ZA,MATCH(Sheet1!I$1,Factors!$1:$1,0),FALSE)</f>
        <v>2.0613543419054636E-3</v>
      </c>
      <c r="J4" s="10">
        <f>VLOOKUP($A4,Factors!$A:$ZA,MATCH(Sheet1!J$1,Factors!$1:$1,0),FALSE)</f>
        <v>2.5096892705376739E-2</v>
      </c>
      <c r="K4" s="10">
        <f>VLOOKUP($A4,Factors!$A:$ZA,MATCH(Sheet1!K$1,Factors!$1:$1,0),FALSE)</f>
        <v>-3.8950626746405703E-3</v>
      </c>
      <c r="L4" s="10">
        <f>VLOOKUP($A4,Factors!$A:$ZA,MATCH(Sheet1!L$1,Factors!$1:$1,0),FALSE)</f>
        <v>-2.5217827282951855E-2</v>
      </c>
      <c r="M4" s="10">
        <f>VLOOKUP($A4,Factors!$A:$ZA,MATCH(Sheet1!M$1,Factors!$1:$1,0),FALSE)</f>
        <v>-8.0776927867833859E-3</v>
      </c>
      <c r="N4" s="10">
        <f>VLOOKUP($A4,Factors!$A:$ZA,MATCH(Sheet1!N$1,Factors!$1:$1,0),FALSE)</f>
        <v>6.7196385487573451E-3</v>
      </c>
      <c r="O4" s="10">
        <f>VLOOKUP($A4,Factors!$A:$ZA,MATCH(Sheet1!O$1,Factors!$1:$1,0),FALSE)</f>
        <v>-2.4641760400246238E-2</v>
      </c>
      <c r="P4" s="10">
        <f>VLOOKUP($A4,Factors!$A:$ZA,MATCH(Sheet1!P$1,Factors!$1:$1,0),FALSE)</f>
        <v>-2.891120131026137E-2</v>
      </c>
      <c r="Q4" s="10">
        <f>VLOOKUP($A4,Factors!$A:$ZA,MATCH(Sheet1!Q$1,Factors!$1:$1,0),FALSE)</f>
        <v>-1.8210197710717413E-3</v>
      </c>
      <c r="R4" s="10">
        <f>VLOOKUP($A4,Factors!$A:$ZA,MATCH(Sheet1!R$1,Factors!$1:$1,0),FALSE)</f>
        <v>4.2663646323537474E-3</v>
      </c>
      <c r="S4" s="10">
        <f>VLOOKUP($A4,Factors!$A:$ZA,MATCH(Sheet1!S$1,Factors!$1:$1,0),FALSE)</f>
        <v>5.053009374040851E-3</v>
      </c>
      <c r="T4" s="10">
        <f>VLOOKUP($A4,Factors!$A:$ZA,MATCH(Sheet1!T$1,Factors!$1:$1,0),FALSE)</f>
        <v>-2.1563251982384846E-2</v>
      </c>
      <c r="U4" s="10">
        <f>VLOOKUP($A4,Factors!$A:$ZA,MATCH(Sheet1!U$1,Factors!$1:$1,0),FALSE)</f>
        <v>-1.6922664348662519E-2</v>
      </c>
      <c r="V4" s="10">
        <f>VLOOKUP($A4,Factors!$A:$ZA,MATCH(Sheet1!V$1,Factors!$1:$1,0),FALSE)</f>
        <v>-2.3638866899662658E-2</v>
      </c>
    </row>
    <row r="5" spans="1:22" x14ac:dyDescent="0.25">
      <c r="A5" s="8">
        <f t="shared" si="0"/>
        <v>41912</v>
      </c>
      <c r="B5" s="10">
        <f>VLOOKUP($A5,Factors!$A:$ZA,MATCH(Sheet1!B$1,Factors!$1:$1,0),FALSE)</f>
        <v>-1.4004905660026212E-2</v>
      </c>
      <c r="C5" s="10">
        <f>VLOOKUP($A5,Factors!$A:$ZA,MATCH(Sheet1!C$1,Factors!$1:$1,0),FALSE)</f>
        <v>-6.0443613352633818E-2</v>
      </c>
      <c r="D5" s="10">
        <f>VLOOKUP($A5,Factors!$A:$ZA,MATCH(Sheet1!D$1,Factors!$1:$1,0),FALSE)</f>
        <v>8.3771502957517008E-3</v>
      </c>
      <c r="E5" s="10">
        <f>VLOOKUP($A5,Factors!$A:$ZA,MATCH(Sheet1!E$1,Factors!$1:$1,0),FALSE)</f>
        <v>-7.3847785429474899E-2</v>
      </c>
      <c r="F5" s="10">
        <f>VLOOKUP($A5,Factors!$A:$ZA,MATCH(Sheet1!F$1,Factors!$1:$1,0),FALSE)</f>
        <v>-8.5175099740364413E-4</v>
      </c>
      <c r="G5" s="10">
        <f>VLOOKUP($A5,Factors!$A:$ZA,MATCH(Sheet1!G$1,Factors!$1:$1,0),FALSE)</f>
        <v>-1.5538623929167938E-2</v>
      </c>
      <c r="H5" s="10">
        <f>VLOOKUP($A5,Factors!$A:$ZA,MATCH(Sheet1!H$1,Factors!$1:$1,0),FALSE)</f>
        <v>3.8526610915067483E-2</v>
      </c>
      <c r="I5" s="10">
        <f>VLOOKUP($A5,Factors!$A:$ZA,MATCH(Sheet1!I$1,Factors!$1:$1,0),FALSE)</f>
        <v>-1.4143641297106324E-2</v>
      </c>
      <c r="J5" s="10">
        <f>VLOOKUP($A5,Factors!$A:$ZA,MATCH(Sheet1!J$1,Factors!$1:$1,0),FALSE)</f>
        <v>-4.2958936251803248E-2</v>
      </c>
      <c r="K5" s="10">
        <f>VLOOKUP($A5,Factors!$A:$ZA,MATCH(Sheet1!K$1,Factors!$1:$1,0),FALSE)</f>
        <v>-6.1090698105782382E-3</v>
      </c>
      <c r="L5" s="10">
        <f>VLOOKUP($A5,Factors!$A:$ZA,MATCH(Sheet1!L$1,Factors!$1:$1,0),FALSE)</f>
        <v>-9.9744434233738355E-3</v>
      </c>
      <c r="M5" s="10">
        <f>VLOOKUP($A5,Factors!$A:$ZA,MATCH(Sheet1!M$1,Factors!$1:$1,0),FALSE)</f>
        <v>1.183558986993849E-2</v>
      </c>
      <c r="N5" s="10">
        <f>VLOOKUP($A5,Factors!$A:$ZA,MATCH(Sheet1!N$1,Factors!$1:$1,0),FALSE)</f>
        <v>-2.6674394278385916E-2</v>
      </c>
      <c r="O5" s="10">
        <f>VLOOKUP($A5,Factors!$A:$ZA,MATCH(Sheet1!O$1,Factors!$1:$1,0),FALSE)</f>
        <v>-4.8332725835330326E-2</v>
      </c>
      <c r="P5" s="10">
        <f>VLOOKUP($A5,Factors!$A:$ZA,MATCH(Sheet1!P$1,Factors!$1:$1,0),FALSE)</f>
        <v>5.1752546434991054E-2</v>
      </c>
      <c r="Q5" s="10">
        <f>VLOOKUP($A5,Factors!$A:$ZA,MATCH(Sheet1!Q$1,Factors!$1:$1,0),FALSE)</f>
        <v>-1.3347022587269053E-2</v>
      </c>
      <c r="R5" s="10">
        <f>VLOOKUP($A5,Factors!$A:$ZA,MATCH(Sheet1!R$1,Factors!$1:$1,0),FALSE)</f>
        <v>6.8889604307514674E-2</v>
      </c>
      <c r="S5" s="10">
        <f>VLOOKUP($A5,Factors!$A:$ZA,MATCH(Sheet1!S$1,Factors!$1:$1,0),FALSE)</f>
        <v>3.6752118095724207E-3</v>
      </c>
      <c r="T5" s="10">
        <f>VLOOKUP($A5,Factors!$A:$ZA,MATCH(Sheet1!T$1,Factors!$1:$1,0),FALSE)</f>
        <v>-6.1090162951513705E-3</v>
      </c>
      <c r="U5" s="10">
        <f>VLOOKUP($A5,Factors!$A:$ZA,MATCH(Sheet1!U$1,Factors!$1:$1,0),FALSE)</f>
        <v>-1.1219208894903354E-2</v>
      </c>
      <c r="V5" s="10">
        <f>VLOOKUP($A5,Factors!$A:$ZA,MATCH(Sheet1!V$1,Factors!$1:$1,0),FALSE)</f>
        <v>-4.8506946472655299E-2</v>
      </c>
    </row>
    <row r="6" spans="1:22" x14ac:dyDescent="0.25">
      <c r="A6" s="8">
        <f t="shared" si="0"/>
        <v>41882</v>
      </c>
      <c r="B6" s="10">
        <f>VLOOKUP($A6,Factors!$A:$ZA,MATCH(Sheet1!B$1,Factors!$1:$1,0),FALSE)</f>
        <v>3.9947016112169331E-2</v>
      </c>
      <c r="C6" s="10">
        <f>VLOOKUP($A6,Factors!$A:$ZA,MATCH(Sheet1!C$1,Factors!$1:$1,0),FALSE)</f>
        <v>4.9560618720933203E-2</v>
      </c>
      <c r="D6" s="10">
        <f>VLOOKUP($A6,Factors!$A:$ZA,MATCH(Sheet1!D$1,Factors!$1:$1,0),FALSE)</f>
        <v>1.6201558761674173E-2</v>
      </c>
      <c r="E6" s="10">
        <f>VLOOKUP($A6,Factors!$A:$ZA,MATCH(Sheet1!E$1,Factors!$1:$1,0),FALSE)</f>
        <v>2.2796386658487489E-2</v>
      </c>
      <c r="F6" s="10">
        <f>VLOOKUP($A6,Factors!$A:$ZA,MATCH(Sheet1!F$1,Factors!$1:$1,0),FALSE)</f>
        <v>1.7858445649105992E-3</v>
      </c>
      <c r="G6" s="10">
        <f>VLOOKUP($A6,Factors!$A:$ZA,MATCH(Sheet1!G$1,Factors!$1:$1,0),FALSE)</f>
        <v>3.0117723259850626E-2</v>
      </c>
      <c r="H6" s="10">
        <f>VLOOKUP($A6,Factors!$A:$ZA,MATCH(Sheet1!H$1,Factors!$1:$1,0),FALSE)</f>
        <v>1.5861323904930336E-2</v>
      </c>
      <c r="I6" s="10">
        <f>VLOOKUP($A6,Factors!$A:$ZA,MATCH(Sheet1!I$1,Factors!$1:$1,0),FALSE)</f>
        <v>4.8078720784352491E-3</v>
      </c>
      <c r="J6" s="10">
        <f>VLOOKUP($A6,Factors!$A:$ZA,MATCH(Sheet1!J$1,Factors!$1:$1,0),FALSE)</f>
        <v>1.2360600643471997E-2</v>
      </c>
      <c r="K6" s="10">
        <f>VLOOKUP($A6,Factors!$A:$ZA,MATCH(Sheet1!K$1,Factors!$1:$1,0),FALSE)</f>
        <v>-9.0805972945220415E-3</v>
      </c>
      <c r="L6" s="10">
        <f>VLOOKUP($A6,Factors!$A:$ZA,MATCH(Sheet1!L$1,Factors!$1:$1,0),FALSE)</f>
        <v>3.5486066735198385E-2</v>
      </c>
      <c r="M6" s="10">
        <f>VLOOKUP($A6,Factors!$A:$ZA,MATCH(Sheet1!M$1,Factors!$1:$1,0),FALSE)</f>
        <v>8.2355469312611618E-3</v>
      </c>
      <c r="N6" s="10">
        <f>VLOOKUP($A6,Factors!$A:$ZA,MATCH(Sheet1!N$1,Factors!$1:$1,0),FALSE)</f>
        <v>2.2410012794719769E-2</v>
      </c>
      <c r="O6" s="10">
        <f>VLOOKUP($A6,Factors!$A:$ZA,MATCH(Sheet1!O$1,Factors!$1:$1,0),FALSE)</f>
        <v>-4.7823083086055984E-3</v>
      </c>
      <c r="P6" s="10">
        <f>VLOOKUP($A6,Factors!$A:$ZA,MATCH(Sheet1!P$1,Factors!$1:$1,0),FALSE)</f>
        <v>9.8320980184540829E-3</v>
      </c>
      <c r="Q6" s="10">
        <f>VLOOKUP($A6,Factors!$A:$ZA,MATCH(Sheet1!Q$1,Factors!$1:$1,0),FALSE)</f>
        <v>1.5023881893182711E-2</v>
      </c>
      <c r="R6" s="10">
        <f>VLOOKUP($A6,Factors!$A:$ZA,MATCH(Sheet1!R$1,Factors!$1:$1,0),FALSE)</f>
        <v>2.5214563049759331E-2</v>
      </c>
      <c r="S6" s="10">
        <f>VLOOKUP($A6,Factors!$A:$ZA,MATCH(Sheet1!S$1,Factors!$1:$1,0),FALSE)</f>
        <v>8.8461889347137834E-3</v>
      </c>
      <c r="T6" s="10">
        <f>VLOOKUP($A6,Factors!$A:$ZA,MATCH(Sheet1!T$1,Factors!$1:$1,0),FALSE)</f>
        <v>3.207998609867202E-3</v>
      </c>
      <c r="U6" s="10">
        <f>VLOOKUP($A6,Factors!$A:$ZA,MATCH(Sheet1!U$1,Factors!$1:$1,0),FALSE)</f>
        <v>-1.5935287078110649E-2</v>
      </c>
      <c r="V6" s="10">
        <f>VLOOKUP($A6,Factors!$A:$ZA,MATCH(Sheet1!V$1,Factors!$1:$1,0),FALSE)</f>
        <v>-5.7313509481946578E-3</v>
      </c>
    </row>
    <row r="7" spans="1:22" x14ac:dyDescent="0.25">
      <c r="A7" s="8">
        <f t="shared" si="0"/>
        <v>41851</v>
      </c>
      <c r="B7" s="10">
        <f>VLOOKUP($A7,Factors!$A:$ZA,MATCH(Sheet1!B$1,Factors!$1:$1,0),FALSE)</f>
        <v>-1.3767881184359565E-2</v>
      </c>
      <c r="C7" s="10">
        <f>VLOOKUP($A7,Factors!$A:$ZA,MATCH(Sheet1!C$1,Factors!$1:$1,0),FALSE)</f>
        <v>-6.0508096428731006E-2</v>
      </c>
      <c r="D7" s="10">
        <f>VLOOKUP($A7,Factors!$A:$ZA,MATCH(Sheet1!D$1,Factors!$1:$1,0),FALSE)</f>
        <v>-3.3881923177390139E-2</v>
      </c>
      <c r="E7" s="10">
        <f>VLOOKUP($A7,Factors!$A:$ZA,MATCH(Sheet1!E$1,Factors!$1:$1,0),FALSE)</f>
        <v>1.9757898150403186E-2</v>
      </c>
      <c r="F7" s="10">
        <f>VLOOKUP($A7,Factors!$A:$ZA,MATCH(Sheet1!F$1,Factors!$1:$1,0),FALSE)</f>
        <v>-7.0369184636687176E-4</v>
      </c>
      <c r="G7" s="10">
        <f>VLOOKUP($A7,Factors!$A:$ZA,MATCH(Sheet1!G$1,Factors!$1:$1,0),FALSE)</f>
        <v>1.6729888446613828E-3</v>
      </c>
      <c r="H7" s="10">
        <f>VLOOKUP($A7,Factors!$A:$ZA,MATCH(Sheet1!H$1,Factors!$1:$1,0),FALSE)</f>
        <v>2.1071764337198262E-2</v>
      </c>
      <c r="I7" s="10">
        <f>VLOOKUP($A7,Factors!$A:$ZA,MATCH(Sheet1!I$1,Factors!$1:$1,0),FALSE)</f>
        <v>-1.082662463746864E-2</v>
      </c>
      <c r="J7" s="10">
        <f>VLOOKUP($A7,Factors!$A:$ZA,MATCH(Sheet1!J$1,Factors!$1:$1,0),FALSE)</f>
        <v>-4.1045822803096321E-2</v>
      </c>
      <c r="K7" s="10">
        <f>VLOOKUP($A7,Factors!$A:$ZA,MATCH(Sheet1!K$1,Factors!$1:$1,0),FALSE)</f>
        <v>-1.7165318973485499E-3</v>
      </c>
      <c r="L7" s="10">
        <f>VLOOKUP($A7,Factors!$A:$ZA,MATCH(Sheet1!L$1,Factors!$1:$1,0),FALSE)</f>
        <v>-5.5259304285358857E-3</v>
      </c>
      <c r="M7" s="10">
        <f>VLOOKUP($A7,Factors!$A:$ZA,MATCH(Sheet1!M$1,Factors!$1:$1,0),FALSE)</f>
        <v>-1.5255818185542225E-2</v>
      </c>
      <c r="N7" s="10">
        <f>VLOOKUP($A7,Factors!$A:$ZA,MATCH(Sheet1!N$1,Factors!$1:$1,0),FALSE)</f>
        <v>-1.5556401106632367E-2</v>
      </c>
      <c r="O7" s="10">
        <f>VLOOKUP($A7,Factors!$A:$ZA,MATCH(Sheet1!O$1,Factors!$1:$1,0),FALSE)</f>
        <v>-3.9307987279879275E-2</v>
      </c>
      <c r="P7" s="10">
        <f>VLOOKUP($A7,Factors!$A:$ZA,MATCH(Sheet1!P$1,Factors!$1:$1,0),FALSE)</f>
        <v>-1.8484151139484872E-2</v>
      </c>
      <c r="Q7" s="10">
        <f>VLOOKUP($A7,Factors!$A:$ZA,MATCH(Sheet1!Q$1,Factors!$1:$1,0),FALSE)</f>
        <v>-2.6849125238176397E-3</v>
      </c>
      <c r="R7" s="10">
        <f>VLOOKUP($A7,Factors!$A:$ZA,MATCH(Sheet1!R$1,Factors!$1:$1,0),FALSE)</f>
        <v>3.8569259538843159E-3</v>
      </c>
      <c r="S7" s="10">
        <f>VLOOKUP($A7,Factors!$A:$ZA,MATCH(Sheet1!S$1,Factors!$1:$1,0),FALSE)</f>
        <v>-7.4178944995293428E-3</v>
      </c>
      <c r="T7" s="10">
        <f>VLOOKUP($A7,Factors!$A:$ZA,MATCH(Sheet1!T$1,Factors!$1:$1,0),FALSE)</f>
        <v>-9.7944489298902315E-3</v>
      </c>
      <c r="U7" s="10">
        <f>VLOOKUP($A7,Factors!$A:$ZA,MATCH(Sheet1!U$1,Factors!$1:$1,0),FALSE)</f>
        <v>5.5818140895791402E-4</v>
      </c>
      <c r="V7" s="10">
        <f>VLOOKUP($A7,Factors!$A:$ZA,MATCH(Sheet1!V$1,Factors!$1:$1,0),FALSE)</f>
        <v>-4.474216462194025E-2</v>
      </c>
    </row>
    <row r="8" spans="1:22" x14ac:dyDescent="0.25">
      <c r="A8" s="8">
        <f t="shared" si="0"/>
        <v>41820</v>
      </c>
      <c r="B8" s="10">
        <f>VLOOKUP($A8,Factors!$A:$ZA,MATCH(Sheet1!B$1,Factors!$1:$1,0),FALSE)</f>
        <v>2.0643037103576845E-2</v>
      </c>
      <c r="C8" s="10">
        <f>VLOOKUP($A8,Factors!$A:$ZA,MATCH(Sheet1!C$1,Factors!$1:$1,0),FALSE)</f>
        <v>5.3174219334003459E-2</v>
      </c>
      <c r="D8" s="10">
        <f>VLOOKUP($A8,Factors!$A:$ZA,MATCH(Sheet1!D$1,Factors!$1:$1,0),FALSE)</f>
        <v>-8.5721917646346402E-3</v>
      </c>
      <c r="E8" s="10">
        <f>VLOOKUP($A8,Factors!$A:$ZA,MATCH(Sheet1!E$1,Factors!$1:$1,0),FALSE)</f>
        <v>2.6833950959837649E-2</v>
      </c>
      <c r="F8" s="10">
        <f>VLOOKUP($A8,Factors!$A:$ZA,MATCH(Sheet1!F$1,Factors!$1:$1,0),FALSE)</f>
        <v>-7.0319701236309928E-4</v>
      </c>
      <c r="G8" s="10">
        <f>VLOOKUP($A8,Factors!$A:$ZA,MATCH(Sheet1!G$1,Factors!$1:$1,0),FALSE)</f>
        <v>-1.9652589391629949E-3</v>
      </c>
      <c r="H8" s="10">
        <f>VLOOKUP($A8,Factors!$A:$ZA,MATCH(Sheet1!H$1,Factors!$1:$1,0),FALSE)</f>
        <v>-7.3909094302528899E-3</v>
      </c>
      <c r="I8" s="10">
        <f>VLOOKUP($A8,Factors!$A:$ZA,MATCH(Sheet1!I$1,Factors!$1:$1,0),FALSE)</f>
        <v>7.8409336225861992E-3</v>
      </c>
      <c r="J8" s="10">
        <f>VLOOKUP($A8,Factors!$A:$ZA,MATCH(Sheet1!J$1,Factors!$1:$1,0),FALSE)</f>
        <v>3.2531402639450979E-2</v>
      </c>
      <c r="K8" s="10">
        <f>VLOOKUP($A8,Factors!$A:$ZA,MATCH(Sheet1!K$1,Factors!$1:$1,0),FALSE)</f>
        <v>6.6352966231681965E-3</v>
      </c>
      <c r="L8" s="10">
        <f>VLOOKUP($A8,Factors!$A:$ZA,MATCH(Sheet1!L$1,Factors!$1:$1,0),FALSE)</f>
        <v>3.0346280155750804E-3</v>
      </c>
      <c r="M8" s="10">
        <f>VLOOKUP($A8,Factors!$A:$ZA,MATCH(Sheet1!M$1,Factors!$1:$1,0),FALSE)</f>
        <v>1.2127980926910809E-2</v>
      </c>
      <c r="N8" s="10">
        <f>VLOOKUP($A8,Factors!$A:$ZA,MATCH(Sheet1!N$1,Factors!$1:$1,0),FALSE)</f>
        <v>1.8302490178599751E-2</v>
      </c>
      <c r="O8" s="10">
        <f>VLOOKUP($A8,Factors!$A:$ZA,MATCH(Sheet1!O$1,Factors!$1:$1,0),FALSE)</f>
        <v>1.0408770025930547E-2</v>
      </c>
      <c r="P8" s="10">
        <f>VLOOKUP($A8,Factors!$A:$ZA,MATCH(Sheet1!P$1,Factors!$1:$1,0),FALSE)</f>
        <v>-5.4632705795495395E-3</v>
      </c>
      <c r="Q8" s="10">
        <f>VLOOKUP($A8,Factors!$A:$ZA,MATCH(Sheet1!Q$1,Factors!$1:$1,0),FALSE)</f>
        <v>-4.3286295558830901E-4</v>
      </c>
      <c r="R8" s="10">
        <f>VLOOKUP($A8,Factors!$A:$ZA,MATCH(Sheet1!R$1,Factors!$1:$1,0),FALSE)</f>
        <v>-4.8572282214349727E-3</v>
      </c>
      <c r="S8" s="10">
        <f>VLOOKUP($A8,Factors!$A:$ZA,MATCH(Sheet1!S$1,Factors!$1:$1,0),FALSE)</f>
        <v>-8.6731188847499752E-4</v>
      </c>
      <c r="T8" s="10">
        <f>VLOOKUP($A8,Factors!$A:$ZA,MATCH(Sheet1!T$1,Factors!$1:$1,0),FALSE)</f>
        <v>1.2855173876167303E-3</v>
      </c>
      <c r="U8" s="10">
        <f>VLOOKUP($A8,Factors!$A:$ZA,MATCH(Sheet1!U$1,Factors!$1:$1,0),FALSE)</f>
        <v>-9.2644228174632026E-4</v>
      </c>
      <c r="V8" s="10">
        <f>VLOOKUP($A8,Factors!$A:$ZA,MATCH(Sheet1!V$1,Factors!$1:$1,0),FALSE)</f>
        <v>8.977636274299039E-3</v>
      </c>
    </row>
    <row r="9" spans="1:22" x14ac:dyDescent="0.25">
      <c r="A9" s="8">
        <f t="shared" si="0"/>
        <v>41790</v>
      </c>
      <c r="B9" s="10">
        <f>VLOOKUP($A9,Factors!$A:$ZA,MATCH(Sheet1!B$1,Factors!$1:$1,0),FALSE)</f>
        <v>2.3420480773348462E-2</v>
      </c>
      <c r="C9" s="10">
        <f>VLOOKUP($A9,Factors!$A:$ZA,MATCH(Sheet1!C$1,Factors!$1:$1,0),FALSE)</f>
        <v>7.9957689340242055E-3</v>
      </c>
      <c r="D9" s="10">
        <f>VLOOKUP($A9,Factors!$A:$ZA,MATCH(Sheet1!D$1,Factors!$1:$1,0),FALSE)</f>
        <v>2.827911277643036E-2</v>
      </c>
      <c r="E9" s="10">
        <f>VLOOKUP($A9,Factors!$A:$ZA,MATCH(Sheet1!E$1,Factors!$1:$1,0),FALSE)</f>
        <v>3.5045195478306645E-2</v>
      </c>
      <c r="F9" s="10">
        <f>VLOOKUP($A9,Factors!$A:$ZA,MATCH(Sheet1!F$1,Factors!$1:$1,0),FALSE)</f>
        <v>1.6371337468470415E-3</v>
      </c>
      <c r="G9" s="10">
        <f>VLOOKUP($A9,Factors!$A:$ZA,MATCH(Sheet1!G$1,Factors!$1:$1,0),FALSE)</f>
        <v>2.4369024046004606E-2</v>
      </c>
      <c r="H9" s="10">
        <f>VLOOKUP($A9,Factors!$A:$ZA,MATCH(Sheet1!H$1,Factors!$1:$1,0),FALSE)</f>
        <v>1.1261544656113953E-2</v>
      </c>
      <c r="I9" s="10">
        <f>VLOOKUP($A9,Factors!$A:$ZA,MATCH(Sheet1!I$1,Factors!$1:$1,0),FALSE)</f>
        <v>-2.1883952370982396E-3</v>
      </c>
      <c r="J9" s="10">
        <f>VLOOKUP($A9,Factors!$A:$ZA,MATCH(Sheet1!J$1,Factors!$1:$1,0),FALSE)</f>
        <v>-1.5669960770740232E-2</v>
      </c>
      <c r="K9" s="10">
        <f>VLOOKUP($A9,Factors!$A:$ZA,MATCH(Sheet1!K$1,Factors!$1:$1,0),FALSE)</f>
        <v>-1.6519175982081302E-2</v>
      </c>
      <c r="L9" s="10">
        <f>VLOOKUP($A9,Factors!$A:$ZA,MATCH(Sheet1!L$1,Factors!$1:$1,0),FALSE)</f>
        <v>1.7117085374017904E-2</v>
      </c>
      <c r="M9" s="10">
        <f>VLOOKUP($A9,Factors!$A:$ZA,MATCH(Sheet1!M$1,Factors!$1:$1,0),FALSE)</f>
        <v>1.1250491963795239E-2</v>
      </c>
      <c r="N9" s="10">
        <f>VLOOKUP($A9,Factors!$A:$ZA,MATCH(Sheet1!N$1,Factors!$1:$1,0),FALSE)</f>
        <v>2.045187523094838E-2</v>
      </c>
      <c r="O9" s="10">
        <f>VLOOKUP($A9,Factors!$A:$ZA,MATCH(Sheet1!O$1,Factors!$1:$1,0),FALSE)</f>
        <v>-1.1422383885709819E-2</v>
      </c>
      <c r="P9" s="10">
        <f>VLOOKUP($A9,Factors!$A:$ZA,MATCH(Sheet1!P$1,Factors!$1:$1,0),FALSE)</f>
        <v>-4.0722379603399417E-2</v>
      </c>
      <c r="Q9" s="10">
        <f>VLOOKUP($A9,Factors!$A:$ZA,MATCH(Sheet1!Q$1,Factors!$1:$1,0),FALSE)</f>
        <v>4.5221323593356288E-3</v>
      </c>
      <c r="R9" s="10">
        <f>VLOOKUP($A9,Factors!$A:$ZA,MATCH(Sheet1!R$1,Factors!$1:$1,0),FALSE)</f>
        <v>-3.6921945115683252E-3</v>
      </c>
      <c r="S9" s="10">
        <f>VLOOKUP($A9,Factors!$A:$ZA,MATCH(Sheet1!S$1,Factors!$1:$1,0),FALSE)</f>
        <v>5.6739066183655318E-3</v>
      </c>
      <c r="T9" s="10">
        <f>VLOOKUP($A9,Factors!$A:$ZA,MATCH(Sheet1!T$1,Factors!$1:$1,0),FALSE)</f>
        <v>-2.577626204544603E-3</v>
      </c>
      <c r="U9" s="10">
        <f>VLOOKUP($A9,Factors!$A:$ZA,MATCH(Sheet1!U$1,Factors!$1:$1,0),FALSE)</f>
        <v>-1.5949725615153065E-2</v>
      </c>
      <c r="V9" s="10">
        <f>VLOOKUP($A9,Factors!$A:$ZA,MATCH(Sheet1!V$1,Factors!$1:$1,0),FALSE)</f>
        <v>-1.3072820300089494E-2</v>
      </c>
    </row>
    <row r="10" spans="1:22" x14ac:dyDescent="0.25">
      <c r="A10" s="8">
        <f t="shared" si="0"/>
        <v>41759</v>
      </c>
      <c r="B10" s="10">
        <f>VLOOKUP($A10,Factors!$A:$ZA,MATCH(Sheet1!B$1,Factors!$1:$1,0),FALSE)</f>
        <v>7.3768078980858132E-3</v>
      </c>
      <c r="C10" s="10">
        <f>VLOOKUP($A10,Factors!$A:$ZA,MATCH(Sheet1!C$1,Factors!$1:$1,0),FALSE)</f>
        <v>-3.8775035085140463E-2</v>
      </c>
      <c r="D10" s="10">
        <f>VLOOKUP($A10,Factors!$A:$ZA,MATCH(Sheet1!D$1,Factors!$1:$1,0),FALSE)</f>
        <v>9.8892346325116787E-3</v>
      </c>
      <c r="E10" s="10">
        <f>VLOOKUP($A10,Factors!$A:$ZA,MATCH(Sheet1!E$1,Factors!$1:$1,0),FALSE)</f>
        <v>3.5453074859073119E-3</v>
      </c>
      <c r="F10" s="10">
        <f>VLOOKUP($A10,Factors!$A:$ZA,MATCH(Sheet1!F$1,Factors!$1:$1,0),FALSE)</f>
        <v>1.4965969102105348E-3</v>
      </c>
      <c r="G10" s="10">
        <f>VLOOKUP($A10,Factors!$A:$ZA,MATCH(Sheet1!G$1,Factors!$1:$1,0),FALSE)</f>
        <v>1.2974792624118603E-2</v>
      </c>
      <c r="H10" s="10">
        <f>VLOOKUP($A10,Factors!$A:$ZA,MATCH(Sheet1!H$1,Factors!$1:$1,0),FALSE)</f>
        <v>-7.815230961298214E-3</v>
      </c>
      <c r="I10" s="10">
        <f>VLOOKUP($A10,Factors!$A:$ZA,MATCH(Sheet1!I$1,Factors!$1:$1,0),FALSE)</f>
        <v>-2.1047452902682728E-3</v>
      </c>
      <c r="J10" s="10">
        <f>VLOOKUP($A10,Factors!$A:$ZA,MATCH(Sheet1!J$1,Factors!$1:$1,0),FALSE)</f>
        <v>-3.7648509835429889E-2</v>
      </c>
      <c r="K10" s="10">
        <f>VLOOKUP($A10,Factors!$A:$ZA,MATCH(Sheet1!K$1,Factors!$1:$1,0),FALSE)</f>
        <v>9.4520528873971443E-3</v>
      </c>
      <c r="L10" s="10">
        <f>VLOOKUP($A10,Factors!$A:$ZA,MATCH(Sheet1!L$1,Factors!$1:$1,0),FALSE)</f>
        <v>7.9482334891254336E-3</v>
      </c>
      <c r="M10" s="10">
        <f>VLOOKUP($A10,Factors!$A:$ZA,MATCH(Sheet1!M$1,Factors!$1:$1,0),FALSE)</f>
        <v>-3.9567430093451206E-2</v>
      </c>
      <c r="N10" s="10">
        <f>VLOOKUP($A10,Factors!$A:$ZA,MATCH(Sheet1!N$1,Factors!$1:$1,0),FALSE)</f>
        <v>1.0614882937544756E-2</v>
      </c>
      <c r="O10" s="10">
        <f>VLOOKUP($A10,Factors!$A:$ZA,MATCH(Sheet1!O$1,Factors!$1:$1,0),FALSE)</f>
        <v>1.8760470115486205E-2</v>
      </c>
      <c r="P10" s="10">
        <f>VLOOKUP($A10,Factors!$A:$ZA,MATCH(Sheet1!P$1,Factors!$1:$1,0),FALSE)</f>
        <v>1.487817149428583E-2</v>
      </c>
      <c r="Q10" s="10">
        <f>VLOOKUP($A10,Factors!$A:$ZA,MATCH(Sheet1!Q$1,Factors!$1:$1,0),FALSE)</f>
        <v>-5.7928410859415802E-3</v>
      </c>
      <c r="R10" s="10">
        <f>VLOOKUP($A10,Factors!$A:$ZA,MATCH(Sheet1!R$1,Factors!$1:$1,0),FALSE)</f>
        <v>-1.0929237550563742E-2</v>
      </c>
      <c r="S10" s="10">
        <f>VLOOKUP($A10,Factors!$A:$ZA,MATCH(Sheet1!S$1,Factors!$1:$1,0),FALSE)</f>
        <v>6.2263614838200532E-3</v>
      </c>
      <c r="T10" s="10">
        <f>VLOOKUP($A10,Factors!$A:$ZA,MATCH(Sheet1!T$1,Factors!$1:$1,0),FALSE)</f>
        <v>-1.4585244484336402E-3</v>
      </c>
      <c r="U10" s="10">
        <f>VLOOKUP($A10,Factors!$A:$ZA,MATCH(Sheet1!U$1,Factors!$1:$1,0),FALSE)</f>
        <v>-7.0223855017182979E-3</v>
      </c>
      <c r="V10" s="10">
        <f>VLOOKUP($A10,Factors!$A:$ZA,MATCH(Sheet1!V$1,Factors!$1:$1,0),FALSE)</f>
        <v>1.5958808608520281E-2</v>
      </c>
    </row>
    <row r="11" spans="1:22" x14ac:dyDescent="0.25">
      <c r="A11" s="8">
        <f t="shared" si="0"/>
        <v>41729</v>
      </c>
      <c r="B11" s="10">
        <f>VLOOKUP($A11,Factors!$A:$ZA,MATCH(Sheet1!B$1,Factors!$1:$1,0),FALSE)</f>
        <v>8.4012782192763868E-3</v>
      </c>
      <c r="C11" s="10">
        <f>VLOOKUP($A11,Factors!$A:$ZA,MATCH(Sheet1!C$1,Factors!$1:$1,0),FALSE)</f>
        <v>-6.800807551131216E-3</v>
      </c>
      <c r="D11" s="10">
        <f>VLOOKUP($A11,Factors!$A:$ZA,MATCH(Sheet1!D$1,Factors!$1:$1,0),FALSE)</f>
        <v>3.9045960940788937E-3</v>
      </c>
      <c r="E11" s="10">
        <f>VLOOKUP($A11,Factors!$A:$ZA,MATCH(Sheet1!E$1,Factors!$1:$1,0),FALSE)</f>
        <v>3.0714029611905058E-2</v>
      </c>
      <c r="F11" s="10">
        <f>VLOOKUP($A11,Factors!$A:$ZA,MATCH(Sheet1!F$1,Factors!$1:$1,0),FALSE)</f>
        <v>-1.3549490545502474E-3</v>
      </c>
      <c r="G11" s="10">
        <f>VLOOKUP($A11,Factors!$A:$ZA,MATCH(Sheet1!G$1,Factors!$1:$1,0),FALSE)</f>
        <v>1.2415955434976755E-3</v>
      </c>
      <c r="H11" s="10">
        <f>VLOOKUP($A11,Factors!$A:$ZA,MATCH(Sheet1!H$1,Factors!$1:$1,0),FALSE)</f>
        <v>5.1323235999045647E-3</v>
      </c>
      <c r="I11" s="10">
        <f>VLOOKUP($A11,Factors!$A:$ZA,MATCH(Sheet1!I$1,Factors!$1:$1,0),FALSE)</f>
        <v>4.0655935419441347E-3</v>
      </c>
      <c r="J11" s="10">
        <f>VLOOKUP($A11,Factors!$A:$ZA,MATCH(Sheet1!J$1,Factors!$1:$1,0),FALSE)</f>
        <v>-1.1908635907749265E-2</v>
      </c>
      <c r="K11" s="10">
        <f>VLOOKUP($A11,Factors!$A:$ZA,MATCH(Sheet1!K$1,Factors!$1:$1,0),FALSE)</f>
        <v>3.3914644996912879E-2</v>
      </c>
      <c r="L11" s="10">
        <f>VLOOKUP($A11,Factors!$A:$ZA,MATCH(Sheet1!L$1,Factors!$1:$1,0),FALSE)</f>
        <v>7.6439685652527345E-3</v>
      </c>
      <c r="M11" s="10">
        <f>VLOOKUP($A11,Factors!$A:$ZA,MATCH(Sheet1!M$1,Factors!$1:$1,0),FALSE)</f>
        <v>-2.0011047550301142E-2</v>
      </c>
      <c r="N11" s="10">
        <f>VLOOKUP($A11,Factors!$A:$ZA,MATCH(Sheet1!N$1,Factors!$1:$1,0),FALSE)</f>
        <v>2.0989795445705006E-3</v>
      </c>
      <c r="O11" s="10">
        <f>VLOOKUP($A11,Factors!$A:$ZA,MATCH(Sheet1!O$1,Factors!$1:$1,0),FALSE)</f>
        <v>7.5676161797781916E-3</v>
      </c>
      <c r="P11" s="10">
        <f>VLOOKUP($A11,Factors!$A:$ZA,MATCH(Sheet1!P$1,Factors!$1:$1,0),FALSE)</f>
        <v>1.5547445255474468E-2</v>
      </c>
      <c r="Q11" s="10">
        <f>VLOOKUP($A11,Factors!$A:$ZA,MATCH(Sheet1!Q$1,Factors!$1:$1,0),FALSE)</f>
        <v>3.1481316329260656E-2</v>
      </c>
      <c r="R11" s="10">
        <f>VLOOKUP($A11,Factors!$A:$ZA,MATCH(Sheet1!R$1,Factors!$1:$1,0),FALSE)</f>
        <v>-2.3194627155023184E-3</v>
      </c>
      <c r="S11" s="10">
        <f>VLOOKUP($A11,Factors!$A:$ZA,MATCH(Sheet1!S$1,Factors!$1:$1,0),FALSE)</f>
        <v>-2.2214158092228597E-3</v>
      </c>
      <c r="T11" s="10">
        <f>VLOOKUP($A11,Factors!$A:$ZA,MATCH(Sheet1!T$1,Factors!$1:$1,0),FALSE)</f>
        <v>-4.0816594804922168E-3</v>
      </c>
      <c r="U11" s="10">
        <f>VLOOKUP($A11,Factors!$A:$ZA,MATCH(Sheet1!U$1,Factors!$1:$1,0),FALSE)</f>
        <v>-7.3286278889189704E-3</v>
      </c>
      <c r="V11" s="10">
        <f>VLOOKUP($A11,Factors!$A:$ZA,MATCH(Sheet1!V$1,Factors!$1:$1,0),FALSE)</f>
        <v>7.405781052482574E-3</v>
      </c>
    </row>
    <row r="12" spans="1:22" x14ac:dyDescent="0.25">
      <c r="A12" s="8">
        <f t="shared" si="0"/>
        <v>41698</v>
      </c>
      <c r="B12" s="10">
        <f>VLOOKUP($A12,Factors!$A:$ZA,MATCH(Sheet1!B$1,Factors!$1:$1,0),FALSE)</f>
        <v>4.5666309299426722E-2</v>
      </c>
      <c r="C12" s="10">
        <f>VLOOKUP($A12,Factors!$A:$ZA,MATCH(Sheet1!C$1,Factors!$1:$1,0),FALSE)</f>
        <v>4.7083170176795308E-2</v>
      </c>
      <c r="D12" s="10">
        <f>VLOOKUP($A12,Factors!$A:$ZA,MATCH(Sheet1!D$1,Factors!$1:$1,0),FALSE)</f>
        <v>4.9477406881254682E-2</v>
      </c>
      <c r="E12" s="10">
        <f>VLOOKUP($A12,Factors!$A:$ZA,MATCH(Sheet1!E$1,Factors!$1:$1,0),FALSE)</f>
        <v>3.2542260965965797E-2</v>
      </c>
      <c r="F12" s="10">
        <f>VLOOKUP($A12,Factors!$A:$ZA,MATCH(Sheet1!F$1,Factors!$1:$1,0),FALSE)</f>
        <v>4.7938029778715752E-4</v>
      </c>
      <c r="G12" s="10">
        <f>VLOOKUP($A12,Factors!$A:$ZA,MATCH(Sheet1!G$1,Factors!$1:$1,0),FALSE)</f>
        <v>7.34251876451264E-3</v>
      </c>
      <c r="H12" s="10">
        <f>VLOOKUP($A12,Factors!$A:$ZA,MATCH(Sheet1!H$1,Factors!$1:$1,0),FALSE)</f>
        <v>-1.9923503585000835E-2</v>
      </c>
      <c r="I12" s="10">
        <f>VLOOKUP($A12,Factors!$A:$ZA,MATCH(Sheet1!I$1,Factors!$1:$1,0),FALSE)</f>
        <v>1.4911639202359384E-2</v>
      </c>
      <c r="J12" s="10">
        <f>VLOOKUP($A12,Factors!$A:$ZA,MATCH(Sheet1!J$1,Factors!$1:$1,0),FALSE)</f>
        <v>5.3385472965046255E-3</v>
      </c>
      <c r="K12" s="10">
        <f>VLOOKUP($A12,Factors!$A:$ZA,MATCH(Sheet1!K$1,Factors!$1:$1,0),FALSE)</f>
        <v>-8.28235200867522E-3</v>
      </c>
      <c r="L12" s="10">
        <f>VLOOKUP($A12,Factors!$A:$ZA,MATCH(Sheet1!L$1,Factors!$1:$1,0),FALSE)</f>
        <v>4.1373810251403187E-2</v>
      </c>
      <c r="M12" s="10">
        <f>VLOOKUP($A12,Factors!$A:$ZA,MATCH(Sheet1!M$1,Factors!$1:$1,0),FALSE)</f>
        <v>1.3406209793535906E-2</v>
      </c>
      <c r="N12" s="10">
        <f>VLOOKUP($A12,Factors!$A:$ZA,MATCH(Sheet1!N$1,Factors!$1:$1,0),FALSE)</f>
        <v>5.0526249862214323E-2</v>
      </c>
      <c r="O12" s="10">
        <f>VLOOKUP($A12,Factors!$A:$ZA,MATCH(Sheet1!O$1,Factors!$1:$1,0),FALSE)</f>
        <v>6.6150643002551357E-2</v>
      </c>
      <c r="P12" s="10">
        <f>VLOOKUP($A12,Factors!$A:$ZA,MATCH(Sheet1!P$1,Factors!$1:$1,0),FALSE)</f>
        <v>-4.861111111111116E-2</v>
      </c>
      <c r="Q12" s="10">
        <f>VLOOKUP($A12,Factors!$A:$ZA,MATCH(Sheet1!Q$1,Factors!$1:$1,0),FALSE)</f>
        <v>1.5486324941133889E-2</v>
      </c>
      <c r="R12" s="10">
        <f>VLOOKUP($A12,Factors!$A:$ZA,MATCH(Sheet1!R$1,Factors!$1:$1,0),FALSE)</f>
        <v>8.7377418170313526E-3</v>
      </c>
      <c r="S12" s="10">
        <f>VLOOKUP($A12,Factors!$A:$ZA,MATCH(Sheet1!S$1,Factors!$1:$1,0),FALSE)</f>
        <v>-1.2961387648680045E-3</v>
      </c>
      <c r="T12" s="10">
        <f>VLOOKUP($A12,Factors!$A:$ZA,MATCH(Sheet1!T$1,Factors!$1:$1,0),FALSE)</f>
        <v>1.1777380247783853E-2</v>
      </c>
      <c r="U12" s="10">
        <f>VLOOKUP($A12,Factors!$A:$ZA,MATCH(Sheet1!U$1,Factors!$1:$1,0),FALSE)</f>
        <v>1.3009624647582374E-2</v>
      </c>
      <c r="V12" s="10">
        <f>VLOOKUP($A12,Factors!$A:$ZA,MATCH(Sheet1!V$1,Factors!$1:$1,0),FALSE)</f>
        <v>6.7466656877687381E-2</v>
      </c>
    </row>
    <row r="13" spans="1:22" x14ac:dyDescent="0.25">
      <c r="A13" s="8">
        <f t="shared" si="0"/>
        <v>41670</v>
      </c>
      <c r="B13" s="10">
        <f>VLOOKUP($A13,Factors!$A:$ZA,MATCH(Sheet1!B$1,Factors!$1:$1,0),FALSE)</f>
        <v>-3.4550903218281914E-2</v>
      </c>
      <c r="C13" s="10">
        <f>VLOOKUP($A13,Factors!$A:$ZA,MATCH(Sheet1!C$1,Factors!$1:$1,0),FALSE)</f>
        <v>-2.7671683121087809E-2</v>
      </c>
      <c r="D13" s="10">
        <f>VLOOKUP($A13,Factors!$A:$ZA,MATCH(Sheet1!D$1,Factors!$1:$1,0),FALSE)</f>
        <v>-2.0511354724166653E-2</v>
      </c>
      <c r="E13" s="10">
        <f>VLOOKUP($A13,Factors!$A:$ZA,MATCH(Sheet1!E$1,Factors!$1:$1,0),FALSE)</f>
        <v>-6.5516256377066928E-2</v>
      </c>
      <c r="F13" s="10">
        <f>VLOOKUP($A13,Factors!$A:$ZA,MATCH(Sheet1!F$1,Factors!$1:$1,0),FALSE)</f>
        <v>1.8383522257421347E-3</v>
      </c>
      <c r="G13" s="10">
        <f>VLOOKUP($A13,Factors!$A:$ZA,MATCH(Sheet1!G$1,Factors!$1:$1,0),FALSE)</f>
        <v>4.1218693065829592E-2</v>
      </c>
      <c r="H13" s="10">
        <f>VLOOKUP($A13,Factors!$A:$ZA,MATCH(Sheet1!H$1,Factors!$1:$1,0),FALSE)</f>
        <v>1.5943024926594829E-2</v>
      </c>
      <c r="I13" s="10">
        <f>VLOOKUP($A13,Factors!$A:$ZA,MATCH(Sheet1!I$1,Factors!$1:$1,0),FALSE)</f>
        <v>-7.7597325375393655E-3</v>
      </c>
      <c r="J13" s="10">
        <f>VLOOKUP($A13,Factors!$A:$ZA,MATCH(Sheet1!J$1,Factors!$1:$1,0),FALSE)</f>
        <v>1.5226671878707965E-2</v>
      </c>
      <c r="K13" s="10">
        <f>VLOOKUP($A13,Factors!$A:$ZA,MATCH(Sheet1!K$1,Factors!$1:$1,0),FALSE)</f>
        <v>-6.9889793998431093E-3</v>
      </c>
      <c r="L13" s="10">
        <f>VLOOKUP($A13,Factors!$A:$ZA,MATCH(Sheet1!L$1,Factors!$1:$1,0),FALSE)</f>
        <v>-1.9096498731530298E-2</v>
      </c>
      <c r="M13" s="10">
        <f>VLOOKUP($A13,Factors!$A:$ZA,MATCH(Sheet1!M$1,Factors!$1:$1,0),FALSE)</f>
        <v>3.6709039371174423E-3</v>
      </c>
      <c r="N13" s="10">
        <f>VLOOKUP($A13,Factors!$A:$ZA,MATCH(Sheet1!N$1,Factors!$1:$1,0),FALSE)</f>
        <v>-3.6713627052033626E-2</v>
      </c>
      <c r="O13" s="10">
        <f>VLOOKUP($A13,Factors!$A:$ZA,MATCH(Sheet1!O$1,Factors!$1:$1,0),FALSE)</f>
        <v>-2.2742596271640991E-4</v>
      </c>
      <c r="P13" s="10">
        <f>VLOOKUP($A13,Factors!$A:$ZA,MATCH(Sheet1!P$1,Factors!$1:$1,0),FALSE)</f>
        <v>4.4642857142855874E-3</v>
      </c>
      <c r="Q13" s="10">
        <f>VLOOKUP($A13,Factors!$A:$ZA,MATCH(Sheet1!Q$1,Factors!$1:$1,0),FALSE)</f>
        <v>-2.222615779686532E-2</v>
      </c>
      <c r="R13" s="10">
        <f>VLOOKUP($A13,Factors!$A:$ZA,MATCH(Sheet1!R$1,Factors!$1:$1,0),FALSE)</f>
        <v>-1.7187684870610953E-3</v>
      </c>
      <c r="S13" s="10">
        <f>VLOOKUP($A13,Factors!$A:$ZA,MATCH(Sheet1!S$1,Factors!$1:$1,0),FALSE)</f>
        <v>-6.8577396512559119E-5</v>
      </c>
      <c r="T13" s="10">
        <f>VLOOKUP($A13,Factors!$A:$ZA,MATCH(Sheet1!T$1,Factors!$1:$1,0),FALSE)</f>
        <v>-8.7932659666329904E-3</v>
      </c>
      <c r="U13" s="10">
        <f>VLOOKUP($A13,Factors!$A:$ZA,MATCH(Sheet1!U$1,Factors!$1:$1,0),FALSE)</f>
        <v>-9.5589072033194222E-3</v>
      </c>
      <c r="V13" s="10">
        <f>VLOOKUP($A13,Factors!$A:$ZA,MATCH(Sheet1!V$1,Factors!$1:$1,0),FALSE)</f>
        <v>1.1206326397239508E-2</v>
      </c>
    </row>
    <row r="14" spans="1:22" x14ac:dyDescent="0.25">
      <c r="A14" s="8">
        <f t="shared" si="0"/>
        <v>41639</v>
      </c>
      <c r="B14" s="10">
        <f>VLOOKUP($A14,Factors!$A:$ZA,MATCH(Sheet1!B$1,Factors!$1:$1,0),FALSE)</f>
        <v>2.5208460514856146E-2</v>
      </c>
      <c r="C14" s="10">
        <f>VLOOKUP($A14,Factors!$A:$ZA,MATCH(Sheet1!C$1,Factors!$1:$1,0),FALSE)</f>
        <v>1.9685070714505537E-2</v>
      </c>
      <c r="D14" s="10">
        <f>VLOOKUP($A14,Factors!$A:$ZA,MATCH(Sheet1!D$1,Factors!$1:$1,0),FALSE)</f>
        <v>8.447049531470574E-3</v>
      </c>
      <c r="E14" s="10">
        <f>VLOOKUP($A14,Factors!$A:$ZA,MATCH(Sheet1!E$1,Factors!$1:$1,0),FALSE)</f>
        <v>-1.2834747724981943E-2</v>
      </c>
      <c r="F14" s="10">
        <f>VLOOKUP($A14,Factors!$A:$ZA,MATCH(Sheet1!F$1,Factors!$1:$1,0),FALSE)</f>
        <v>-2.1232635417560708E-3</v>
      </c>
      <c r="G14" s="10">
        <f>VLOOKUP($A14,Factors!$A:$ZA,MATCH(Sheet1!G$1,Factors!$1:$1,0),FALSE)</f>
        <v>-1.8566906785917991E-2</v>
      </c>
      <c r="H14" s="10">
        <f>VLOOKUP($A14,Factors!$A:$ZA,MATCH(Sheet1!H$1,Factors!$1:$1,0),FALSE)</f>
        <v>-7.9945463559742969E-3</v>
      </c>
      <c r="I14" s="10">
        <f>VLOOKUP($A14,Factors!$A:$ZA,MATCH(Sheet1!I$1,Factors!$1:$1,0),FALSE)</f>
        <v>1.1046021684721574E-2</v>
      </c>
      <c r="J14" s="10">
        <f>VLOOKUP($A14,Factors!$A:$ZA,MATCH(Sheet1!J$1,Factors!$1:$1,0),FALSE)</f>
        <v>-3.0656144056153689E-3</v>
      </c>
      <c r="K14" s="10">
        <f>VLOOKUP($A14,Factors!$A:$ZA,MATCH(Sheet1!K$1,Factors!$1:$1,0),FALSE)</f>
        <v>-3.2550728120102068E-3</v>
      </c>
      <c r="L14" s="10">
        <f>VLOOKUP($A14,Factors!$A:$ZA,MATCH(Sheet1!L$1,Factors!$1:$1,0),FALSE)</f>
        <v>1.3433012758768736E-2</v>
      </c>
      <c r="M14" s="10">
        <f>VLOOKUP($A14,Factors!$A:$ZA,MATCH(Sheet1!M$1,Factors!$1:$1,0),FALSE)</f>
        <v>5.0612474396563023E-3</v>
      </c>
      <c r="N14" s="10">
        <f>VLOOKUP($A14,Factors!$A:$ZA,MATCH(Sheet1!N$1,Factors!$1:$1,0),FALSE)</f>
        <v>2.1514704804010742E-2</v>
      </c>
      <c r="O14" s="10">
        <f>VLOOKUP($A14,Factors!$A:$ZA,MATCH(Sheet1!O$1,Factors!$1:$1,0),FALSE)</f>
        <v>1.2671818787127975E-2</v>
      </c>
      <c r="P14" s="10">
        <f>VLOOKUP($A14,Factors!$A:$ZA,MATCH(Sheet1!P$1,Factors!$1:$1,0),FALSE)</f>
        <v>1.0360138135175223E-2</v>
      </c>
      <c r="Q14" s="10">
        <f>VLOOKUP($A14,Factors!$A:$ZA,MATCH(Sheet1!Q$1,Factors!$1:$1,0),FALSE)</f>
        <v>4.4294826364299489E-4</v>
      </c>
      <c r="R14" s="10">
        <f>VLOOKUP($A14,Factors!$A:$ZA,MATCH(Sheet1!R$1,Factors!$1:$1,0),FALSE)</f>
        <v>-4.6319030339229128E-3</v>
      </c>
      <c r="S14" s="10">
        <f>VLOOKUP($A14,Factors!$A:$ZA,MATCH(Sheet1!S$1,Factors!$1:$1,0),FALSE)</f>
        <v>-5.3990024235438527E-3</v>
      </c>
      <c r="T14" s="10">
        <f>VLOOKUP($A14,Factors!$A:$ZA,MATCH(Sheet1!T$1,Factors!$1:$1,0),FALSE)</f>
        <v>4.203293793687779E-3</v>
      </c>
      <c r="U14" s="10">
        <f>VLOOKUP($A14,Factors!$A:$ZA,MATCH(Sheet1!U$1,Factors!$1:$1,0),FALSE)</f>
        <v>9.1120164717239938E-4</v>
      </c>
      <c r="V14" s="10">
        <f>VLOOKUP($A14,Factors!$A:$ZA,MATCH(Sheet1!V$1,Factors!$1:$1,0),FALSE)</f>
        <v>1.9246097503034854E-2</v>
      </c>
    </row>
    <row r="15" spans="1:22" x14ac:dyDescent="0.25">
      <c r="A15" s="8">
        <f t="shared" si="0"/>
        <v>41608</v>
      </c>
      <c r="B15" s="10">
        <f>VLOOKUP($A15,Factors!$A:$ZA,MATCH(Sheet1!B$1,Factors!$1:$1,0),FALSE)</f>
        <v>3.0436825599338801E-2</v>
      </c>
      <c r="C15" s="10">
        <f>VLOOKUP($A15,Factors!$A:$ZA,MATCH(Sheet1!C$1,Factors!$1:$1,0),FALSE)</f>
        <v>4.0038607842929119E-2</v>
      </c>
      <c r="D15" s="10">
        <f>VLOOKUP($A15,Factors!$A:$ZA,MATCH(Sheet1!D$1,Factors!$1:$1,0),FALSE)</f>
        <v>1.2866094574544906E-2</v>
      </c>
      <c r="E15" s="10">
        <f>VLOOKUP($A15,Factors!$A:$ZA,MATCH(Sheet1!E$1,Factors!$1:$1,0),FALSE)</f>
        <v>-1.4667378880544257E-2</v>
      </c>
      <c r="F15" s="10">
        <f>VLOOKUP($A15,Factors!$A:$ZA,MATCH(Sheet1!F$1,Factors!$1:$1,0),FALSE)</f>
        <v>7.7500420852705254E-4</v>
      </c>
      <c r="G15" s="10">
        <f>VLOOKUP($A15,Factors!$A:$ZA,MATCH(Sheet1!G$1,Factors!$1:$1,0),FALSE)</f>
        <v>-1.9213230633295719E-2</v>
      </c>
      <c r="H15" s="10">
        <f>VLOOKUP($A15,Factors!$A:$ZA,MATCH(Sheet1!H$1,Factors!$1:$1,0),FALSE)</f>
        <v>6.0477585884408658E-3</v>
      </c>
      <c r="I15" s="10">
        <f>VLOOKUP($A15,Factors!$A:$ZA,MATCH(Sheet1!I$1,Factors!$1:$1,0),FALSE)</f>
        <v>8.8216280332507058E-3</v>
      </c>
      <c r="J15" s="10">
        <f>VLOOKUP($A15,Factors!$A:$ZA,MATCH(Sheet1!J$1,Factors!$1:$1,0),FALSE)</f>
        <v>3.8366877417033152E-3</v>
      </c>
      <c r="K15" s="10">
        <f>VLOOKUP($A15,Factors!$A:$ZA,MATCH(Sheet1!K$1,Factors!$1:$1,0),FALSE)</f>
        <v>-3.2811989451042578E-4</v>
      </c>
      <c r="L15" s="10">
        <f>VLOOKUP($A15,Factors!$A:$ZA,MATCH(Sheet1!L$1,Factors!$1:$1,0),FALSE)</f>
        <v>1.0716291608941608E-2</v>
      </c>
      <c r="M15" s="10">
        <f>VLOOKUP($A15,Factors!$A:$ZA,MATCH(Sheet1!M$1,Factors!$1:$1,0),FALSE)</f>
        <v>2.3662864907528114E-2</v>
      </c>
      <c r="N15" s="10">
        <f>VLOOKUP($A15,Factors!$A:$ZA,MATCH(Sheet1!N$1,Factors!$1:$1,0),FALSE)</f>
        <v>1.8137399630383966E-2</v>
      </c>
      <c r="O15" s="10">
        <f>VLOOKUP($A15,Factors!$A:$ZA,MATCH(Sheet1!O$1,Factors!$1:$1,0),FALSE)</f>
        <v>-5.4866947005578481E-3</v>
      </c>
      <c r="P15" s="10">
        <f>VLOOKUP($A15,Factors!$A:$ZA,MATCH(Sheet1!P$1,Factors!$1:$1,0),FALSE)</f>
        <v>1.7789254716304326E-2</v>
      </c>
      <c r="Q15" s="10">
        <f>VLOOKUP($A15,Factors!$A:$ZA,MATCH(Sheet1!Q$1,Factors!$1:$1,0),FALSE)</f>
        <v>-1.3890102210186051E-2</v>
      </c>
      <c r="R15" s="10">
        <f>VLOOKUP($A15,Factors!$A:$ZA,MATCH(Sheet1!R$1,Factors!$1:$1,0),FALSE)</f>
        <v>-1.9996537574529683E-2</v>
      </c>
      <c r="S15" s="10">
        <f>VLOOKUP($A15,Factors!$A:$ZA,MATCH(Sheet1!S$1,Factors!$1:$1,0),FALSE)</f>
        <v>4.0259728020657359E-3</v>
      </c>
      <c r="T15" s="10">
        <f>VLOOKUP($A15,Factors!$A:$ZA,MATCH(Sheet1!T$1,Factors!$1:$1,0),FALSE)</f>
        <v>-7.408191342999082E-4</v>
      </c>
      <c r="U15" s="10">
        <f>VLOOKUP($A15,Factors!$A:$ZA,MATCH(Sheet1!U$1,Factors!$1:$1,0),FALSE)</f>
        <v>2.7587176355856613E-3</v>
      </c>
      <c r="V15" s="10">
        <f>VLOOKUP($A15,Factors!$A:$ZA,MATCH(Sheet1!V$1,Factors!$1:$1,0),FALSE)</f>
        <v>-1.0729032195374022E-2</v>
      </c>
    </row>
    <row r="16" spans="1:22" x14ac:dyDescent="0.25">
      <c r="A16" s="8">
        <f t="shared" si="0"/>
        <v>41578</v>
      </c>
      <c r="B16" s="10">
        <f>VLOOKUP($A16,Factors!$A:$ZA,MATCH(Sheet1!B$1,Factors!$1:$1,0),FALSE)</f>
        <v>4.5917913255218323E-2</v>
      </c>
      <c r="C16" s="10">
        <f>VLOOKUP($A16,Factors!$A:$ZA,MATCH(Sheet1!C$1,Factors!$1:$1,0),FALSE)</f>
        <v>2.5140541428340102E-2</v>
      </c>
      <c r="D16" s="10">
        <f>VLOOKUP($A16,Factors!$A:$ZA,MATCH(Sheet1!D$1,Factors!$1:$1,0),FALSE)</f>
        <v>5.3797790955126157E-2</v>
      </c>
      <c r="E16" s="10">
        <f>VLOOKUP($A16,Factors!$A:$ZA,MATCH(Sheet1!E$1,Factors!$1:$1,0),FALSE)</f>
        <v>4.877783840588501E-2</v>
      </c>
      <c r="F16" s="10">
        <f>VLOOKUP($A16,Factors!$A:$ZA,MATCH(Sheet1!F$1,Factors!$1:$1,0),FALSE)</f>
        <v>7.8514892399628167E-4</v>
      </c>
      <c r="G16" s="10">
        <f>VLOOKUP($A16,Factors!$A:$ZA,MATCH(Sheet1!G$1,Factors!$1:$1,0),FALSE)</f>
        <v>1.0852377224376264E-2</v>
      </c>
      <c r="H16" s="10">
        <f>VLOOKUP($A16,Factors!$A:$ZA,MATCH(Sheet1!H$1,Factors!$1:$1,0),FALSE)</f>
        <v>-3.2410466087451351E-4</v>
      </c>
      <c r="I16" s="10">
        <f>VLOOKUP($A16,Factors!$A:$ZA,MATCH(Sheet1!I$1,Factors!$1:$1,0),FALSE)</f>
        <v>1.6969365522786717E-2</v>
      </c>
      <c r="J16" s="10">
        <f>VLOOKUP($A16,Factors!$A:$ZA,MATCH(Sheet1!J$1,Factors!$1:$1,0),FALSE)</f>
        <v>-1.5091819668088702E-2</v>
      </c>
      <c r="K16" s="10">
        <f>VLOOKUP($A16,Factors!$A:$ZA,MATCH(Sheet1!K$1,Factors!$1:$1,0),FALSE)</f>
        <v>-4.5623704975672474E-4</v>
      </c>
      <c r="L16" s="10">
        <f>VLOOKUP($A16,Factors!$A:$ZA,MATCH(Sheet1!L$1,Factors!$1:$1,0),FALSE)</f>
        <v>3.2833165751411375E-2</v>
      </c>
      <c r="M16" s="10">
        <f>VLOOKUP($A16,Factors!$A:$ZA,MATCH(Sheet1!M$1,Factors!$1:$1,0),FALSE)</f>
        <v>1.4035796037147996E-2</v>
      </c>
      <c r="N16" s="10">
        <f>VLOOKUP($A16,Factors!$A:$ZA,MATCH(Sheet1!N$1,Factors!$1:$1,0),FALSE)</f>
        <v>3.9390461984241787E-2</v>
      </c>
      <c r="O16" s="10">
        <f>VLOOKUP($A16,Factors!$A:$ZA,MATCH(Sheet1!O$1,Factors!$1:$1,0),FALSE)</f>
        <v>-1.7958211827107995E-2</v>
      </c>
      <c r="P16" s="10">
        <f>VLOOKUP($A16,Factors!$A:$ZA,MATCH(Sheet1!P$1,Factors!$1:$1,0),FALSE)</f>
        <v>7.152145643693153E-3</v>
      </c>
      <c r="Q16" s="10">
        <f>VLOOKUP($A16,Factors!$A:$ZA,MATCH(Sheet1!Q$1,Factors!$1:$1,0),FALSE)</f>
        <v>5.7991389157368012E-3</v>
      </c>
      <c r="R16" s="10">
        <f>VLOOKUP($A16,Factors!$A:$ZA,MATCH(Sheet1!R$1,Factors!$1:$1,0),FALSE)</f>
        <v>4.2803239633977253E-3</v>
      </c>
      <c r="S16" s="10">
        <f>VLOOKUP($A16,Factors!$A:$ZA,MATCH(Sheet1!S$1,Factors!$1:$1,0),FALSE)</f>
        <v>4.1492964428473389E-3</v>
      </c>
      <c r="T16" s="10">
        <f>VLOOKUP($A16,Factors!$A:$ZA,MATCH(Sheet1!T$1,Factors!$1:$1,0),FALSE)</f>
        <v>1.0992067170800812E-3</v>
      </c>
      <c r="U16" s="10">
        <f>VLOOKUP($A16,Factors!$A:$ZA,MATCH(Sheet1!U$1,Factors!$1:$1,0),FALSE)</f>
        <v>-3.8857042839015588E-3</v>
      </c>
      <c r="V16" s="10">
        <f>VLOOKUP($A16,Factors!$A:$ZA,MATCH(Sheet1!V$1,Factors!$1:$1,0),FALSE)</f>
        <v>-2.6891021757265321E-2</v>
      </c>
    </row>
    <row r="17" spans="1:22" x14ac:dyDescent="0.25">
      <c r="A17" s="8">
        <f t="shared" si="0"/>
        <v>41547</v>
      </c>
      <c r="B17" s="10">
        <f>VLOOKUP($A17,Factors!$A:$ZA,MATCH(Sheet1!B$1,Factors!$1:$1,0),FALSE)</f>
        <v>3.136203383185987E-2</v>
      </c>
      <c r="C17" s="10">
        <f>VLOOKUP($A17,Factors!$A:$ZA,MATCH(Sheet1!C$1,Factors!$1:$1,0),FALSE)</f>
        <v>6.3761916168644017E-2</v>
      </c>
      <c r="D17" s="10">
        <f>VLOOKUP($A17,Factors!$A:$ZA,MATCH(Sheet1!D$1,Factors!$1:$1,0),FALSE)</f>
        <v>6.0122593602692787E-2</v>
      </c>
      <c r="E17" s="10">
        <f>VLOOKUP($A17,Factors!$A:$ZA,MATCH(Sheet1!E$1,Factors!$1:$1,0),FALSE)</f>
        <v>6.5211340206593693E-2</v>
      </c>
      <c r="F17" s="10">
        <f>VLOOKUP($A17,Factors!$A:$ZA,MATCH(Sheet1!F$1,Factors!$1:$1,0),FALSE)</f>
        <v>2.4153050039510404E-3</v>
      </c>
      <c r="G17" s="10">
        <f>VLOOKUP($A17,Factors!$A:$ZA,MATCH(Sheet1!G$1,Factors!$1:$1,0),FALSE)</f>
        <v>1.1202890156386536E-2</v>
      </c>
      <c r="H17" s="10">
        <f>VLOOKUP($A17,Factors!$A:$ZA,MATCH(Sheet1!H$1,Factors!$1:$1,0),FALSE)</f>
        <v>-2.2731979485180354E-2</v>
      </c>
      <c r="I17" s="10">
        <f>VLOOKUP($A17,Factors!$A:$ZA,MATCH(Sheet1!I$1,Factors!$1:$1,0),FALSE)</f>
        <v>4.6398979768547122E-4</v>
      </c>
      <c r="J17" s="10">
        <f>VLOOKUP($A17,Factors!$A:$ZA,MATCH(Sheet1!J$1,Factors!$1:$1,0),FALSE)</f>
        <v>2.8428434100165267E-2</v>
      </c>
      <c r="K17" s="10">
        <f>VLOOKUP($A17,Factors!$A:$ZA,MATCH(Sheet1!K$1,Factors!$1:$1,0),FALSE)</f>
        <v>-1.9494010572534526E-2</v>
      </c>
      <c r="L17" s="10">
        <f>VLOOKUP($A17,Factors!$A:$ZA,MATCH(Sheet1!L$1,Factors!$1:$1,0),FALSE)</f>
        <v>1.1073400378497578E-2</v>
      </c>
      <c r="M17" s="10">
        <f>VLOOKUP($A17,Factors!$A:$ZA,MATCH(Sheet1!M$1,Factors!$1:$1,0),FALSE)</f>
        <v>3.102804845258067E-2</v>
      </c>
      <c r="N17" s="10">
        <f>VLOOKUP($A17,Factors!$A:$ZA,MATCH(Sheet1!N$1,Factors!$1:$1,0),FALSE)</f>
        <v>5.0466236893546457E-2</v>
      </c>
      <c r="O17" s="10">
        <f>VLOOKUP($A17,Factors!$A:$ZA,MATCH(Sheet1!O$1,Factors!$1:$1,0),FALSE)</f>
        <v>-1.3731323426464326E-2</v>
      </c>
      <c r="P17" s="10">
        <f>VLOOKUP($A17,Factors!$A:$ZA,MATCH(Sheet1!P$1,Factors!$1:$1,0),FALSE)</f>
        <v>2.6801883375586755E-3</v>
      </c>
      <c r="Q17" s="10">
        <f>VLOOKUP($A17,Factors!$A:$ZA,MATCH(Sheet1!Q$1,Factors!$1:$1,0),FALSE)</f>
        <v>2.9116556650691683E-2</v>
      </c>
      <c r="R17" s="10">
        <f>VLOOKUP($A17,Factors!$A:$ZA,MATCH(Sheet1!R$1,Factors!$1:$1,0),FALSE)</f>
        <v>-3.4210018780960194E-3</v>
      </c>
      <c r="S17" s="10">
        <f>VLOOKUP($A17,Factors!$A:$ZA,MATCH(Sheet1!S$1,Factors!$1:$1,0),FALSE)</f>
        <v>3.6744476139518589E-3</v>
      </c>
      <c r="T17" s="10">
        <f>VLOOKUP($A17,Factors!$A:$ZA,MATCH(Sheet1!T$1,Factors!$1:$1,0),FALSE)</f>
        <v>6.8135150270673961E-3</v>
      </c>
      <c r="U17" s="10">
        <f>VLOOKUP($A17,Factors!$A:$ZA,MATCH(Sheet1!U$1,Factors!$1:$1,0),FALSE)</f>
        <v>1.0104135358285804E-2</v>
      </c>
      <c r="V17" s="10">
        <f>VLOOKUP($A17,Factors!$A:$ZA,MATCH(Sheet1!V$1,Factors!$1:$1,0),FALSE)</f>
        <v>-1.9304703701235826E-2</v>
      </c>
    </row>
    <row r="18" spans="1:22" x14ac:dyDescent="0.25">
      <c r="A18" s="8">
        <f t="shared" si="0"/>
        <v>41517</v>
      </c>
      <c r="B18" s="10">
        <f>VLOOKUP($A18,Factors!$A:$ZA,MATCH(Sheet1!B$1,Factors!$1:$1,0),FALSE)</f>
        <v>-2.8910417180774139E-2</v>
      </c>
      <c r="C18" s="10">
        <f>VLOOKUP($A18,Factors!$A:$ZA,MATCH(Sheet1!C$1,Factors!$1:$1,0),FALSE)</f>
        <v>-3.174944488310516E-2</v>
      </c>
      <c r="D18" s="10">
        <f>VLOOKUP($A18,Factors!$A:$ZA,MATCH(Sheet1!D$1,Factors!$1:$1,0),FALSE)</f>
        <v>-9.323403638995309E-3</v>
      </c>
      <c r="E18" s="10">
        <f>VLOOKUP($A18,Factors!$A:$ZA,MATCH(Sheet1!E$1,Factors!$1:$1,0),FALSE)</f>
        <v>-1.6840120168966077E-2</v>
      </c>
      <c r="F18" s="10">
        <f>VLOOKUP($A18,Factors!$A:$ZA,MATCH(Sheet1!F$1,Factors!$1:$1,0),FALSE)</f>
        <v>-7.1006670806073036E-4</v>
      </c>
      <c r="G18" s="10">
        <f>VLOOKUP($A18,Factors!$A:$ZA,MATCH(Sheet1!G$1,Factors!$1:$1,0),FALSE)</f>
        <v>-5.4550929236495405E-3</v>
      </c>
      <c r="H18" s="10">
        <f>VLOOKUP($A18,Factors!$A:$ZA,MATCH(Sheet1!H$1,Factors!$1:$1,0),FALSE)</f>
        <v>7.7960025536512045E-3</v>
      </c>
      <c r="I18" s="10">
        <f>VLOOKUP($A18,Factors!$A:$ZA,MATCH(Sheet1!I$1,Factors!$1:$1,0),FALSE)</f>
        <v>-9.6710307255309935E-4</v>
      </c>
      <c r="J18" s="10">
        <f>VLOOKUP($A18,Factors!$A:$ZA,MATCH(Sheet1!J$1,Factors!$1:$1,0),FALSE)</f>
        <v>-2.358231816718126E-3</v>
      </c>
      <c r="K18" s="10">
        <f>VLOOKUP($A18,Factors!$A:$ZA,MATCH(Sheet1!K$1,Factors!$1:$1,0),FALSE)</f>
        <v>-2.0765563265685461E-2</v>
      </c>
      <c r="L18" s="10">
        <f>VLOOKUP($A18,Factors!$A:$ZA,MATCH(Sheet1!L$1,Factors!$1:$1,0),FALSE)</f>
        <v>-1.4078643022359283E-2</v>
      </c>
      <c r="M18" s="10">
        <f>VLOOKUP($A18,Factors!$A:$ZA,MATCH(Sheet1!M$1,Factors!$1:$1,0),FALSE)</f>
        <v>-6.8492760832853383E-3</v>
      </c>
      <c r="N18" s="10">
        <f>VLOOKUP($A18,Factors!$A:$ZA,MATCH(Sheet1!N$1,Factors!$1:$1,0),FALSE)</f>
        <v>-2.0779144335188238E-2</v>
      </c>
      <c r="O18" s="10">
        <f>VLOOKUP($A18,Factors!$A:$ZA,MATCH(Sheet1!O$1,Factors!$1:$1,0),FALSE)</f>
        <v>2.7350478046667126E-2</v>
      </c>
      <c r="P18" s="10">
        <f>VLOOKUP($A18,Factors!$A:$ZA,MATCH(Sheet1!P$1,Factors!$1:$1,0),FALSE)</f>
        <v>-1.4210225649814223E-2</v>
      </c>
      <c r="Q18" s="10">
        <f>VLOOKUP($A18,Factors!$A:$ZA,MATCH(Sheet1!Q$1,Factors!$1:$1,0),FALSE)</f>
        <v>-2.1760283060592633E-2</v>
      </c>
      <c r="R18" s="10">
        <f>VLOOKUP($A18,Factors!$A:$ZA,MATCH(Sheet1!R$1,Factors!$1:$1,0),FALSE)</f>
        <v>5.3865688691412394E-4</v>
      </c>
      <c r="S18" s="10">
        <f>VLOOKUP($A18,Factors!$A:$ZA,MATCH(Sheet1!S$1,Factors!$1:$1,0),FALSE)</f>
        <v>-3.2915454755488849E-4</v>
      </c>
      <c r="T18" s="10">
        <f>VLOOKUP($A18,Factors!$A:$ZA,MATCH(Sheet1!T$1,Factors!$1:$1,0),FALSE)</f>
        <v>4.0684296528503694E-4</v>
      </c>
      <c r="U18" s="10">
        <f>VLOOKUP($A18,Factors!$A:$ZA,MATCH(Sheet1!U$1,Factors!$1:$1,0),FALSE)</f>
        <v>-8.8322057550649369E-4</v>
      </c>
      <c r="V18" s="10">
        <f>VLOOKUP($A18,Factors!$A:$ZA,MATCH(Sheet1!V$1,Factors!$1:$1,0),FALSE)</f>
        <v>2.5426626869876845E-2</v>
      </c>
    </row>
    <row r="19" spans="1:22" x14ac:dyDescent="0.25">
      <c r="A19" s="8">
        <f t="shared" si="0"/>
        <v>41486</v>
      </c>
      <c r="B19" s="10">
        <f>VLOOKUP($A19,Factors!$A:$ZA,MATCH(Sheet1!B$1,Factors!$1:$1,0),FALSE)</f>
        <v>5.085749331843803E-2</v>
      </c>
      <c r="C19" s="10">
        <f>VLOOKUP($A19,Factors!$A:$ZA,MATCH(Sheet1!C$1,Factors!$1:$1,0),FALSE)</f>
        <v>6.9967196795399422E-2</v>
      </c>
      <c r="D19" s="10">
        <f>VLOOKUP($A19,Factors!$A:$ZA,MATCH(Sheet1!D$1,Factors!$1:$1,0),FALSE)</f>
        <v>6.3930727633229933E-2</v>
      </c>
      <c r="E19" s="10">
        <f>VLOOKUP($A19,Factors!$A:$ZA,MATCH(Sheet1!E$1,Factors!$1:$1,0),FALSE)</f>
        <v>1.0748249220521089E-2</v>
      </c>
      <c r="F19" s="10">
        <f>VLOOKUP($A19,Factors!$A:$ZA,MATCH(Sheet1!F$1,Factors!$1:$1,0),FALSE)</f>
        <v>1.5051836355923776E-3</v>
      </c>
      <c r="G19" s="10">
        <f>VLOOKUP($A19,Factors!$A:$ZA,MATCH(Sheet1!G$1,Factors!$1:$1,0),FALSE)</f>
        <v>-1.3029107539667906E-2</v>
      </c>
      <c r="H19" s="10">
        <f>VLOOKUP($A19,Factors!$A:$ZA,MATCH(Sheet1!H$1,Factors!$1:$1,0),FALSE)</f>
        <v>-2.025596612779057E-2</v>
      </c>
      <c r="I19" s="10">
        <f>VLOOKUP($A19,Factors!$A:$ZA,MATCH(Sheet1!I$1,Factors!$1:$1,0),FALSE)</f>
        <v>1.7589607898929049E-2</v>
      </c>
      <c r="J19" s="10">
        <f>VLOOKUP($A19,Factors!$A:$ZA,MATCH(Sheet1!J$1,Factors!$1:$1,0),FALSE)</f>
        <v>1.6736118744266504E-2</v>
      </c>
      <c r="K19" s="10">
        <f>VLOOKUP($A19,Factors!$A:$ZA,MATCH(Sheet1!K$1,Factors!$1:$1,0),FALSE)</f>
        <v>9.5409061553697327E-4</v>
      </c>
      <c r="L19" s="10">
        <f>VLOOKUP($A19,Factors!$A:$ZA,MATCH(Sheet1!L$1,Factors!$1:$1,0),FALSE)</f>
        <v>1.4224161525167922E-2</v>
      </c>
      <c r="M19" s="10">
        <f>VLOOKUP($A19,Factors!$A:$ZA,MATCH(Sheet1!M$1,Factors!$1:$1,0),FALSE)</f>
        <v>1.7562091967621374E-2</v>
      </c>
      <c r="N19" s="10">
        <f>VLOOKUP($A19,Factors!$A:$ZA,MATCH(Sheet1!N$1,Factors!$1:$1,0),FALSE)</f>
        <v>5.3072133663994103E-2</v>
      </c>
      <c r="O19" s="10">
        <f>VLOOKUP($A19,Factors!$A:$ZA,MATCH(Sheet1!O$1,Factors!$1:$1,0),FALSE)</f>
        <v>2.5449611006523654E-2</v>
      </c>
      <c r="P19" s="10">
        <f>VLOOKUP($A19,Factors!$A:$ZA,MATCH(Sheet1!P$1,Factors!$1:$1,0),FALSE)</f>
        <v>5.4566341183226452E-3</v>
      </c>
      <c r="Q19" s="10">
        <f>VLOOKUP($A19,Factors!$A:$ZA,MATCH(Sheet1!Q$1,Factors!$1:$1,0),FALSE)</f>
        <v>-3.8769935677152034E-3</v>
      </c>
      <c r="R19" s="10">
        <f>VLOOKUP($A19,Factors!$A:$ZA,MATCH(Sheet1!R$1,Factors!$1:$1,0),FALSE)</f>
        <v>-4.8100034870757202E-2</v>
      </c>
      <c r="S19" s="10">
        <f>VLOOKUP($A19,Factors!$A:$ZA,MATCH(Sheet1!S$1,Factors!$1:$1,0),FALSE)</f>
        <v>1.2669491686558843E-3</v>
      </c>
      <c r="T19" s="10">
        <f>VLOOKUP($A19,Factors!$A:$ZA,MATCH(Sheet1!T$1,Factors!$1:$1,0),FALSE)</f>
        <v>1.043218071663965E-2</v>
      </c>
      <c r="U19" s="10">
        <f>VLOOKUP($A19,Factors!$A:$ZA,MATCH(Sheet1!U$1,Factors!$1:$1,0),FALSE)</f>
        <v>1.2103550613222769E-2</v>
      </c>
      <c r="V19" s="10">
        <f>VLOOKUP($A19,Factors!$A:$ZA,MATCH(Sheet1!V$1,Factors!$1:$1,0),FALSE)</f>
        <v>3.0197427975886981E-2</v>
      </c>
    </row>
    <row r="20" spans="1:22" x14ac:dyDescent="0.25">
      <c r="A20" s="8">
        <f t="shared" si="0"/>
        <v>41455</v>
      </c>
      <c r="B20" s="10">
        <f>VLOOKUP($A20,Factors!$A:$ZA,MATCH(Sheet1!B$1,Factors!$1:$1,0),FALSE)</f>
        <v>-1.3419359416858345E-2</v>
      </c>
      <c r="C20" s="10">
        <f>VLOOKUP($A20,Factors!$A:$ZA,MATCH(Sheet1!C$1,Factors!$1:$1,0),FALSE)</f>
        <v>-5.1343807543823283E-3</v>
      </c>
      <c r="D20" s="10">
        <f>VLOOKUP($A20,Factors!$A:$ZA,MATCH(Sheet1!D$1,Factors!$1:$1,0),FALSE)</f>
        <v>-5.4145422260788112E-2</v>
      </c>
      <c r="E20" s="10">
        <f>VLOOKUP($A20,Factors!$A:$ZA,MATCH(Sheet1!E$1,Factors!$1:$1,0),FALSE)</f>
        <v>-6.3443110036618289E-2</v>
      </c>
      <c r="F20" s="10">
        <f>VLOOKUP($A20,Factors!$A:$ZA,MATCH(Sheet1!F$1,Factors!$1:$1,0),FALSE)</f>
        <v>-5.6412544620076943E-4</v>
      </c>
      <c r="G20" s="10">
        <f>VLOOKUP($A20,Factors!$A:$ZA,MATCH(Sheet1!G$1,Factors!$1:$1,0),FALSE)</f>
        <v>-2.9830067080162004E-2</v>
      </c>
      <c r="H20" s="10">
        <f>VLOOKUP($A20,Factors!$A:$ZA,MATCH(Sheet1!H$1,Factors!$1:$1,0),FALSE)</f>
        <v>-2.8665667166417608E-3</v>
      </c>
      <c r="I20" s="10">
        <f>VLOOKUP($A20,Factors!$A:$ZA,MATCH(Sheet1!I$1,Factors!$1:$1,0),FALSE)</f>
        <v>-1.0757043364866714E-2</v>
      </c>
      <c r="J20" s="10">
        <f>VLOOKUP($A20,Factors!$A:$ZA,MATCH(Sheet1!J$1,Factors!$1:$1,0),FALSE)</f>
        <v>8.0793676807930925E-3</v>
      </c>
      <c r="K20" s="10">
        <f>VLOOKUP($A20,Factors!$A:$ZA,MATCH(Sheet1!K$1,Factors!$1:$1,0),FALSE)</f>
        <v>9.9953168942471526E-3</v>
      </c>
      <c r="L20" s="10">
        <f>VLOOKUP($A20,Factors!$A:$ZA,MATCH(Sheet1!L$1,Factors!$1:$1,0),FALSE)</f>
        <v>6.259731926980816E-4</v>
      </c>
      <c r="M20" s="10">
        <f>VLOOKUP($A20,Factors!$A:$ZA,MATCH(Sheet1!M$1,Factors!$1:$1,0),FALSE)</f>
        <v>-9.1708967948199716E-3</v>
      </c>
      <c r="N20" s="10">
        <f>VLOOKUP($A20,Factors!$A:$ZA,MATCH(Sheet1!N$1,Factors!$1:$1,0),FALSE)</f>
        <v>-2.4208060385891961E-2</v>
      </c>
      <c r="O20" s="10">
        <f>VLOOKUP($A20,Factors!$A:$ZA,MATCH(Sheet1!O$1,Factors!$1:$1,0),FALSE)</f>
        <v>-2.7522166026034411E-2</v>
      </c>
      <c r="P20" s="10">
        <f>VLOOKUP($A20,Factors!$A:$ZA,MATCH(Sheet1!P$1,Factors!$1:$1,0),FALSE)</f>
        <v>4.1813149824220242E-2</v>
      </c>
      <c r="Q20" s="10">
        <f>VLOOKUP($A20,Factors!$A:$ZA,MATCH(Sheet1!Q$1,Factors!$1:$1,0),FALSE)</f>
        <v>-4.3327994605074638E-2</v>
      </c>
      <c r="R20" s="10">
        <f>VLOOKUP($A20,Factors!$A:$ZA,MATCH(Sheet1!R$1,Factors!$1:$1,0),FALSE)</f>
        <v>-2.2224770600347554E-2</v>
      </c>
      <c r="S20" s="10">
        <f>VLOOKUP($A20,Factors!$A:$ZA,MATCH(Sheet1!S$1,Factors!$1:$1,0),FALSE)</f>
        <v>-1.0480289642568863E-2</v>
      </c>
      <c r="T20" s="10">
        <f>VLOOKUP($A20,Factors!$A:$ZA,MATCH(Sheet1!T$1,Factors!$1:$1,0),FALSE)</f>
        <v>-1.1109333973103097E-2</v>
      </c>
      <c r="U20" s="10">
        <f>VLOOKUP($A20,Factors!$A:$ZA,MATCH(Sheet1!U$1,Factors!$1:$1,0),FALSE)</f>
        <v>-9.3338764811108366E-3</v>
      </c>
      <c r="V20" s="10">
        <f>VLOOKUP($A20,Factors!$A:$ZA,MATCH(Sheet1!V$1,Factors!$1:$1,0),FALSE)</f>
        <v>-2.2113709911183999E-2</v>
      </c>
    </row>
    <row r="21" spans="1:22" x14ac:dyDescent="0.25">
      <c r="A21" s="8">
        <f t="shared" si="0"/>
        <v>41425</v>
      </c>
      <c r="B21" s="10">
        <f>VLOOKUP($A21,Factors!$A:$ZA,MATCH(Sheet1!B$1,Factors!$1:$1,0),FALSE)</f>
        <v>2.3395008546023721E-2</v>
      </c>
      <c r="C21" s="10">
        <f>VLOOKUP($A21,Factors!$A:$ZA,MATCH(Sheet1!C$1,Factors!$1:$1,0),FALSE)</f>
        <v>3.9955752737605321E-2</v>
      </c>
      <c r="D21" s="10">
        <f>VLOOKUP($A21,Factors!$A:$ZA,MATCH(Sheet1!D$1,Factors!$1:$1,0),FALSE)</f>
        <v>3.818375912083094E-2</v>
      </c>
      <c r="E21" s="10">
        <f>VLOOKUP($A21,Factors!$A:$ZA,MATCH(Sheet1!E$1,Factors!$1:$1,0),FALSE)</f>
        <v>-2.5251636478043515E-2</v>
      </c>
      <c r="F21" s="10">
        <f>VLOOKUP($A21,Factors!$A:$ZA,MATCH(Sheet1!F$1,Factors!$1:$1,0),FALSE)</f>
        <v>-1.394025423459011E-3</v>
      </c>
      <c r="G21" s="10">
        <f>VLOOKUP($A21,Factors!$A:$ZA,MATCH(Sheet1!G$1,Factors!$1:$1,0),FALSE)</f>
        <v>-4.9630014773820452E-2</v>
      </c>
      <c r="H21" s="10">
        <f>VLOOKUP($A21,Factors!$A:$ZA,MATCH(Sheet1!H$1,Factors!$1:$1,0),FALSE)</f>
        <v>1.9927580554400359E-2</v>
      </c>
      <c r="I21" s="10">
        <f>VLOOKUP($A21,Factors!$A:$ZA,MATCH(Sheet1!I$1,Factors!$1:$1,0),FALSE)</f>
        <v>1.2046419618352511E-2</v>
      </c>
      <c r="J21" s="10">
        <f>VLOOKUP($A21,Factors!$A:$ZA,MATCH(Sheet1!J$1,Factors!$1:$1,0),FALSE)</f>
        <v>1.62126443750501E-2</v>
      </c>
      <c r="K21" s="10">
        <f>VLOOKUP($A21,Factors!$A:$ZA,MATCH(Sheet1!K$1,Factors!$1:$1,0),FALSE)</f>
        <v>7.3624192414751821E-3</v>
      </c>
      <c r="L21" s="10">
        <f>VLOOKUP($A21,Factors!$A:$ZA,MATCH(Sheet1!L$1,Factors!$1:$1,0),FALSE)</f>
        <v>-5.5944600062247662E-3</v>
      </c>
      <c r="M21" s="10">
        <f>VLOOKUP($A21,Factors!$A:$ZA,MATCH(Sheet1!M$1,Factors!$1:$1,0),FALSE)</f>
        <v>-1.5379334407856549E-2</v>
      </c>
      <c r="N21" s="10">
        <f>VLOOKUP($A21,Factors!$A:$ZA,MATCH(Sheet1!N$1,Factors!$1:$1,0),FALSE)</f>
        <v>1.2963585574117253E-3</v>
      </c>
      <c r="O21" s="10">
        <f>VLOOKUP($A21,Factors!$A:$ZA,MATCH(Sheet1!O$1,Factors!$1:$1,0),FALSE)</f>
        <v>-1.7359287079597108E-2</v>
      </c>
      <c r="P21" s="10">
        <f>VLOOKUP($A21,Factors!$A:$ZA,MATCH(Sheet1!P$1,Factors!$1:$1,0),FALSE)</f>
        <v>3.8294038143864562E-3</v>
      </c>
      <c r="Q21" s="10">
        <f>VLOOKUP($A21,Factors!$A:$ZA,MATCH(Sheet1!Q$1,Factors!$1:$1,0),FALSE)</f>
        <v>-3.3091531502159932E-2</v>
      </c>
      <c r="R21" s="10">
        <f>VLOOKUP($A21,Factors!$A:$ZA,MATCH(Sheet1!R$1,Factors!$1:$1,0),FALSE)</f>
        <v>-1.6908713399106712E-2</v>
      </c>
      <c r="S21" s="10">
        <f>VLOOKUP($A21,Factors!$A:$ZA,MATCH(Sheet1!S$1,Factors!$1:$1,0),FALSE)</f>
        <v>-9.8406323042492527E-3</v>
      </c>
      <c r="T21" s="10">
        <f>VLOOKUP($A21,Factors!$A:$ZA,MATCH(Sheet1!T$1,Factors!$1:$1,0),FALSE)</f>
        <v>-2.3668639053253671E-3</v>
      </c>
      <c r="U21" s="10">
        <f>VLOOKUP($A21,Factors!$A:$ZA,MATCH(Sheet1!U$1,Factors!$1:$1,0),FALSE)</f>
        <v>1.2208676945141717E-2</v>
      </c>
      <c r="V21" s="10">
        <f>VLOOKUP($A21,Factors!$A:$ZA,MATCH(Sheet1!V$1,Factors!$1:$1,0),FALSE)</f>
        <v>-2.1801993654345764E-2</v>
      </c>
    </row>
    <row r="22" spans="1:22" x14ac:dyDescent="0.25">
      <c r="A22" s="8">
        <f t="shared" si="0"/>
        <v>41394</v>
      </c>
      <c r="B22" s="10">
        <f>VLOOKUP($A22,Factors!$A:$ZA,MATCH(Sheet1!B$1,Factors!$1:$1,0),FALSE)</f>
        <v>1.9242716519367153E-2</v>
      </c>
      <c r="C22" s="10">
        <f>VLOOKUP($A22,Factors!$A:$ZA,MATCH(Sheet1!C$1,Factors!$1:$1,0),FALSE)</f>
        <v>-3.684934506377302E-3</v>
      </c>
      <c r="D22" s="10">
        <f>VLOOKUP($A22,Factors!$A:$ZA,MATCH(Sheet1!D$1,Factors!$1:$1,0),FALSE)</f>
        <v>3.1299625419620725E-2</v>
      </c>
      <c r="E22" s="10">
        <f>VLOOKUP($A22,Factors!$A:$ZA,MATCH(Sheet1!E$1,Factors!$1:$1,0),FALSE)</f>
        <v>7.5511744635692324E-3</v>
      </c>
      <c r="F22" s="10">
        <f>VLOOKUP($A22,Factors!$A:$ZA,MATCH(Sheet1!F$1,Factors!$1:$1,0),FALSE)</f>
        <v>9.1108336094203324E-4</v>
      </c>
      <c r="G22" s="10">
        <f>VLOOKUP($A22,Factors!$A:$ZA,MATCH(Sheet1!G$1,Factors!$1:$1,0),FALSE)</f>
        <v>2.7169367748011819E-2</v>
      </c>
      <c r="H22" s="10">
        <f>VLOOKUP($A22,Factors!$A:$ZA,MATCH(Sheet1!H$1,Factors!$1:$1,0),FALSE)</f>
        <v>-1.4823563440030885E-2</v>
      </c>
      <c r="I22" s="10">
        <f>VLOOKUP($A22,Factors!$A:$ZA,MATCH(Sheet1!I$1,Factors!$1:$1,0),FALSE)</f>
        <v>7.9719517568974663E-3</v>
      </c>
      <c r="J22" s="10">
        <f>VLOOKUP($A22,Factors!$A:$ZA,MATCH(Sheet1!J$1,Factors!$1:$1,0),FALSE)</f>
        <v>-2.1877524917938151E-2</v>
      </c>
      <c r="K22" s="10">
        <f>VLOOKUP($A22,Factors!$A:$ZA,MATCH(Sheet1!K$1,Factors!$1:$1,0),FALSE)</f>
        <v>-6.1061822646650832E-3</v>
      </c>
      <c r="L22" s="10">
        <f>VLOOKUP($A22,Factors!$A:$ZA,MATCH(Sheet1!L$1,Factors!$1:$1,0),FALSE)</f>
        <v>1.1554324213707723E-2</v>
      </c>
      <c r="M22" s="10">
        <f>VLOOKUP($A22,Factors!$A:$ZA,MATCH(Sheet1!M$1,Factors!$1:$1,0),FALSE)</f>
        <v>4.0473437469534801E-4</v>
      </c>
      <c r="N22" s="10">
        <f>VLOOKUP($A22,Factors!$A:$ZA,MATCH(Sheet1!N$1,Factors!$1:$1,0),FALSE)</f>
        <v>3.1775909071112496E-2</v>
      </c>
      <c r="O22" s="10">
        <f>VLOOKUP($A22,Factors!$A:$ZA,MATCH(Sheet1!O$1,Factors!$1:$1,0),FALSE)</f>
        <v>-2.3469313784311829E-2</v>
      </c>
      <c r="P22" s="10">
        <f>VLOOKUP($A22,Factors!$A:$ZA,MATCH(Sheet1!P$1,Factors!$1:$1,0),FALSE)</f>
        <v>2.0145538108004457E-2</v>
      </c>
      <c r="Q22" s="10">
        <f>VLOOKUP($A22,Factors!$A:$ZA,MATCH(Sheet1!Q$1,Factors!$1:$1,0),FALSE)</f>
        <v>7.1416844524709866E-3</v>
      </c>
      <c r="R22" s="10">
        <f>VLOOKUP($A22,Factors!$A:$ZA,MATCH(Sheet1!R$1,Factors!$1:$1,0),FALSE)</f>
        <v>-1.5995406523591216E-2</v>
      </c>
      <c r="S22" s="10">
        <f>VLOOKUP($A22,Factors!$A:$ZA,MATCH(Sheet1!S$1,Factors!$1:$1,0),FALSE)</f>
        <v>7.590257490616148E-3</v>
      </c>
      <c r="T22" s="10">
        <f>VLOOKUP($A22,Factors!$A:$ZA,MATCH(Sheet1!T$1,Factors!$1:$1,0),FALSE)</f>
        <v>-1.7852520921960435E-3</v>
      </c>
      <c r="U22" s="10">
        <f>VLOOKUP($A22,Factors!$A:$ZA,MATCH(Sheet1!U$1,Factors!$1:$1,0),FALSE)</f>
        <v>-5.0567659885666361E-3</v>
      </c>
      <c r="V22" s="10">
        <f>VLOOKUP($A22,Factors!$A:$ZA,MATCH(Sheet1!V$1,Factors!$1:$1,0),FALSE)</f>
        <v>-2.785943591499751E-2</v>
      </c>
    </row>
    <row r="23" spans="1:22" x14ac:dyDescent="0.25">
      <c r="A23" s="8">
        <f t="shared" si="0"/>
        <v>41364</v>
      </c>
      <c r="B23" s="10">
        <f>VLOOKUP($A23,Factors!$A:$ZA,MATCH(Sheet1!B$1,Factors!$1:$1,0),FALSE)</f>
        <v>3.7487799350585771E-2</v>
      </c>
      <c r="C23" s="10">
        <f>VLOOKUP($A23,Factors!$A:$ZA,MATCH(Sheet1!C$1,Factors!$1:$1,0),FALSE)</f>
        <v>4.616564284348601E-2</v>
      </c>
      <c r="D23" s="10">
        <f>VLOOKUP($A23,Factors!$A:$ZA,MATCH(Sheet1!D$1,Factors!$1:$1,0),FALSE)</f>
        <v>7.8032866613897411E-5</v>
      </c>
      <c r="E23" s="10">
        <f>VLOOKUP($A23,Factors!$A:$ZA,MATCH(Sheet1!E$1,Factors!$1:$1,0),FALSE)</f>
        <v>-1.7050441321476484E-2</v>
      </c>
      <c r="F23" s="10">
        <f>VLOOKUP($A23,Factors!$A:$ZA,MATCH(Sheet1!F$1,Factors!$1:$1,0),FALSE)</f>
        <v>4.7786375785729973E-5</v>
      </c>
      <c r="G23" s="10">
        <f>VLOOKUP($A23,Factors!$A:$ZA,MATCH(Sheet1!G$1,Factors!$1:$1,0),FALSE)</f>
        <v>4.8969437113763892E-3</v>
      </c>
      <c r="H23" s="10">
        <f>VLOOKUP($A23,Factors!$A:$ZA,MATCH(Sheet1!H$1,Factors!$1:$1,0),FALSE)</f>
        <v>1.2532184651429468E-2</v>
      </c>
      <c r="I23" s="10">
        <f>VLOOKUP($A23,Factors!$A:$ZA,MATCH(Sheet1!I$1,Factors!$1:$1,0),FALSE)</f>
        <v>9.382192224342667E-3</v>
      </c>
      <c r="J23" s="10">
        <f>VLOOKUP($A23,Factors!$A:$ZA,MATCH(Sheet1!J$1,Factors!$1:$1,0),FALSE)</f>
        <v>1.0976465891587628E-2</v>
      </c>
      <c r="K23" s="10">
        <f>VLOOKUP($A23,Factors!$A:$ZA,MATCH(Sheet1!K$1,Factors!$1:$1,0),FALSE)</f>
        <v>2.1034845992737861E-3</v>
      </c>
      <c r="L23" s="10">
        <f>VLOOKUP($A23,Factors!$A:$ZA,MATCH(Sheet1!L$1,Factors!$1:$1,0),FALSE)</f>
        <v>1.6131483184708362E-2</v>
      </c>
      <c r="M23" s="10">
        <f>VLOOKUP($A23,Factors!$A:$ZA,MATCH(Sheet1!M$1,Factors!$1:$1,0),FALSE)</f>
        <v>2.7638816893120755E-3</v>
      </c>
      <c r="N23" s="10">
        <f>VLOOKUP($A23,Factors!$A:$ZA,MATCH(Sheet1!N$1,Factors!$1:$1,0),FALSE)</f>
        <v>2.4006096334954652E-2</v>
      </c>
      <c r="O23" s="10">
        <f>VLOOKUP($A23,Factors!$A:$ZA,MATCH(Sheet1!O$1,Factors!$1:$1,0),FALSE)</f>
        <v>1.0640553130438102E-2</v>
      </c>
      <c r="P23" s="10">
        <f>VLOOKUP($A23,Factors!$A:$ZA,MATCH(Sheet1!P$1,Factors!$1:$1,0),FALSE)</f>
        <v>2.0001562622079971E-2</v>
      </c>
      <c r="Q23" s="10">
        <f>VLOOKUP($A23,Factors!$A:$ZA,MATCH(Sheet1!Q$1,Factors!$1:$1,0),FALSE)</f>
        <v>1.9840937630807742E-2</v>
      </c>
      <c r="R23" s="10">
        <f>VLOOKUP($A23,Factors!$A:$ZA,MATCH(Sheet1!R$1,Factors!$1:$1,0),FALSE)</f>
        <v>1.5410755358150396E-2</v>
      </c>
      <c r="S23" s="10">
        <f>VLOOKUP($A23,Factors!$A:$ZA,MATCH(Sheet1!S$1,Factors!$1:$1,0),FALSE)</f>
        <v>-2.0823343123739235E-3</v>
      </c>
      <c r="T23" s="10">
        <f>VLOOKUP($A23,Factors!$A:$ZA,MATCH(Sheet1!T$1,Factors!$1:$1,0),FALSE)</f>
        <v>2.2082249728960779E-3</v>
      </c>
      <c r="U23" s="10">
        <f>VLOOKUP($A23,Factors!$A:$ZA,MATCH(Sheet1!U$1,Factors!$1:$1,0),FALSE)</f>
        <v>2.3149922438178594E-2</v>
      </c>
      <c r="V23" s="10">
        <f>VLOOKUP($A23,Factors!$A:$ZA,MATCH(Sheet1!V$1,Factors!$1:$1,0),FALSE)</f>
        <v>1.1760171826655119E-2</v>
      </c>
    </row>
    <row r="24" spans="1:22" x14ac:dyDescent="0.25">
      <c r="A24" s="8">
        <f t="shared" si="0"/>
        <v>41333</v>
      </c>
      <c r="B24" s="10">
        <f>VLOOKUP($A24,Factors!$A:$ZA,MATCH(Sheet1!B$1,Factors!$1:$1,0),FALSE)</f>
        <v>1.3568872414978728E-2</v>
      </c>
      <c r="C24" s="10">
        <f>VLOOKUP($A24,Factors!$A:$ZA,MATCH(Sheet1!C$1,Factors!$1:$1,0),FALSE)</f>
        <v>1.1031902870220822E-2</v>
      </c>
      <c r="D24" s="10">
        <f>VLOOKUP($A24,Factors!$A:$ZA,MATCH(Sheet1!D$1,Factors!$1:$1,0),FALSE)</f>
        <v>-7.9656468780107126E-3</v>
      </c>
      <c r="E24" s="10">
        <f>VLOOKUP($A24,Factors!$A:$ZA,MATCH(Sheet1!E$1,Factors!$1:$1,0),FALSE)</f>
        <v>-1.3013693823181738E-2</v>
      </c>
      <c r="F24" s="10">
        <f>VLOOKUP($A24,Factors!$A:$ZA,MATCH(Sheet1!F$1,Factors!$1:$1,0),FALSE)</f>
        <v>6.7902730136060185E-4</v>
      </c>
      <c r="G24" s="10">
        <f>VLOOKUP($A24,Factors!$A:$ZA,MATCH(Sheet1!G$1,Factors!$1:$1,0),FALSE)</f>
        <v>1.2717358272709811E-2</v>
      </c>
      <c r="H24" s="10">
        <f>VLOOKUP($A24,Factors!$A:$ZA,MATCH(Sheet1!H$1,Factors!$1:$1,0),FALSE)</f>
        <v>3.4618152436022065E-2</v>
      </c>
      <c r="I24" s="10">
        <f>VLOOKUP($A24,Factors!$A:$ZA,MATCH(Sheet1!I$1,Factors!$1:$1,0),FALSE)</f>
        <v>6.7095246274684328E-5</v>
      </c>
      <c r="J24" s="10">
        <f>VLOOKUP($A24,Factors!$A:$ZA,MATCH(Sheet1!J$1,Factors!$1:$1,0),FALSE)</f>
        <v>1.4463008686200762E-3</v>
      </c>
      <c r="K24" s="10">
        <f>VLOOKUP($A24,Factors!$A:$ZA,MATCH(Sheet1!K$1,Factors!$1:$1,0),FALSE)</f>
        <v>1.9068307123961681E-3</v>
      </c>
      <c r="L24" s="10">
        <f>VLOOKUP($A24,Factors!$A:$ZA,MATCH(Sheet1!L$1,Factors!$1:$1,0),FALSE)</f>
        <v>4.4262716493685961E-3</v>
      </c>
      <c r="M24" s="10">
        <f>VLOOKUP($A24,Factors!$A:$ZA,MATCH(Sheet1!M$1,Factors!$1:$1,0),FALSE)</f>
        <v>1.0283497698706512E-2</v>
      </c>
      <c r="N24" s="10">
        <f>VLOOKUP($A24,Factors!$A:$ZA,MATCH(Sheet1!N$1,Factors!$1:$1,0),FALSE)</f>
        <v>2.1459934043508433E-3</v>
      </c>
      <c r="O24" s="10">
        <f>VLOOKUP($A24,Factors!$A:$ZA,MATCH(Sheet1!O$1,Factors!$1:$1,0),FALSE)</f>
        <v>-3.4587269063057535E-2</v>
      </c>
      <c r="P24" s="10">
        <f>VLOOKUP($A24,Factors!$A:$ZA,MATCH(Sheet1!P$1,Factors!$1:$1,0),FALSE)</f>
        <v>-7.6756086214916364E-3</v>
      </c>
      <c r="Q24" s="10">
        <f>VLOOKUP($A24,Factors!$A:$ZA,MATCH(Sheet1!Q$1,Factors!$1:$1,0),FALSE)</f>
        <v>-1.003596219787517E-3</v>
      </c>
      <c r="R24" s="10">
        <f>VLOOKUP($A24,Factors!$A:$ZA,MATCH(Sheet1!R$1,Factors!$1:$1,0),FALSE)</f>
        <v>-1.8712500705896251E-2</v>
      </c>
      <c r="S24" s="10">
        <f>VLOOKUP($A24,Factors!$A:$ZA,MATCH(Sheet1!S$1,Factors!$1:$1,0),FALSE)</f>
        <v>5.9771916997686247E-3</v>
      </c>
      <c r="T24" s="10">
        <f>VLOOKUP($A24,Factors!$A:$ZA,MATCH(Sheet1!T$1,Factors!$1:$1,0),FALSE)</f>
        <v>-1.2855782804241489E-2</v>
      </c>
      <c r="U24" s="10">
        <f>VLOOKUP($A24,Factors!$A:$ZA,MATCH(Sheet1!U$1,Factors!$1:$1,0),FALSE)</f>
        <v>-3.7398181171366396E-4</v>
      </c>
      <c r="V24" s="10">
        <f>VLOOKUP($A24,Factors!$A:$ZA,MATCH(Sheet1!V$1,Factors!$1:$1,0),FALSE)</f>
        <v>-3.6321218365485963E-2</v>
      </c>
    </row>
    <row r="25" spans="1:22" x14ac:dyDescent="0.25">
      <c r="A25" s="8">
        <f t="shared" si="0"/>
        <v>41305</v>
      </c>
      <c r="B25" s="10">
        <f>VLOOKUP($A25,Factors!$A:$ZA,MATCH(Sheet1!B$1,Factors!$1:$1,0),FALSE)</f>
        <v>5.1771138366728087E-2</v>
      </c>
      <c r="C25" s="10">
        <f>VLOOKUP($A25,Factors!$A:$ZA,MATCH(Sheet1!C$1,Factors!$1:$1,0),FALSE)</f>
        <v>6.2587059101627984E-2</v>
      </c>
      <c r="D25" s="10">
        <f>VLOOKUP($A25,Factors!$A:$ZA,MATCH(Sheet1!D$1,Factors!$1:$1,0),FALSE)</f>
        <v>3.1782806476873038E-2</v>
      </c>
      <c r="E25" s="10">
        <f>VLOOKUP($A25,Factors!$A:$ZA,MATCH(Sheet1!E$1,Factors!$1:$1,0),FALSE)</f>
        <v>1.3338833101015579E-2</v>
      </c>
      <c r="F25" s="10">
        <f>VLOOKUP($A25,Factors!$A:$ZA,MATCH(Sheet1!F$1,Factors!$1:$1,0),FALSE)</f>
        <v>-9.2441180314484228E-5</v>
      </c>
      <c r="G25" s="10">
        <f>VLOOKUP($A25,Factors!$A:$ZA,MATCH(Sheet1!G$1,Factors!$1:$1,0),FALSE)</f>
        <v>-2.7207081076255912E-2</v>
      </c>
      <c r="H25" s="10">
        <f>VLOOKUP($A25,Factors!$A:$ZA,MATCH(Sheet1!H$1,Factors!$1:$1,0),FALSE)</f>
        <v>-7.0453434291518624E-3</v>
      </c>
      <c r="I25" s="10">
        <f>VLOOKUP($A25,Factors!$A:$ZA,MATCH(Sheet1!I$1,Factors!$1:$1,0),FALSE)</f>
        <v>2.0399408631008642E-2</v>
      </c>
      <c r="J25" s="10">
        <f>VLOOKUP($A25,Factors!$A:$ZA,MATCH(Sheet1!J$1,Factors!$1:$1,0),FALSE)</f>
        <v>1.2424514595525959E-2</v>
      </c>
      <c r="K25" s="10">
        <f>VLOOKUP($A25,Factors!$A:$ZA,MATCH(Sheet1!K$1,Factors!$1:$1,0),FALSE)</f>
        <v>2.2111092526656995E-2</v>
      </c>
      <c r="L25" s="10">
        <f>VLOOKUP($A25,Factors!$A:$ZA,MATCH(Sheet1!L$1,Factors!$1:$1,0),FALSE)</f>
        <v>2.1834778040451752E-2</v>
      </c>
      <c r="M25" s="10">
        <f>VLOOKUP($A25,Factors!$A:$ZA,MATCH(Sheet1!M$1,Factors!$1:$1,0),FALSE)</f>
        <v>-8.6460580426420686E-3</v>
      </c>
      <c r="N25" s="10">
        <f>VLOOKUP($A25,Factors!$A:$ZA,MATCH(Sheet1!N$1,Factors!$1:$1,0),FALSE)</f>
        <v>5.1196647001858775E-2</v>
      </c>
      <c r="O25" s="10">
        <f>VLOOKUP($A25,Factors!$A:$ZA,MATCH(Sheet1!O$1,Factors!$1:$1,0),FALSE)</f>
        <v>2.4679509321122284E-2</v>
      </c>
      <c r="P25" s="10">
        <f>VLOOKUP($A25,Factors!$A:$ZA,MATCH(Sheet1!P$1,Factors!$1:$1,0),FALSE)</f>
        <v>-1.8417047184170587E-2</v>
      </c>
      <c r="Q25" s="10">
        <f>VLOOKUP($A25,Factors!$A:$ZA,MATCH(Sheet1!Q$1,Factors!$1:$1,0),FALSE)</f>
        <v>1.7443839346494183E-2</v>
      </c>
      <c r="R25" s="10">
        <f>VLOOKUP($A25,Factors!$A:$ZA,MATCH(Sheet1!R$1,Factors!$1:$1,0),FALSE)</f>
        <v>2.1803304942524582E-2</v>
      </c>
      <c r="S25" s="10">
        <f>VLOOKUP($A25,Factors!$A:$ZA,MATCH(Sheet1!S$1,Factors!$1:$1,0),FALSE)</f>
        <v>-1.5504676509237147E-2</v>
      </c>
      <c r="T25" s="10">
        <f>VLOOKUP($A25,Factors!$A:$ZA,MATCH(Sheet1!T$1,Factors!$1:$1,0),FALSE)</f>
        <v>-2.958304661416522E-2</v>
      </c>
      <c r="U25" s="10">
        <f>VLOOKUP($A25,Factors!$A:$ZA,MATCH(Sheet1!U$1,Factors!$1:$1,0),FALSE)</f>
        <v>2.2810814845222405E-2</v>
      </c>
      <c r="V25" s="10">
        <f>VLOOKUP($A25,Factors!$A:$ZA,MATCH(Sheet1!V$1,Factors!$1:$1,0),FALSE)</f>
        <v>3.0431510796244288E-2</v>
      </c>
    </row>
    <row r="26" spans="1:22" x14ac:dyDescent="0.25">
      <c r="A26" s="8">
        <f t="shared" si="0"/>
        <v>41274</v>
      </c>
      <c r="B26" s="10">
        <f>VLOOKUP($A26,Factors!$A:$ZA,MATCH(Sheet1!B$1,Factors!$1:$1,0),FALSE)</f>
        <v>9.0650288394980016E-3</v>
      </c>
      <c r="C26" s="10">
        <f>VLOOKUP($A26,Factors!$A:$ZA,MATCH(Sheet1!C$1,Factors!$1:$1,0),FALSE)</f>
        <v>3.5827819822712659E-2</v>
      </c>
      <c r="D26" s="10">
        <f>VLOOKUP($A26,Factors!$A:$ZA,MATCH(Sheet1!D$1,Factors!$1:$1,0),FALSE)</f>
        <v>2.4611578224726482E-2</v>
      </c>
      <c r="E26" s="10">
        <f>VLOOKUP($A26,Factors!$A:$ZA,MATCH(Sheet1!E$1,Factors!$1:$1,0),FALSE)</f>
        <v>5.0343539844175389E-2</v>
      </c>
      <c r="F26" s="10">
        <f>VLOOKUP($A26,Factors!$A:$ZA,MATCH(Sheet1!F$1,Factors!$1:$1,0),FALSE)</f>
        <v>2.1680562419312821E-4</v>
      </c>
      <c r="G26" s="10">
        <f>VLOOKUP($A26,Factors!$A:$ZA,MATCH(Sheet1!G$1,Factors!$1:$1,0),FALSE)</f>
        <v>-1.6933947868707944E-2</v>
      </c>
      <c r="H26" s="10">
        <f>VLOOKUP($A26,Factors!$A:$ZA,MATCH(Sheet1!H$1,Factors!$1:$1,0),FALSE)</f>
        <v>-4.790837523236835E-3</v>
      </c>
      <c r="I26" s="10">
        <f>VLOOKUP($A26,Factors!$A:$ZA,MATCH(Sheet1!I$1,Factors!$1:$1,0),FALSE)</f>
        <v>1.7178681717404776E-2</v>
      </c>
      <c r="J26" s="10">
        <f>VLOOKUP($A26,Factors!$A:$ZA,MATCH(Sheet1!J$1,Factors!$1:$1,0),FALSE)</f>
        <v>2.5412105400489882E-2</v>
      </c>
      <c r="K26" s="10">
        <f>VLOOKUP($A26,Factors!$A:$ZA,MATCH(Sheet1!K$1,Factors!$1:$1,0),FALSE)</f>
        <v>2.0924507101112044E-2</v>
      </c>
      <c r="L26" s="10">
        <f>VLOOKUP($A26,Factors!$A:$ZA,MATCH(Sheet1!L$1,Factors!$1:$1,0),FALSE)</f>
        <v>7.6843541916538083E-3</v>
      </c>
      <c r="M26" s="10">
        <f>VLOOKUP($A26,Factors!$A:$ZA,MATCH(Sheet1!M$1,Factors!$1:$1,0),FALSE)</f>
        <v>-2.181409561776293E-2</v>
      </c>
      <c r="N26" s="10">
        <f>VLOOKUP($A26,Factors!$A:$ZA,MATCH(Sheet1!N$1,Factors!$1:$1,0),FALSE)</f>
        <v>1.9573126365701077E-2</v>
      </c>
      <c r="O26" s="10">
        <f>VLOOKUP($A26,Factors!$A:$ZA,MATCH(Sheet1!O$1,Factors!$1:$1,0),FALSE)</f>
        <v>-1.4712187532760379E-2</v>
      </c>
      <c r="P26" s="10">
        <f>VLOOKUP($A26,Factors!$A:$ZA,MATCH(Sheet1!P$1,Factors!$1:$1,0),FALSE)</f>
        <v>-3.7009893733968346E-2</v>
      </c>
      <c r="Q26" s="10">
        <f>VLOOKUP($A26,Factors!$A:$ZA,MATCH(Sheet1!Q$1,Factors!$1:$1,0),FALSE)</f>
        <v>1.6169476869865917E-2</v>
      </c>
      <c r="R26" s="10">
        <f>VLOOKUP($A26,Factors!$A:$ZA,MATCH(Sheet1!R$1,Factors!$1:$1,0),FALSE)</f>
        <v>5.7596728710549439E-3</v>
      </c>
      <c r="S26" s="10">
        <f>VLOOKUP($A26,Factors!$A:$ZA,MATCH(Sheet1!S$1,Factors!$1:$1,0),FALSE)</f>
        <v>-6.1985207597914371E-4</v>
      </c>
      <c r="T26" s="10">
        <f>VLOOKUP($A26,Factors!$A:$ZA,MATCH(Sheet1!T$1,Factors!$1:$1,0),FALSE)</f>
        <v>1.5943295465579155E-2</v>
      </c>
      <c r="U26" s="10">
        <f>VLOOKUP($A26,Factors!$A:$ZA,MATCH(Sheet1!U$1,Factors!$1:$1,0),FALSE)</f>
        <v>1.1713624994100558E-2</v>
      </c>
      <c r="V26" s="10">
        <f>VLOOKUP($A26,Factors!$A:$ZA,MATCH(Sheet1!V$1,Factors!$1:$1,0),FALSE)</f>
        <v>-1.3278480165897499E-2</v>
      </c>
    </row>
    <row r="27" spans="1:22" x14ac:dyDescent="0.25">
      <c r="A27" s="8">
        <f t="shared" si="0"/>
        <v>41243</v>
      </c>
      <c r="B27" s="10">
        <f>VLOOKUP($A27,Factors!$A:$ZA,MATCH(Sheet1!B$1,Factors!$1:$1,0),FALSE)</f>
        <v>5.7415084690153328E-3</v>
      </c>
      <c r="C27" s="10">
        <f>VLOOKUP($A27,Factors!$A:$ZA,MATCH(Sheet1!C$1,Factors!$1:$1,0),FALSE)</f>
        <v>5.2874840555163782E-3</v>
      </c>
      <c r="D27" s="10">
        <f>VLOOKUP($A27,Factors!$A:$ZA,MATCH(Sheet1!D$1,Factors!$1:$1,0),FALSE)</f>
        <v>2.8221669442678676E-2</v>
      </c>
      <c r="E27" s="10">
        <f>VLOOKUP($A27,Factors!$A:$ZA,MATCH(Sheet1!E$1,Factors!$1:$1,0),FALSE)</f>
        <v>1.2706145035358496E-2</v>
      </c>
      <c r="F27" s="10">
        <f>VLOOKUP($A27,Factors!$A:$ZA,MATCH(Sheet1!F$1,Factors!$1:$1,0),FALSE)</f>
        <v>8.4242503534048829E-4</v>
      </c>
      <c r="G27" s="10">
        <f>VLOOKUP($A27,Factors!$A:$ZA,MATCH(Sheet1!G$1,Factors!$1:$1,0),FALSE)</f>
        <v>1.3945300215526757E-2</v>
      </c>
      <c r="H27" s="10">
        <f>VLOOKUP($A27,Factors!$A:$ZA,MATCH(Sheet1!H$1,Factors!$1:$1,0),FALSE)</f>
        <v>2.9279645641213659E-3</v>
      </c>
      <c r="I27" s="10">
        <f>VLOOKUP($A27,Factors!$A:$ZA,MATCH(Sheet1!I$1,Factors!$1:$1,0),FALSE)</f>
        <v>6.4250067596576255E-3</v>
      </c>
      <c r="J27" s="10">
        <f>VLOOKUP($A27,Factors!$A:$ZA,MATCH(Sheet1!J$1,Factors!$1:$1,0),FALSE)</f>
        <v>6.9915694928002203E-3</v>
      </c>
      <c r="K27" s="10">
        <f>VLOOKUP($A27,Factors!$A:$ZA,MATCH(Sheet1!K$1,Factors!$1:$1,0),FALSE)</f>
        <v>-1.7156877981726826E-2</v>
      </c>
      <c r="L27" s="10">
        <f>VLOOKUP($A27,Factors!$A:$ZA,MATCH(Sheet1!L$1,Factors!$1:$1,0),FALSE)</f>
        <v>-1.9234825499326647E-2</v>
      </c>
      <c r="M27" s="10">
        <f>VLOOKUP($A27,Factors!$A:$ZA,MATCH(Sheet1!M$1,Factors!$1:$1,0),FALSE)</f>
        <v>1.052804886986447E-3</v>
      </c>
      <c r="N27" s="10">
        <f>VLOOKUP($A27,Factors!$A:$ZA,MATCH(Sheet1!N$1,Factors!$1:$1,0),FALSE)</f>
        <v>1.3333435728516863E-2</v>
      </c>
      <c r="O27" s="10">
        <f>VLOOKUP($A27,Factors!$A:$ZA,MATCH(Sheet1!O$1,Factors!$1:$1,0),FALSE)</f>
        <v>1.4860194581339359E-2</v>
      </c>
      <c r="P27" s="10">
        <f>VLOOKUP($A27,Factors!$A:$ZA,MATCH(Sheet1!P$1,Factors!$1:$1,0),FALSE)</f>
        <v>4.0470934510667966E-3</v>
      </c>
      <c r="Q27" s="10">
        <f>VLOOKUP($A27,Factors!$A:$ZA,MATCH(Sheet1!Q$1,Factors!$1:$1,0),FALSE)</f>
        <v>1.1457057897498624E-2</v>
      </c>
      <c r="R27" s="10">
        <f>VLOOKUP($A27,Factors!$A:$ZA,MATCH(Sheet1!R$1,Factors!$1:$1,0),FALSE)</f>
        <v>-2.1944472101590451E-2</v>
      </c>
      <c r="S27" s="10">
        <f>VLOOKUP($A27,Factors!$A:$ZA,MATCH(Sheet1!S$1,Factors!$1:$1,0),FALSE)</f>
        <v>2.8912965466205698E-3</v>
      </c>
      <c r="T27" s="10">
        <f>VLOOKUP($A27,Factors!$A:$ZA,MATCH(Sheet1!T$1,Factors!$1:$1,0),FALSE)</f>
        <v>1.9824137521289531E-2</v>
      </c>
      <c r="U27" s="10">
        <f>VLOOKUP($A27,Factors!$A:$ZA,MATCH(Sheet1!U$1,Factors!$1:$1,0),FALSE)</f>
        <v>8.0303707861961726E-3</v>
      </c>
      <c r="V27" s="10">
        <f>VLOOKUP($A27,Factors!$A:$ZA,MATCH(Sheet1!V$1,Factors!$1:$1,0),FALSE)</f>
        <v>1.0613845321795656E-2</v>
      </c>
    </row>
    <row r="28" spans="1:22" x14ac:dyDescent="0.25">
      <c r="A28" s="8">
        <f t="shared" si="0"/>
        <v>41213</v>
      </c>
      <c r="B28" s="10">
        <f>VLOOKUP($A28,Factors!$A:$ZA,MATCH(Sheet1!B$1,Factors!$1:$1,0),FALSE)</f>
        <v>-1.8433610918655474E-2</v>
      </c>
      <c r="C28" s="10">
        <f>VLOOKUP($A28,Factors!$A:$ZA,MATCH(Sheet1!C$1,Factors!$1:$1,0),FALSE)</f>
        <v>-2.1686991190362881E-2</v>
      </c>
      <c r="D28" s="10">
        <f>VLOOKUP($A28,Factors!$A:$ZA,MATCH(Sheet1!D$1,Factors!$1:$1,0),FALSE)</f>
        <v>1.6903503340616854E-2</v>
      </c>
      <c r="E28" s="10">
        <f>VLOOKUP($A28,Factors!$A:$ZA,MATCH(Sheet1!E$1,Factors!$1:$1,0),FALSE)</f>
        <v>-6.0050522082827351E-3</v>
      </c>
      <c r="F28" s="10">
        <f>VLOOKUP($A28,Factors!$A:$ZA,MATCH(Sheet1!F$1,Factors!$1:$1,0),FALSE)</f>
        <v>-7.8437124354735488E-4</v>
      </c>
      <c r="G28" s="10">
        <f>VLOOKUP($A28,Factors!$A:$ZA,MATCH(Sheet1!G$1,Factors!$1:$1,0),FALSE)</f>
        <v>-2.8126204186873505E-4</v>
      </c>
      <c r="H28" s="10">
        <f>VLOOKUP($A28,Factors!$A:$ZA,MATCH(Sheet1!H$1,Factors!$1:$1,0),FALSE)</f>
        <v>-2.0016263213873398E-4</v>
      </c>
      <c r="I28" s="10">
        <f>VLOOKUP($A28,Factors!$A:$ZA,MATCH(Sheet1!I$1,Factors!$1:$1,0),FALSE)</f>
        <v>6.8148451955694078E-3</v>
      </c>
      <c r="J28" s="10">
        <f>VLOOKUP($A28,Factors!$A:$ZA,MATCH(Sheet1!J$1,Factors!$1:$1,0),FALSE)</f>
        <v>4.6713210260540539E-3</v>
      </c>
      <c r="K28" s="10">
        <f>VLOOKUP($A28,Factors!$A:$ZA,MATCH(Sheet1!K$1,Factors!$1:$1,0),FALSE)</f>
        <v>2.4269365462983861E-2</v>
      </c>
      <c r="L28" s="10">
        <f>VLOOKUP($A28,Factors!$A:$ZA,MATCH(Sheet1!L$1,Factors!$1:$1,0),FALSE)</f>
        <v>3.3209070634392379E-3</v>
      </c>
      <c r="M28" s="10">
        <f>VLOOKUP($A28,Factors!$A:$ZA,MATCH(Sheet1!M$1,Factors!$1:$1,0),FALSE)</f>
        <v>5.5478512417868053E-3</v>
      </c>
      <c r="N28" s="10">
        <f>VLOOKUP($A28,Factors!$A:$ZA,MATCH(Sheet1!N$1,Factors!$1:$1,0),FALSE)</f>
        <v>-6.4129637871614964E-3</v>
      </c>
      <c r="O28" s="10">
        <f>VLOOKUP($A28,Factors!$A:$ZA,MATCH(Sheet1!O$1,Factors!$1:$1,0),FALSE)</f>
        <v>-4.044772992512391E-2</v>
      </c>
      <c r="P28" s="10">
        <f>VLOOKUP($A28,Factors!$A:$ZA,MATCH(Sheet1!P$1,Factors!$1:$1,0),FALSE)</f>
        <v>-3.3771773906861036E-2</v>
      </c>
      <c r="Q28" s="10">
        <f>VLOOKUP($A28,Factors!$A:$ZA,MATCH(Sheet1!Q$1,Factors!$1:$1,0),FALSE)</f>
        <v>8.200335067454434E-3</v>
      </c>
      <c r="R28" s="10">
        <f>VLOOKUP($A28,Factors!$A:$ZA,MATCH(Sheet1!R$1,Factors!$1:$1,0),FALSE)</f>
        <v>-1.2184263990528965E-3</v>
      </c>
      <c r="S28" s="10">
        <f>VLOOKUP($A28,Factors!$A:$ZA,MATCH(Sheet1!S$1,Factors!$1:$1,0),FALSE)</f>
        <v>-2.9532047740694622E-3</v>
      </c>
      <c r="T28" s="10">
        <f>VLOOKUP($A28,Factors!$A:$ZA,MATCH(Sheet1!T$1,Factors!$1:$1,0),FALSE)</f>
        <v>1.1025829273176191E-2</v>
      </c>
      <c r="U28" s="10">
        <f>VLOOKUP($A28,Factors!$A:$ZA,MATCH(Sheet1!U$1,Factors!$1:$1,0),FALSE)</f>
        <v>-1.4819744661704881E-2</v>
      </c>
      <c r="V28" s="10">
        <f>VLOOKUP($A28,Factors!$A:$ZA,MATCH(Sheet1!V$1,Factors!$1:$1,0),FALSE)</f>
        <v>-4.3517620433236481E-2</v>
      </c>
    </row>
    <row r="29" spans="1:22" x14ac:dyDescent="0.25">
      <c r="A29" s="8">
        <f t="shared" si="0"/>
        <v>41182</v>
      </c>
      <c r="B29" s="10">
        <f>VLOOKUP($A29,Factors!$A:$ZA,MATCH(Sheet1!B$1,Factors!$1:$1,0),FALSE)</f>
        <v>2.5835534230285173E-2</v>
      </c>
      <c r="C29" s="10">
        <f>VLOOKUP($A29,Factors!$A:$ZA,MATCH(Sheet1!C$1,Factors!$1:$1,0),FALSE)</f>
        <v>3.2847162128260665E-2</v>
      </c>
      <c r="D29" s="10">
        <f>VLOOKUP($A29,Factors!$A:$ZA,MATCH(Sheet1!D$1,Factors!$1:$1,0),FALSE)</f>
        <v>1.2616490302945982E-2</v>
      </c>
      <c r="E29" s="10">
        <f>VLOOKUP($A29,Factors!$A:$ZA,MATCH(Sheet1!E$1,Factors!$1:$1,0),FALSE)</f>
        <v>6.0395610697233204E-2</v>
      </c>
      <c r="F29" s="10">
        <f>VLOOKUP($A29,Factors!$A:$ZA,MATCH(Sheet1!F$1,Factors!$1:$1,0),FALSE)</f>
        <v>-9.5645880691219709E-5</v>
      </c>
      <c r="G29" s="10">
        <f>VLOOKUP($A29,Factors!$A:$ZA,MATCH(Sheet1!G$1,Factors!$1:$1,0),FALSE)</f>
        <v>-1.3301807544868871E-2</v>
      </c>
      <c r="H29" s="10">
        <f>VLOOKUP($A29,Factors!$A:$ZA,MATCH(Sheet1!H$1,Factors!$1:$1,0),FALSE)</f>
        <v>-1.5675795488129252E-2</v>
      </c>
      <c r="I29" s="10">
        <f>VLOOKUP($A29,Factors!$A:$ZA,MATCH(Sheet1!I$1,Factors!$1:$1,0),FALSE)</f>
        <v>1.2541204912804416E-2</v>
      </c>
      <c r="J29" s="10">
        <f>VLOOKUP($A29,Factors!$A:$ZA,MATCH(Sheet1!J$1,Factors!$1:$1,0),FALSE)</f>
        <v>1.5185547989047254E-3</v>
      </c>
      <c r="K29" s="10">
        <f>VLOOKUP($A29,Factors!$A:$ZA,MATCH(Sheet1!K$1,Factors!$1:$1,0),FALSE)</f>
        <v>1.213711533722206E-2</v>
      </c>
      <c r="L29" s="10">
        <f>VLOOKUP($A29,Factors!$A:$ZA,MATCH(Sheet1!L$1,Factors!$1:$1,0),FALSE)</f>
        <v>9.282991587802325E-3</v>
      </c>
      <c r="M29" s="10">
        <f>VLOOKUP($A29,Factors!$A:$ZA,MATCH(Sheet1!M$1,Factors!$1:$1,0),FALSE)</f>
        <v>-1.3048128951970495E-2</v>
      </c>
      <c r="N29" s="10">
        <f>VLOOKUP($A29,Factors!$A:$ZA,MATCH(Sheet1!N$1,Factors!$1:$1,0),FALSE)</f>
        <v>2.7889757907381796E-2</v>
      </c>
      <c r="O29" s="10">
        <f>VLOOKUP($A29,Factors!$A:$ZA,MATCH(Sheet1!O$1,Factors!$1:$1,0),FALSE)</f>
        <v>2.3166788121022908E-3</v>
      </c>
      <c r="P29" s="10">
        <f>VLOOKUP($A29,Factors!$A:$ZA,MATCH(Sheet1!P$1,Factors!$1:$1,0),FALSE)</f>
        <v>5.145429857785988E-3</v>
      </c>
      <c r="Q29" s="10">
        <f>VLOOKUP($A29,Factors!$A:$ZA,MATCH(Sheet1!Q$1,Factors!$1:$1,0),FALSE)</f>
        <v>9.6145286210274072E-3</v>
      </c>
      <c r="R29" s="10">
        <f>VLOOKUP($A29,Factors!$A:$ZA,MATCH(Sheet1!R$1,Factors!$1:$1,0),FALSE)</f>
        <v>1.6033065187030404E-2</v>
      </c>
      <c r="S29" s="10">
        <f>VLOOKUP($A29,Factors!$A:$ZA,MATCH(Sheet1!S$1,Factors!$1:$1,0),FALSE)</f>
        <v>2.4388204211718278E-3</v>
      </c>
      <c r="T29" s="10">
        <f>VLOOKUP($A29,Factors!$A:$ZA,MATCH(Sheet1!T$1,Factors!$1:$1,0),FALSE)</f>
        <v>-1.1427666565497874E-2</v>
      </c>
      <c r="U29" s="10">
        <f>VLOOKUP($A29,Factors!$A:$ZA,MATCH(Sheet1!U$1,Factors!$1:$1,0),FALSE)</f>
        <v>-9.0749496094149062E-3</v>
      </c>
      <c r="V29" s="10">
        <f>VLOOKUP($A29,Factors!$A:$ZA,MATCH(Sheet1!V$1,Factors!$1:$1,0),FALSE)</f>
        <v>-9.36722762363007E-4</v>
      </c>
    </row>
    <row r="30" spans="1:22" x14ac:dyDescent="0.25">
      <c r="A30" s="8">
        <f t="shared" si="0"/>
        <v>41152</v>
      </c>
      <c r="B30" s="10">
        <f>VLOOKUP($A30,Factors!$A:$ZA,MATCH(Sheet1!B$1,Factors!$1:$1,0),FALSE)</f>
        <v>2.2523360835590811E-2</v>
      </c>
      <c r="C30" s="10">
        <f>VLOOKUP($A30,Factors!$A:$ZA,MATCH(Sheet1!C$1,Factors!$1:$1,0),FALSE)</f>
        <v>3.3351027139334022E-2</v>
      </c>
      <c r="D30" s="10">
        <f>VLOOKUP($A30,Factors!$A:$ZA,MATCH(Sheet1!D$1,Factors!$1:$1,0),FALSE)</f>
        <v>4.0846283285752349E-2</v>
      </c>
      <c r="E30" s="10">
        <f>VLOOKUP($A30,Factors!$A:$ZA,MATCH(Sheet1!E$1,Factors!$1:$1,0),FALSE)</f>
        <v>-2.9251577318603061E-3</v>
      </c>
      <c r="F30" s="10">
        <f>VLOOKUP($A30,Factors!$A:$ZA,MATCH(Sheet1!F$1,Factors!$1:$1,0),FALSE)</f>
        <v>-1.689458417009071E-4</v>
      </c>
      <c r="G30" s="10">
        <f>VLOOKUP($A30,Factors!$A:$ZA,MATCH(Sheet1!G$1,Factors!$1:$1,0),FALSE)</f>
        <v>-2.8381972451414494E-3</v>
      </c>
      <c r="H30" s="10">
        <f>VLOOKUP($A30,Factors!$A:$ZA,MATCH(Sheet1!H$1,Factors!$1:$1,0),FALSE)</f>
        <v>-1.7268711804925396E-2</v>
      </c>
      <c r="I30" s="10">
        <f>VLOOKUP($A30,Factors!$A:$ZA,MATCH(Sheet1!I$1,Factors!$1:$1,0),FALSE)</f>
        <v>1.1052974908949409E-2</v>
      </c>
      <c r="J30" s="10">
        <f>VLOOKUP($A30,Factors!$A:$ZA,MATCH(Sheet1!J$1,Factors!$1:$1,0),FALSE)</f>
        <v>1.2317769441244408E-2</v>
      </c>
      <c r="K30" s="10">
        <f>VLOOKUP($A30,Factors!$A:$ZA,MATCH(Sheet1!K$1,Factors!$1:$1,0),FALSE)</f>
        <v>-5.1863904984423836E-3</v>
      </c>
      <c r="L30" s="10">
        <f>VLOOKUP($A30,Factors!$A:$ZA,MATCH(Sheet1!L$1,Factors!$1:$1,0),FALSE)</f>
        <v>1.0685729942461419E-2</v>
      </c>
      <c r="M30" s="10">
        <f>VLOOKUP($A30,Factors!$A:$ZA,MATCH(Sheet1!M$1,Factors!$1:$1,0),FALSE)</f>
        <v>-2.2388180451663131E-2</v>
      </c>
      <c r="N30" s="10">
        <f>VLOOKUP($A30,Factors!$A:$ZA,MATCH(Sheet1!N$1,Factors!$1:$1,0),FALSE)</f>
        <v>2.5871198941352702E-2</v>
      </c>
      <c r="O30" s="10">
        <f>VLOOKUP($A30,Factors!$A:$ZA,MATCH(Sheet1!O$1,Factors!$1:$1,0),FALSE)</f>
        <v>3.7215177334593008E-2</v>
      </c>
      <c r="P30" s="10">
        <f>VLOOKUP($A30,Factors!$A:$ZA,MATCH(Sheet1!P$1,Factors!$1:$1,0),FALSE)</f>
        <v>3.57449242207597E-4</v>
      </c>
      <c r="Q30" s="10">
        <f>VLOOKUP($A30,Factors!$A:$ZA,MATCH(Sheet1!Q$1,Factors!$1:$1,0),FALSE)</f>
        <v>-1.9546868058640809E-3</v>
      </c>
      <c r="R30" s="10">
        <f>VLOOKUP($A30,Factors!$A:$ZA,MATCH(Sheet1!R$1,Factors!$1:$1,0),FALSE)</f>
        <v>1.2088689253118012E-2</v>
      </c>
      <c r="S30" s="10">
        <f>VLOOKUP($A30,Factors!$A:$ZA,MATCH(Sheet1!S$1,Factors!$1:$1,0),FALSE)</f>
        <v>1.6716192679249176E-3</v>
      </c>
      <c r="T30" s="10">
        <f>VLOOKUP($A30,Factors!$A:$ZA,MATCH(Sheet1!T$1,Factors!$1:$1,0),FALSE)</f>
        <v>-8.2578652567660837E-3</v>
      </c>
      <c r="U30" s="10">
        <f>VLOOKUP($A30,Factors!$A:$ZA,MATCH(Sheet1!U$1,Factors!$1:$1,0),FALSE)</f>
        <v>-1.196793706164101E-3</v>
      </c>
      <c r="V30" s="10">
        <f>VLOOKUP($A30,Factors!$A:$ZA,MATCH(Sheet1!V$1,Factors!$1:$1,0),FALSE)</f>
        <v>3.3654969783980526E-2</v>
      </c>
    </row>
    <row r="31" spans="1:22" x14ac:dyDescent="0.25">
      <c r="A31" s="8">
        <f t="shared" si="0"/>
        <v>41121</v>
      </c>
      <c r="B31" s="10">
        <f>VLOOKUP($A31,Factors!$A:$ZA,MATCH(Sheet1!B$1,Factors!$1:$1,0),FALSE)</f>
        <v>1.3874301455743421E-2</v>
      </c>
      <c r="C31" s="10">
        <f>VLOOKUP($A31,Factors!$A:$ZA,MATCH(Sheet1!C$1,Factors!$1:$1,0),FALSE)</f>
        <v>-1.3809883657255551E-2</v>
      </c>
      <c r="D31" s="10">
        <f>VLOOKUP($A31,Factors!$A:$ZA,MATCH(Sheet1!D$1,Factors!$1:$1,0),FALSE)</f>
        <v>2.7834204473921931E-2</v>
      </c>
      <c r="E31" s="10">
        <f>VLOOKUP($A31,Factors!$A:$ZA,MATCH(Sheet1!E$1,Factors!$1:$1,0),FALSE)</f>
        <v>2.0106991285132381E-2</v>
      </c>
      <c r="F31" s="10">
        <f>VLOOKUP($A31,Factors!$A:$ZA,MATCH(Sheet1!F$1,Factors!$1:$1,0),FALSE)</f>
        <v>2.0538734520085811E-3</v>
      </c>
      <c r="G31" s="10">
        <f>VLOOKUP($A31,Factors!$A:$ZA,MATCH(Sheet1!G$1,Factors!$1:$1,0),FALSE)</f>
        <v>2.0832150229633584E-2</v>
      </c>
      <c r="H31" s="10">
        <f>VLOOKUP($A31,Factors!$A:$ZA,MATCH(Sheet1!H$1,Factors!$1:$1,0),FALSE)</f>
        <v>1.2348855158219818E-2</v>
      </c>
      <c r="I31" s="10">
        <f>VLOOKUP($A31,Factors!$A:$ZA,MATCH(Sheet1!I$1,Factors!$1:$1,0),FALSE)</f>
        <v>5.2331800642806403E-3</v>
      </c>
      <c r="J31" s="10">
        <f>VLOOKUP($A31,Factors!$A:$ZA,MATCH(Sheet1!J$1,Factors!$1:$1,0),FALSE)</f>
        <v>-2.3039031734080617E-2</v>
      </c>
      <c r="K31" s="10">
        <f>VLOOKUP($A31,Factors!$A:$ZA,MATCH(Sheet1!K$1,Factors!$1:$1,0),FALSE)</f>
        <v>-3.0617804512245161E-3</v>
      </c>
      <c r="L31" s="10">
        <f>VLOOKUP($A31,Factors!$A:$ZA,MATCH(Sheet1!L$1,Factors!$1:$1,0),FALSE)</f>
        <v>1.2619808306709279E-2</v>
      </c>
      <c r="M31" s="10">
        <f>VLOOKUP($A31,Factors!$A:$ZA,MATCH(Sheet1!M$1,Factors!$1:$1,0),FALSE)</f>
        <v>4.011854813872362E-2</v>
      </c>
      <c r="N31" s="10">
        <f>VLOOKUP($A31,Factors!$A:$ZA,MATCH(Sheet1!N$1,Factors!$1:$1,0),FALSE)</f>
        <v>1.3079433482364067E-2</v>
      </c>
      <c r="O31" s="10">
        <f>VLOOKUP($A31,Factors!$A:$ZA,MATCH(Sheet1!O$1,Factors!$1:$1,0),FALSE)</f>
        <v>4.3857812533115714E-2</v>
      </c>
      <c r="P31" s="10">
        <f>VLOOKUP($A31,Factors!$A:$ZA,MATCH(Sheet1!P$1,Factors!$1:$1,0),FALSE)</f>
        <v>2.7471720287938872E-2</v>
      </c>
      <c r="Q31" s="10">
        <f>VLOOKUP($A31,Factors!$A:$ZA,MATCH(Sheet1!Q$1,Factors!$1:$1,0),FALSE)</f>
        <v>6.078483954589986E-3</v>
      </c>
      <c r="R31" s="10">
        <f>VLOOKUP($A31,Factors!$A:$ZA,MATCH(Sheet1!R$1,Factors!$1:$1,0),FALSE)</f>
        <v>-5.2780582221538808E-3</v>
      </c>
      <c r="S31" s="10">
        <f>VLOOKUP($A31,Factors!$A:$ZA,MATCH(Sheet1!S$1,Factors!$1:$1,0),FALSE)</f>
        <v>1.1436636901997588E-2</v>
      </c>
      <c r="T31" s="10">
        <f>VLOOKUP($A31,Factors!$A:$ZA,MATCH(Sheet1!T$1,Factors!$1:$1,0),FALSE)</f>
        <v>6.8452086833350467E-3</v>
      </c>
      <c r="U31" s="10">
        <f>VLOOKUP($A31,Factors!$A:$ZA,MATCH(Sheet1!U$1,Factors!$1:$1,0),FALSE)</f>
        <v>4.5760832082910596E-3</v>
      </c>
      <c r="V31" s="10">
        <f>VLOOKUP($A31,Factors!$A:$ZA,MATCH(Sheet1!V$1,Factors!$1:$1,0),FALSE)</f>
        <v>5.3907597030155907E-2</v>
      </c>
    </row>
    <row r="32" spans="1:22" x14ac:dyDescent="0.25">
      <c r="A32" s="8">
        <f t="shared" si="0"/>
        <v>41090</v>
      </c>
      <c r="B32" s="10">
        <f>VLOOKUP($A32,Factors!$A:$ZA,MATCH(Sheet1!B$1,Factors!$1:$1,0),FALSE)</f>
        <v>4.1152163054444912E-2</v>
      </c>
      <c r="C32" s="10">
        <f>VLOOKUP($A32,Factors!$A:$ZA,MATCH(Sheet1!C$1,Factors!$1:$1,0),FALSE)</f>
        <v>4.9825968601379556E-2</v>
      </c>
      <c r="D32" s="10">
        <f>VLOOKUP($A32,Factors!$A:$ZA,MATCH(Sheet1!D$1,Factors!$1:$1,0),FALSE)</f>
        <v>6.3018646049811E-2</v>
      </c>
      <c r="E32" s="10">
        <f>VLOOKUP($A32,Factors!$A:$ZA,MATCH(Sheet1!E$1,Factors!$1:$1,0),FALSE)</f>
        <v>3.8557527474883058E-2</v>
      </c>
      <c r="F32" s="10">
        <f>VLOOKUP($A32,Factors!$A:$ZA,MATCH(Sheet1!F$1,Factors!$1:$1,0),FALSE)</f>
        <v>-8.5850333188652872E-4</v>
      </c>
      <c r="G32" s="10">
        <f>VLOOKUP($A32,Factors!$A:$ZA,MATCH(Sheet1!G$1,Factors!$1:$1,0),FALSE)</f>
        <v>-1.1554067896416664E-2</v>
      </c>
      <c r="H32" s="10">
        <f>VLOOKUP($A32,Factors!$A:$ZA,MATCH(Sheet1!H$1,Factors!$1:$1,0),FALSE)</f>
        <v>-1.7051407102344651E-2</v>
      </c>
      <c r="I32" s="10">
        <f>VLOOKUP($A32,Factors!$A:$ZA,MATCH(Sheet1!I$1,Factors!$1:$1,0),FALSE)</f>
        <v>2.0720544902117055E-2</v>
      </c>
      <c r="J32" s="10">
        <f>VLOOKUP($A32,Factors!$A:$ZA,MATCH(Sheet1!J$1,Factors!$1:$1,0),FALSE)</f>
        <v>2.9413709498127272E-3</v>
      </c>
      <c r="K32" s="10">
        <f>VLOOKUP($A32,Factors!$A:$ZA,MATCH(Sheet1!K$1,Factors!$1:$1,0),FALSE)</f>
        <v>2.2442283379448424E-2</v>
      </c>
      <c r="L32" s="10">
        <f>VLOOKUP($A32,Factors!$A:$ZA,MATCH(Sheet1!L$1,Factors!$1:$1,0),FALSE)</f>
        <v>3.4215903656362956E-2</v>
      </c>
      <c r="M32" s="10">
        <f>VLOOKUP($A32,Factors!$A:$ZA,MATCH(Sheet1!M$1,Factors!$1:$1,0),FALSE)</f>
        <v>-7.5180811438307904E-3</v>
      </c>
      <c r="N32" s="10">
        <f>VLOOKUP($A32,Factors!$A:$ZA,MATCH(Sheet1!N$1,Factors!$1:$1,0),FALSE)</f>
        <v>5.1775424814769044E-2</v>
      </c>
      <c r="O32" s="10">
        <f>VLOOKUP($A32,Factors!$A:$ZA,MATCH(Sheet1!O$1,Factors!$1:$1,0),FALSE)</f>
        <v>3.445256415239184E-2</v>
      </c>
      <c r="P32" s="10">
        <f>VLOOKUP($A32,Factors!$A:$ZA,MATCH(Sheet1!P$1,Factors!$1:$1,0),FALSE)</f>
        <v>-6.0066280033140185E-2</v>
      </c>
      <c r="Q32" s="10">
        <f>VLOOKUP($A32,Factors!$A:$ZA,MATCH(Sheet1!Q$1,Factors!$1:$1,0),FALSE)</f>
        <v>4.1814118085304663E-2</v>
      </c>
      <c r="R32" s="10">
        <f>VLOOKUP($A32,Factors!$A:$ZA,MATCH(Sheet1!R$1,Factors!$1:$1,0),FALSE)</f>
        <v>-1.668611042559387E-2</v>
      </c>
      <c r="S32" s="10">
        <f>VLOOKUP($A32,Factors!$A:$ZA,MATCH(Sheet1!S$1,Factors!$1:$1,0),FALSE)</f>
        <v>3.5698989746302257E-3</v>
      </c>
      <c r="T32" s="10">
        <f>VLOOKUP($A32,Factors!$A:$ZA,MATCH(Sheet1!T$1,Factors!$1:$1,0),FALSE)</f>
        <v>2.3443175064385979E-3</v>
      </c>
      <c r="U32" s="10">
        <f>VLOOKUP($A32,Factors!$A:$ZA,MATCH(Sheet1!U$1,Factors!$1:$1,0),FALSE)</f>
        <v>-8.8769421197508747E-3</v>
      </c>
      <c r="V32" s="10">
        <f>VLOOKUP($A32,Factors!$A:$ZA,MATCH(Sheet1!V$1,Factors!$1:$1,0),FALSE)</f>
        <v>4.1103417958017197E-2</v>
      </c>
    </row>
    <row r="33" spans="1:22" x14ac:dyDescent="0.25">
      <c r="A33" s="8">
        <f t="shared" si="0"/>
        <v>41060</v>
      </c>
      <c r="B33" s="10">
        <f>VLOOKUP($A33,Factors!$A:$ZA,MATCH(Sheet1!B$1,Factors!$1:$1,0),FALSE)</f>
        <v>-6.0044601665252717E-2</v>
      </c>
      <c r="C33" s="10">
        <f>VLOOKUP($A33,Factors!$A:$ZA,MATCH(Sheet1!C$1,Factors!$1:$1,0),FALSE)</f>
        <v>-6.6122275779478046E-2</v>
      </c>
      <c r="D33" s="10">
        <f>VLOOKUP($A33,Factors!$A:$ZA,MATCH(Sheet1!D$1,Factors!$1:$1,0),FALSE)</f>
        <v>-6.6101421307133035E-2</v>
      </c>
      <c r="E33" s="10">
        <f>VLOOKUP($A33,Factors!$A:$ZA,MATCH(Sheet1!E$1,Factors!$1:$1,0),FALSE)</f>
        <v>-0.1115988410811587</v>
      </c>
      <c r="F33" s="10">
        <f>VLOOKUP($A33,Factors!$A:$ZA,MATCH(Sheet1!F$1,Factors!$1:$1,0),FALSE)</f>
        <v>2.0429530886900693E-4</v>
      </c>
      <c r="G33" s="10">
        <f>VLOOKUP($A33,Factors!$A:$ZA,MATCH(Sheet1!G$1,Factors!$1:$1,0),FALSE)</f>
        <v>5.2034568595929143E-2</v>
      </c>
      <c r="H33" s="10">
        <f>VLOOKUP($A33,Factors!$A:$ZA,MATCH(Sheet1!H$1,Factors!$1:$1,0),FALSE)</f>
        <v>5.4166243525947122E-2</v>
      </c>
      <c r="I33" s="10">
        <f>VLOOKUP($A33,Factors!$A:$ZA,MATCH(Sheet1!I$1,Factors!$1:$1,0),FALSE)</f>
        <v>-2.2104669547170275E-2</v>
      </c>
      <c r="J33" s="10">
        <f>VLOOKUP($A33,Factors!$A:$ZA,MATCH(Sheet1!J$1,Factors!$1:$1,0),FALSE)</f>
        <v>-8.2312470840966157E-3</v>
      </c>
      <c r="K33" s="10">
        <f>VLOOKUP($A33,Factors!$A:$ZA,MATCH(Sheet1!K$1,Factors!$1:$1,0),FALSE)</f>
        <v>5.5223093914709143E-3</v>
      </c>
      <c r="L33" s="10">
        <f>VLOOKUP($A33,Factors!$A:$ZA,MATCH(Sheet1!L$1,Factors!$1:$1,0),FALSE)</f>
        <v>-3.5508516508860444E-2</v>
      </c>
      <c r="M33" s="10">
        <f>VLOOKUP($A33,Factors!$A:$ZA,MATCH(Sheet1!M$1,Factors!$1:$1,0),FALSE)</f>
        <v>4.3515697443370138E-2</v>
      </c>
      <c r="N33" s="10">
        <f>VLOOKUP($A33,Factors!$A:$ZA,MATCH(Sheet1!N$1,Factors!$1:$1,0),FALSE)</f>
        <v>-8.5349810462453379E-2</v>
      </c>
      <c r="O33" s="10">
        <f>VLOOKUP($A33,Factors!$A:$ZA,MATCH(Sheet1!O$1,Factors!$1:$1,0),FALSE)</f>
        <v>-0.10036990860167494</v>
      </c>
      <c r="P33" s="10">
        <f>VLOOKUP($A33,Factors!$A:$ZA,MATCH(Sheet1!P$1,Factors!$1:$1,0),FALSE)</f>
        <v>6.0632688927943823E-2</v>
      </c>
      <c r="Q33" s="10">
        <f>VLOOKUP($A33,Factors!$A:$ZA,MATCH(Sheet1!Q$1,Factors!$1:$1,0),FALSE)</f>
        <v>-5.2668725187472454E-2</v>
      </c>
      <c r="R33" s="10">
        <f>VLOOKUP($A33,Factors!$A:$ZA,MATCH(Sheet1!R$1,Factors!$1:$1,0),FALSE)</f>
        <v>5.2004681031006861E-2</v>
      </c>
      <c r="S33" s="10">
        <f>VLOOKUP($A33,Factors!$A:$ZA,MATCH(Sheet1!S$1,Factors!$1:$1,0),FALSE)</f>
        <v>-2.620780806738221E-3</v>
      </c>
      <c r="T33" s="10">
        <f>VLOOKUP($A33,Factors!$A:$ZA,MATCH(Sheet1!T$1,Factors!$1:$1,0),FALSE)</f>
        <v>-2.824213410682086E-2</v>
      </c>
      <c r="U33" s="10">
        <f>VLOOKUP($A33,Factors!$A:$ZA,MATCH(Sheet1!U$1,Factors!$1:$1,0),FALSE)</f>
        <v>-1.7015944502960068E-2</v>
      </c>
      <c r="V33" s="10">
        <f>VLOOKUP($A33,Factors!$A:$ZA,MATCH(Sheet1!V$1,Factors!$1:$1,0),FALSE)</f>
        <v>-0.10779539140382399</v>
      </c>
    </row>
    <row r="34" spans="1:22" x14ac:dyDescent="0.25">
      <c r="A34" s="8">
        <f t="shared" si="0"/>
        <v>41029</v>
      </c>
      <c r="B34" s="10">
        <f>VLOOKUP($A34,Factors!$A:$ZA,MATCH(Sheet1!B$1,Factors!$1:$1,0),FALSE)</f>
        <v>-6.2830227400161309E-3</v>
      </c>
      <c r="C34" s="10">
        <f>VLOOKUP($A34,Factors!$A:$ZA,MATCH(Sheet1!C$1,Factors!$1:$1,0),FALSE)</f>
        <v>-1.5448202969003622E-2</v>
      </c>
      <c r="D34" s="10">
        <f>VLOOKUP($A34,Factors!$A:$ZA,MATCH(Sheet1!D$1,Factors!$1:$1,0),FALSE)</f>
        <v>-4.8746758306108973E-2</v>
      </c>
      <c r="E34" s="10">
        <f>VLOOKUP($A34,Factors!$A:$ZA,MATCH(Sheet1!E$1,Factors!$1:$1,0),FALSE)</f>
        <v>-1.1843813681386761E-2</v>
      </c>
      <c r="F34" s="10">
        <f>VLOOKUP($A34,Factors!$A:$ZA,MATCH(Sheet1!F$1,Factors!$1:$1,0),FALSE)</f>
        <v>1.9638070991305767E-3</v>
      </c>
      <c r="G34" s="10">
        <f>VLOOKUP($A34,Factors!$A:$ZA,MATCH(Sheet1!G$1,Factors!$1:$1,0),FALSE)</f>
        <v>3.7322328276516492E-2</v>
      </c>
      <c r="H34" s="10">
        <f>VLOOKUP($A34,Factors!$A:$ZA,MATCH(Sheet1!H$1,Factors!$1:$1,0),FALSE)</f>
        <v>-2.8859298263380628E-3</v>
      </c>
      <c r="I34" s="10">
        <f>VLOOKUP($A34,Factors!$A:$ZA,MATCH(Sheet1!I$1,Factors!$1:$1,0),FALSE)</f>
        <v>-6.1862897190523292E-4</v>
      </c>
      <c r="J34" s="10">
        <f>VLOOKUP($A34,Factors!$A:$ZA,MATCH(Sheet1!J$1,Factors!$1:$1,0),FALSE)</f>
        <v>-3.0389460119708556E-3</v>
      </c>
      <c r="K34" s="10">
        <f>VLOOKUP($A34,Factors!$A:$ZA,MATCH(Sheet1!K$1,Factors!$1:$1,0),FALSE)</f>
        <v>-8.648802877798123E-3</v>
      </c>
      <c r="L34" s="10">
        <f>VLOOKUP($A34,Factors!$A:$ZA,MATCH(Sheet1!L$1,Factors!$1:$1,0),FALSE)</f>
        <v>4.8710191216998489E-3</v>
      </c>
      <c r="M34" s="10">
        <f>VLOOKUP($A34,Factors!$A:$ZA,MATCH(Sheet1!M$1,Factors!$1:$1,0),FALSE)</f>
        <v>4.1274030673879691E-2</v>
      </c>
      <c r="N34" s="10">
        <f>VLOOKUP($A34,Factors!$A:$ZA,MATCH(Sheet1!N$1,Factors!$1:$1,0),FALSE)</f>
        <v>-1.0949226196819484E-2</v>
      </c>
      <c r="O34" s="10">
        <f>VLOOKUP($A34,Factors!$A:$ZA,MATCH(Sheet1!O$1,Factors!$1:$1,0),FALSE)</f>
        <v>-1.1543695689997135E-2</v>
      </c>
      <c r="P34" s="10">
        <f>VLOOKUP($A34,Factors!$A:$ZA,MATCH(Sheet1!P$1,Factors!$1:$1,0),FALSE)</f>
        <v>9.6111193257431005E-3</v>
      </c>
      <c r="Q34" s="10">
        <f>VLOOKUP($A34,Factors!$A:$ZA,MATCH(Sheet1!Q$1,Factors!$1:$1,0),FALSE)</f>
        <v>-1.5118602832565942E-2</v>
      </c>
      <c r="R34" s="10">
        <f>VLOOKUP($A34,Factors!$A:$ZA,MATCH(Sheet1!R$1,Factors!$1:$1,0),FALSE)</f>
        <v>1.7422460395994932E-2</v>
      </c>
      <c r="S34" s="10">
        <f>VLOOKUP($A34,Factors!$A:$ZA,MATCH(Sheet1!S$1,Factors!$1:$1,0),FALSE)</f>
        <v>7.4902361117352712E-3</v>
      </c>
      <c r="T34" s="10">
        <f>VLOOKUP($A34,Factors!$A:$ZA,MATCH(Sheet1!T$1,Factors!$1:$1,0),FALSE)</f>
        <v>9.1635581804994093E-3</v>
      </c>
      <c r="U34" s="10">
        <f>VLOOKUP($A34,Factors!$A:$ZA,MATCH(Sheet1!U$1,Factors!$1:$1,0),FALSE)</f>
        <v>-3.1318452542588027E-3</v>
      </c>
      <c r="V34" s="10">
        <f>VLOOKUP($A34,Factors!$A:$ZA,MATCH(Sheet1!V$1,Factors!$1:$1,0),FALSE)</f>
        <v>-8.1371976917590239E-3</v>
      </c>
    </row>
    <row r="35" spans="1:22" x14ac:dyDescent="0.25">
      <c r="A35" s="8">
        <f t="shared" si="0"/>
        <v>40999</v>
      </c>
      <c r="B35" s="10">
        <f>VLOOKUP($A35,Factors!$A:$ZA,MATCH(Sheet1!B$1,Factors!$1:$1,0),FALSE)</f>
        <v>3.2822081693714145E-2</v>
      </c>
      <c r="C35" s="10">
        <f>VLOOKUP($A35,Factors!$A:$ZA,MATCH(Sheet1!C$1,Factors!$1:$1,0),FALSE)</f>
        <v>2.5606971729768668E-2</v>
      </c>
      <c r="D35" s="10">
        <f>VLOOKUP($A35,Factors!$A:$ZA,MATCH(Sheet1!D$1,Factors!$1:$1,0),FALSE)</f>
        <v>-2.2089282838292368E-3</v>
      </c>
      <c r="E35" s="10">
        <f>VLOOKUP($A35,Factors!$A:$ZA,MATCH(Sheet1!E$1,Factors!$1:$1,0),FALSE)</f>
        <v>-3.3168293367992874E-2</v>
      </c>
      <c r="F35" s="10">
        <f>VLOOKUP($A35,Factors!$A:$ZA,MATCH(Sheet1!F$1,Factors!$1:$1,0),FALSE)</f>
        <v>-3.1653967776901215E-4</v>
      </c>
      <c r="G35" s="10">
        <f>VLOOKUP($A35,Factors!$A:$ZA,MATCH(Sheet1!G$1,Factors!$1:$1,0),FALSE)</f>
        <v>-2.74708595254195E-2</v>
      </c>
      <c r="H35" s="10">
        <f>VLOOKUP($A35,Factors!$A:$ZA,MATCH(Sheet1!H$1,Factors!$1:$1,0),FALSE)</f>
        <v>3.3910359805429113E-3</v>
      </c>
      <c r="I35" s="10">
        <f>VLOOKUP($A35,Factors!$A:$ZA,MATCH(Sheet1!I$1,Factors!$1:$1,0),FALSE)</f>
        <v>4.0849841711475543E-3</v>
      </c>
      <c r="J35" s="10">
        <f>VLOOKUP($A35,Factors!$A:$ZA,MATCH(Sheet1!J$1,Factors!$1:$1,0),FALSE)</f>
        <v>-1.0120420539392105E-2</v>
      </c>
      <c r="K35" s="10">
        <f>VLOOKUP($A35,Factors!$A:$ZA,MATCH(Sheet1!K$1,Factors!$1:$1,0),FALSE)</f>
        <v>-3.2155202433763463E-3</v>
      </c>
      <c r="L35" s="10">
        <f>VLOOKUP($A35,Factors!$A:$ZA,MATCH(Sheet1!L$1,Factors!$1:$1,0),FALSE)</f>
        <v>1.5133627622078372E-2</v>
      </c>
      <c r="M35" s="10">
        <f>VLOOKUP($A35,Factors!$A:$ZA,MATCH(Sheet1!M$1,Factors!$1:$1,0),FALSE)</f>
        <v>1.5576553351953182E-2</v>
      </c>
      <c r="N35" s="10">
        <f>VLOOKUP($A35,Factors!$A:$ZA,MATCH(Sheet1!N$1,Factors!$1:$1,0),FALSE)</f>
        <v>1.3403206272244894E-2</v>
      </c>
      <c r="O35" s="10">
        <f>VLOOKUP($A35,Factors!$A:$ZA,MATCH(Sheet1!O$1,Factors!$1:$1,0),FALSE)</f>
        <v>-3.8189325478936276E-2</v>
      </c>
      <c r="P35" s="10">
        <f>VLOOKUP($A35,Factors!$A:$ZA,MATCH(Sheet1!P$1,Factors!$1:$1,0),FALSE)</f>
        <v>2.6641366223908891E-2</v>
      </c>
      <c r="Q35" s="10">
        <f>VLOOKUP($A35,Factors!$A:$ZA,MATCH(Sheet1!Q$1,Factors!$1:$1,0),FALSE)</f>
        <v>-1.2018198987037487E-2</v>
      </c>
      <c r="R35" s="10">
        <f>VLOOKUP($A35,Factors!$A:$ZA,MATCH(Sheet1!R$1,Factors!$1:$1,0),FALSE)</f>
        <v>-1.9384545345727311E-2</v>
      </c>
      <c r="S35" s="10">
        <f>VLOOKUP($A35,Factors!$A:$ZA,MATCH(Sheet1!S$1,Factors!$1:$1,0),FALSE)</f>
        <v>-4.7760264977747546E-4</v>
      </c>
      <c r="T35" s="10">
        <f>VLOOKUP($A35,Factors!$A:$ZA,MATCH(Sheet1!T$1,Factors!$1:$1,0),FALSE)</f>
        <v>8.3610414357671026E-4</v>
      </c>
      <c r="U35" s="10">
        <f>VLOOKUP($A35,Factors!$A:$ZA,MATCH(Sheet1!U$1,Factors!$1:$1,0),FALSE)</f>
        <v>-3.8950500405733335E-3</v>
      </c>
      <c r="V35" s="10">
        <f>VLOOKUP($A35,Factors!$A:$ZA,MATCH(Sheet1!V$1,Factors!$1:$1,0),FALSE)</f>
        <v>-4.3327233818193145E-2</v>
      </c>
    </row>
    <row r="36" spans="1:22" x14ac:dyDescent="0.25">
      <c r="A36" s="8">
        <f t="shared" si="0"/>
        <v>40968</v>
      </c>
      <c r="B36" s="10">
        <f>VLOOKUP($A36,Factors!$A:$ZA,MATCH(Sheet1!B$1,Factors!$1:$1,0),FALSE)</f>
        <v>4.3214746660067638E-2</v>
      </c>
      <c r="C36" s="10">
        <f>VLOOKUP($A36,Factors!$A:$ZA,MATCH(Sheet1!C$1,Factors!$1:$1,0),FALSE)</f>
        <v>2.3945978966754211E-2</v>
      </c>
      <c r="D36" s="10">
        <f>VLOOKUP($A36,Factors!$A:$ZA,MATCH(Sheet1!D$1,Factors!$1:$1,0),FALSE)</f>
        <v>4.3576866854283525E-2</v>
      </c>
      <c r="E36" s="10">
        <f>VLOOKUP($A36,Factors!$A:$ZA,MATCH(Sheet1!E$1,Factors!$1:$1,0),FALSE)</f>
        <v>5.9334995907934118E-2</v>
      </c>
      <c r="F36" s="10">
        <f>VLOOKUP($A36,Factors!$A:$ZA,MATCH(Sheet1!F$1,Factors!$1:$1,0),FALSE)</f>
        <v>-1.404866585567488E-3</v>
      </c>
      <c r="G36" s="10">
        <f>VLOOKUP($A36,Factors!$A:$ZA,MATCH(Sheet1!G$1,Factors!$1:$1,0),FALSE)</f>
        <v>-1.6092570267554729E-2</v>
      </c>
      <c r="H36" s="10">
        <f>VLOOKUP($A36,Factors!$A:$ZA,MATCH(Sheet1!H$1,Factors!$1:$1,0),FALSE)</f>
        <v>-6.9493492079507613E-3</v>
      </c>
      <c r="I36" s="10">
        <f>VLOOKUP($A36,Factors!$A:$ZA,MATCH(Sheet1!I$1,Factors!$1:$1,0),FALSE)</f>
        <v>2.3983561335676362E-2</v>
      </c>
      <c r="J36" s="10">
        <f>VLOOKUP($A36,Factors!$A:$ZA,MATCH(Sheet1!J$1,Factors!$1:$1,0),FALSE)</f>
        <v>-1.2265001763021699E-2</v>
      </c>
      <c r="K36" s="10">
        <f>VLOOKUP($A36,Factors!$A:$ZA,MATCH(Sheet1!K$1,Factors!$1:$1,0),FALSE)</f>
        <v>-7.9658263264650309E-3</v>
      </c>
      <c r="L36" s="10">
        <f>VLOOKUP($A36,Factors!$A:$ZA,MATCH(Sheet1!L$1,Factors!$1:$1,0),FALSE)</f>
        <v>2.0881913695077081E-2</v>
      </c>
      <c r="M36" s="10">
        <f>VLOOKUP($A36,Factors!$A:$ZA,MATCH(Sheet1!M$1,Factors!$1:$1,0),FALSE)</f>
        <v>-2.7460907191303452E-3</v>
      </c>
      <c r="N36" s="10">
        <f>VLOOKUP($A36,Factors!$A:$ZA,MATCH(Sheet1!N$1,Factors!$1:$1,0),FALSE)</f>
        <v>4.9380991233775928E-2</v>
      </c>
      <c r="O36" s="10">
        <f>VLOOKUP($A36,Factors!$A:$ZA,MATCH(Sheet1!O$1,Factors!$1:$1,0),FALSE)</f>
        <v>3.0239584406582809E-2</v>
      </c>
      <c r="P36" s="10">
        <f>VLOOKUP($A36,Factors!$A:$ZA,MATCH(Sheet1!P$1,Factors!$1:$1,0),FALSE)</f>
        <v>-1.3034684246010952E-2</v>
      </c>
      <c r="Q36" s="10">
        <f>VLOOKUP($A36,Factors!$A:$ZA,MATCH(Sheet1!Q$1,Factors!$1:$1,0),FALSE)</f>
        <v>4.5222072678331005E-2</v>
      </c>
      <c r="R36" s="10">
        <f>VLOOKUP($A36,Factors!$A:$ZA,MATCH(Sheet1!R$1,Factors!$1:$1,0),FALSE)</f>
        <v>1.1911038038476374E-2</v>
      </c>
      <c r="S36" s="10">
        <f>VLOOKUP($A36,Factors!$A:$ZA,MATCH(Sheet1!S$1,Factors!$1:$1,0),FALSE)</f>
        <v>1.2400228771558552E-4</v>
      </c>
      <c r="T36" s="10">
        <f>VLOOKUP($A36,Factors!$A:$ZA,MATCH(Sheet1!T$1,Factors!$1:$1,0),FALSE)</f>
        <v>3.9011677239484399E-2</v>
      </c>
      <c r="U36" s="10">
        <f>VLOOKUP($A36,Factors!$A:$ZA,MATCH(Sheet1!U$1,Factors!$1:$1,0),FALSE)</f>
        <v>8.5728466362833267E-4</v>
      </c>
      <c r="V36" s="10">
        <f>VLOOKUP($A36,Factors!$A:$ZA,MATCH(Sheet1!V$1,Factors!$1:$1,0),FALSE)</f>
        <v>3.2403701450481881E-2</v>
      </c>
    </row>
    <row r="37" spans="1:22" x14ac:dyDescent="0.25">
      <c r="A37" s="8">
        <f t="shared" si="0"/>
        <v>40939</v>
      </c>
      <c r="B37" s="10">
        <f>VLOOKUP($A37,Factors!$A:$ZA,MATCH(Sheet1!B$1,Factors!$1:$1,0),FALSE)</f>
        <v>4.4795781169346016E-2</v>
      </c>
      <c r="C37" s="10">
        <f>VLOOKUP($A37,Factors!$A:$ZA,MATCH(Sheet1!C$1,Factors!$1:$1,0),FALSE)</f>
        <v>7.0638998086789195E-2</v>
      </c>
      <c r="D37" s="10">
        <f>VLOOKUP($A37,Factors!$A:$ZA,MATCH(Sheet1!D$1,Factors!$1:$1,0),FALSE)</f>
        <v>5.5689616698093358E-2</v>
      </c>
      <c r="E37" s="10">
        <f>VLOOKUP($A37,Factors!$A:$ZA,MATCH(Sheet1!E$1,Factors!$1:$1,0),FALSE)</f>
        <v>0.11287381963614718</v>
      </c>
      <c r="F37" s="10">
        <f>VLOOKUP($A37,Factors!$A:$ZA,MATCH(Sheet1!F$1,Factors!$1:$1,0),FALSE)</f>
        <v>9.9077302668382217E-4</v>
      </c>
      <c r="G37" s="10">
        <f>VLOOKUP($A37,Factors!$A:$ZA,MATCH(Sheet1!G$1,Factors!$1:$1,0),FALSE)</f>
        <v>4.3847412653912343E-3</v>
      </c>
      <c r="H37" s="10">
        <f>VLOOKUP($A37,Factors!$A:$ZA,MATCH(Sheet1!H$1,Factors!$1:$1,0),FALSE)</f>
        <v>-1.1100301828431802E-2</v>
      </c>
      <c r="I37" s="10">
        <f>VLOOKUP($A37,Factors!$A:$ZA,MATCH(Sheet1!I$1,Factors!$1:$1,0),FALSE)</f>
        <v>2.1577142269636918E-2</v>
      </c>
      <c r="J37" s="10">
        <f>VLOOKUP($A37,Factors!$A:$ZA,MATCH(Sheet1!J$1,Factors!$1:$1,0),FALSE)</f>
        <v>2.5243552980633854E-2</v>
      </c>
      <c r="K37" s="10">
        <f>VLOOKUP($A37,Factors!$A:$ZA,MATCH(Sheet1!K$1,Factors!$1:$1,0),FALSE)</f>
        <v>-2.1859128691204877E-2</v>
      </c>
      <c r="L37" s="10">
        <f>VLOOKUP($A37,Factors!$A:$ZA,MATCH(Sheet1!L$1,Factors!$1:$1,0),FALSE)</f>
        <v>1.6395334386706262E-2</v>
      </c>
      <c r="M37" s="10">
        <f>VLOOKUP($A37,Factors!$A:$ZA,MATCH(Sheet1!M$1,Factors!$1:$1,0),FALSE)</f>
        <v>-1.803414014087823E-2</v>
      </c>
      <c r="N37" s="10">
        <f>VLOOKUP($A37,Factors!$A:$ZA,MATCH(Sheet1!N$1,Factors!$1:$1,0),FALSE)</f>
        <v>5.0417885014345076E-2</v>
      </c>
      <c r="O37" s="10">
        <f>VLOOKUP($A37,Factors!$A:$ZA,MATCH(Sheet1!O$1,Factors!$1:$1,0),FALSE)</f>
        <v>2.9709344469075472E-2</v>
      </c>
      <c r="P37" s="10">
        <f>VLOOKUP($A37,Factors!$A:$ZA,MATCH(Sheet1!P$1,Factors!$1:$1,0),FALSE)</f>
        <v>-3.3871317941665868E-2</v>
      </c>
      <c r="Q37" s="10">
        <f>VLOOKUP($A37,Factors!$A:$ZA,MATCH(Sheet1!Q$1,Factors!$1:$1,0),FALSE)</f>
        <v>1.2813522355507034E-2</v>
      </c>
      <c r="R37" s="10">
        <f>VLOOKUP($A37,Factors!$A:$ZA,MATCH(Sheet1!R$1,Factors!$1:$1,0),FALSE)</f>
        <v>-4.8875478677368189E-3</v>
      </c>
      <c r="S37" s="10">
        <f>VLOOKUP($A37,Factors!$A:$ZA,MATCH(Sheet1!S$1,Factors!$1:$1,0),FALSE)</f>
        <v>-3.6547836819392776E-3</v>
      </c>
      <c r="T37" s="10">
        <f>VLOOKUP($A37,Factors!$A:$ZA,MATCH(Sheet1!T$1,Factors!$1:$1,0),FALSE)</f>
        <v>8.9895427767698877E-3</v>
      </c>
      <c r="U37" s="10">
        <f>VLOOKUP($A37,Factors!$A:$ZA,MATCH(Sheet1!U$1,Factors!$1:$1,0),FALSE)</f>
        <v>4.4414230682077172E-3</v>
      </c>
      <c r="V37" s="10">
        <f>VLOOKUP($A37,Factors!$A:$ZA,MATCH(Sheet1!V$1,Factors!$1:$1,0),FALSE)</f>
        <v>2.2961021945627325E-2</v>
      </c>
    </row>
    <row r="38" spans="1:22" x14ac:dyDescent="0.25">
      <c r="A38" s="8">
        <f t="shared" si="0"/>
        <v>40908</v>
      </c>
      <c r="B38" s="10">
        <f>VLOOKUP($A38,Factors!$A:$ZA,MATCH(Sheet1!B$1,Factors!$1:$1,0),FALSE)</f>
        <v>1.0187444352179442E-2</v>
      </c>
      <c r="C38" s="10">
        <f>VLOOKUP($A38,Factors!$A:$ZA,MATCH(Sheet1!C$1,Factors!$1:$1,0),FALSE)</f>
        <v>6.5831895366472715E-3</v>
      </c>
      <c r="D38" s="10">
        <f>VLOOKUP($A38,Factors!$A:$ZA,MATCH(Sheet1!D$1,Factors!$1:$1,0),FALSE)</f>
        <v>-2.9192715273164138E-3</v>
      </c>
      <c r="E38" s="10">
        <f>VLOOKUP($A38,Factors!$A:$ZA,MATCH(Sheet1!E$1,Factors!$1:$1,0),FALSE)</f>
        <v>-1.0488780647351481E-2</v>
      </c>
      <c r="F38" s="10">
        <f>VLOOKUP($A38,Factors!$A:$ZA,MATCH(Sheet1!F$1,Factors!$1:$1,0),FALSE)</f>
        <v>2.7493518243226767E-4</v>
      </c>
      <c r="G38" s="10">
        <f>VLOOKUP($A38,Factors!$A:$ZA,MATCH(Sheet1!G$1,Factors!$1:$1,0),FALSE)</f>
        <v>2.4377651936821287E-2</v>
      </c>
      <c r="H38" s="10">
        <f>VLOOKUP($A38,Factors!$A:$ZA,MATCH(Sheet1!H$1,Factors!$1:$1,0),FALSE)</f>
        <v>2.2887323943661997E-2</v>
      </c>
      <c r="I38" s="10">
        <f>VLOOKUP($A38,Factors!$A:$ZA,MATCH(Sheet1!I$1,Factors!$1:$1,0),FALSE)</f>
        <v>1.557141624604319E-2</v>
      </c>
      <c r="J38" s="10">
        <f>VLOOKUP($A38,Factors!$A:$ZA,MATCH(Sheet1!J$1,Factors!$1:$1,0),FALSE)</f>
        <v>-9.2685999064059388E-3</v>
      </c>
      <c r="K38" s="10">
        <f>VLOOKUP($A38,Factors!$A:$ZA,MATCH(Sheet1!K$1,Factors!$1:$1,0),FALSE)</f>
        <v>2.3335427799948127E-2</v>
      </c>
      <c r="L38" s="10">
        <f>VLOOKUP($A38,Factors!$A:$ZA,MATCH(Sheet1!L$1,Factors!$1:$1,0),FALSE)</f>
        <v>3.2793347818513618E-2</v>
      </c>
      <c r="M38" s="10">
        <f>VLOOKUP($A38,Factors!$A:$ZA,MATCH(Sheet1!M$1,Factors!$1:$1,0),FALSE)</f>
        <v>-1.3161009307587346E-2</v>
      </c>
      <c r="N38" s="10">
        <f>VLOOKUP($A38,Factors!$A:$ZA,MATCH(Sheet1!N$1,Factors!$1:$1,0),FALSE)</f>
        <v>-1.8725973871325241E-4</v>
      </c>
      <c r="O38" s="10">
        <f>VLOOKUP($A38,Factors!$A:$ZA,MATCH(Sheet1!O$1,Factors!$1:$1,0),FALSE)</f>
        <v>-2.1680894434201181E-2</v>
      </c>
      <c r="P38" s="10">
        <f>VLOOKUP($A38,Factors!$A:$ZA,MATCH(Sheet1!P$1,Factors!$1:$1,0),FALSE)</f>
        <v>9.3505734531376117E-3</v>
      </c>
      <c r="Q38" s="10">
        <f>VLOOKUP($A38,Factors!$A:$ZA,MATCH(Sheet1!Q$1,Factors!$1:$1,0),FALSE)</f>
        <v>-1.5302013422818783E-2</v>
      </c>
      <c r="R38" s="10">
        <f>VLOOKUP($A38,Factors!$A:$ZA,MATCH(Sheet1!R$1,Factors!$1:$1,0),FALSE)</f>
        <v>2.0864830954222757E-2</v>
      </c>
      <c r="S38" s="10">
        <f>VLOOKUP($A38,Factors!$A:$ZA,MATCH(Sheet1!S$1,Factors!$1:$1,0),FALSE)</f>
        <v>5.5474493269154213E-3</v>
      </c>
      <c r="T38" s="10">
        <f>VLOOKUP($A38,Factors!$A:$ZA,MATCH(Sheet1!T$1,Factors!$1:$1,0),FALSE)</f>
        <v>-6.373426054079645E-3</v>
      </c>
      <c r="U38" s="10">
        <f>VLOOKUP($A38,Factors!$A:$ZA,MATCH(Sheet1!U$1,Factors!$1:$1,0),FALSE)</f>
        <v>-8.1719618102378266E-3</v>
      </c>
      <c r="V38" s="10">
        <f>VLOOKUP($A38,Factors!$A:$ZA,MATCH(Sheet1!V$1,Factors!$1:$1,0),FALSE)</f>
        <v>-2.7149321266968229E-2</v>
      </c>
    </row>
    <row r="39" spans="1:22" x14ac:dyDescent="0.25">
      <c r="A39" s="8">
        <f t="shared" si="0"/>
        <v>40877</v>
      </c>
      <c r="B39" s="10">
        <f>VLOOKUP($A39,Factors!$A:$ZA,MATCH(Sheet1!B$1,Factors!$1:$1,0),FALSE)</f>
        <v>-2.2493449159427525E-3</v>
      </c>
      <c r="C39" s="10">
        <f>VLOOKUP($A39,Factors!$A:$ZA,MATCH(Sheet1!C$1,Factors!$1:$1,0),FALSE)</f>
        <v>-3.6754133437956193E-3</v>
      </c>
      <c r="D39" s="10">
        <f>VLOOKUP($A39,Factors!$A:$ZA,MATCH(Sheet1!D$1,Factors!$1:$1,0),FALSE)</f>
        <v>-2.3703119086979862E-2</v>
      </c>
      <c r="E39" s="10">
        <f>VLOOKUP($A39,Factors!$A:$ZA,MATCH(Sheet1!E$1,Factors!$1:$1,0),FALSE)</f>
        <v>-6.6084295095608314E-2</v>
      </c>
      <c r="F39" s="10">
        <f>VLOOKUP($A39,Factors!$A:$ZA,MATCH(Sheet1!F$1,Factors!$1:$1,0),FALSE)</f>
        <v>5.6297481007594463E-4</v>
      </c>
      <c r="G39" s="10">
        <f>VLOOKUP($A39,Factors!$A:$ZA,MATCH(Sheet1!G$1,Factors!$1:$1,0),FALSE)</f>
        <v>1.8025240185328251E-2</v>
      </c>
      <c r="H39" s="10">
        <f>VLOOKUP($A39,Factors!$A:$ZA,MATCH(Sheet1!H$1,Factors!$1:$1,0),FALSE)</f>
        <v>2.9120604994354427E-2</v>
      </c>
      <c r="I39" s="10">
        <f>VLOOKUP($A39,Factors!$A:$ZA,MATCH(Sheet1!I$1,Factors!$1:$1,0),FALSE)</f>
        <v>-2.0690467051928341E-2</v>
      </c>
      <c r="J39" s="10">
        <f>VLOOKUP($A39,Factors!$A:$ZA,MATCH(Sheet1!J$1,Factors!$1:$1,0),FALSE)</f>
        <v>-2.1759922406953125E-3</v>
      </c>
      <c r="K39" s="10">
        <f>VLOOKUP($A39,Factors!$A:$ZA,MATCH(Sheet1!K$1,Factors!$1:$1,0),FALSE)</f>
        <v>-5.1064066642755312E-3</v>
      </c>
      <c r="L39" s="10">
        <f>VLOOKUP($A39,Factors!$A:$ZA,MATCH(Sheet1!L$1,Factors!$1:$1,0),FALSE)</f>
        <v>2.8514044864360377E-2</v>
      </c>
      <c r="M39" s="10">
        <f>VLOOKUP($A39,Factors!$A:$ZA,MATCH(Sheet1!M$1,Factors!$1:$1,0),FALSE)</f>
        <v>-1.1382601228979272E-2</v>
      </c>
      <c r="N39" s="10">
        <f>VLOOKUP($A39,Factors!$A:$ZA,MATCH(Sheet1!N$1,Factors!$1:$1,0),FALSE)</f>
        <v>-2.3863338870423356E-2</v>
      </c>
      <c r="O39" s="10">
        <f>VLOOKUP($A39,Factors!$A:$ZA,MATCH(Sheet1!O$1,Factors!$1:$1,0),FALSE)</f>
        <v>-1.5640338111108099E-2</v>
      </c>
      <c r="P39" s="10">
        <f>VLOOKUP($A39,Factors!$A:$ZA,MATCH(Sheet1!P$1,Factors!$1:$1,0),FALSE)</f>
        <v>3.3444058583723235E-2</v>
      </c>
      <c r="Q39" s="10">
        <f>VLOOKUP($A39,Factors!$A:$ZA,MATCH(Sheet1!Q$1,Factors!$1:$1,0),FALSE)</f>
        <v>-2.1024967148488893E-2</v>
      </c>
      <c r="R39" s="10">
        <f>VLOOKUP($A39,Factors!$A:$ZA,MATCH(Sheet1!R$1,Factors!$1:$1,0),FALSE)</f>
        <v>-1.9235886412713898E-2</v>
      </c>
      <c r="S39" s="10">
        <f>VLOOKUP($A39,Factors!$A:$ZA,MATCH(Sheet1!S$1,Factors!$1:$1,0),FALSE)</f>
        <v>5.4713694739008112E-3</v>
      </c>
      <c r="T39" s="10">
        <f>VLOOKUP($A39,Factors!$A:$ZA,MATCH(Sheet1!T$1,Factors!$1:$1,0),FALSE)</f>
        <v>-7.4051735692266529E-3</v>
      </c>
      <c r="U39" s="10">
        <f>VLOOKUP($A39,Factors!$A:$ZA,MATCH(Sheet1!U$1,Factors!$1:$1,0),FALSE)</f>
        <v>3.1926406926405804E-3</v>
      </c>
      <c r="V39" s="10">
        <f>VLOOKUP($A39,Factors!$A:$ZA,MATCH(Sheet1!V$1,Factors!$1:$1,0),FALSE)</f>
        <v>-1.8821910955477694E-2</v>
      </c>
    </row>
    <row r="40" spans="1:22" x14ac:dyDescent="0.25">
      <c r="A40" s="8">
        <f t="shared" si="0"/>
        <v>40847</v>
      </c>
      <c r="B40" s="10">
        <f>VLOOKUP($A40,Factors!$A:$ZA,MATCH(Sheet1!B$1,Factors!$1:$1,0),FALSE)</f>
        <v>0.10918887970465607</v>
      </c>
      <c r="C40" s="10">
        <f>VLOOKUP($A40,Factors!$A:$ZA,MATCH(Sheet1!C$1,Factors!$1:$1,0),FALSE)</f>
        <v>0.15130610340106032</v>
      </c>
      <c r="D40" s="10">
        <f>VLOOKUP($A40,Factors!$A:$ZA,MATCH(Sheet1!D$1,Factors!$1:$1,0),FALSE)</f>
        <v>8.4756016251516852E-2</v>
      </c>
      <c r="E40" s="10">
        <f>VLOOKUP($A40,Factors!$A:$ZA,MATCH(Sheet1!E$1,Factors!$1:$1,0),FALSE)</f>
        <v>0.13162793850016596</v>
      </c>
      <c r="F40" s="10">
        <f>VLOOKUP($A40,Factors!$A:$ZA,MATCH(Sheet1!F$1,Factors!$1:$1,0),FALSE)</f>
        <v>4.1600665610652676E-4</v>
      </c>
      <c r="G40" s="10">
        <f>VLOOKUP($A40,Factors!$A:$ZA,MATCH(Sheet1!G$1,Factors!$1:$1,0),FALSE)</f>
        <v>-2.5136773677543078E-2</v>
      </c>
      <c r="H40" s="10">
        <f>VLOOKUP($A40,Factors!$A:$ZA,MATCH(Sheet1!H$1,Factors!$1:$1,0),FALSE)</f>
        <v>-3.0387127162552652E-2</v>
      </c>
      <c r="I40" s="10">
        <f>VLOOKUP($A40,Factors!$A:$ZA,MATCH(Sheet1!I$1,Factors!$1:$1,0),FALSE)</f>
        <v>5.8851143997317612E-2</v>
      </c>
      <c r="J40" s="10">
        <f>VLOOKUP($A40,Factors!$A:$ZA,MATCH(Sheet1!J$1,Factors!$1:$1,0),FALSE)</f>
        <v>4.5985499445826861E-2</v>
      </c>
      <c r="K40" s="10">
        <f>VLOOKUP($A40,Factors!$A:$ZA,MATCH(Sheet1!K$1,Factors!$1:$1,0),FALSE)</f>
        <v>4.6359021552335733E-3</v>
      </c>
      <c r="L40" s="10">
        <f>VLOOKUP($A40,Factors!$A:$ZA,MATCH(Sheet1!L$1,Factors!$1:$1,0),FALSE)</f>
        <v>8.9779686793538538E-2</v>
      </c>
      <c r="M40" s="10">
        <f>VLOOKUP($A40,Factors!$A:$ZA,MATCH(Sheet1!M$1,Factors!$1:$1,0),FALSE)</f>
        <v>4.1262682351943969E-2</v>
      </c>
      <c r="N40" s="10">
        <f>VLOOKUP($A40,Factors!$A:$ZA,MATCH(Sheet1!N$1,Factors!$1:$1,0),FALSE)</f>
        <v>0.10363018210746833</v>
      </c>
      <c r="O40" s="10">
        <f>VLOOKUP($A40,Factors!$A:$ZA,MATCH(Sheet1!O$1,Factors!$1:$1,0),FALSE)</f>
        <v>7.15605792276508E-2</v>
      </c>
      <c r="P40" s="10">
        <f>VLOOKUP($A40,Factors!$A:$ZA,MATCH(Sheet1!P$1,Factors!$1:$1,0),FALSE)</f>
        <v>-3.8682052398577471E-2</v>
      </c>
      <c r="Q40" s="10">
        <f>VLOOKUP($A40,Factors!$A:$ZA,MATCH(Sheet1!Q$1,Factors!$1:$1,0),FALSE)</f>
        <v>6.1366806136680774E-2</v>
      </c>
      <c r="R40" s="10">
        <f>VLOOKUP($A40,Factors!$A:$ZA,MATCH(Sheet1!R$1,Factors!$1:$1,0),FALSE)</f>
        <v>-3.9343157463278544E-3</v>
      </c>
      <c r="S40" s="10">
        <f>VLOOKUP($A40,Factors!$A:$ZA,MATCH(Sheet1!S$1,Factors!$1:$1,0),FALSE)</f>
        <v>-5.31876945968901E-4</v>
      </c>
      <c r="T40" s="10">
        <f>VLOOKUP($A40,Factors!$A:$ZA,MATCH(Sheet1!T$1,Factors!$1:$1,0),FALSE)</f>
        <v>2.0510049856039769E-2</v>
      </c>
      <c r="U40" s="10">
        <f>VLOOKUP($A40,Factors!$A:$ZA,MATCH(Sheet1!U$1,Factors!$1:$1,0),FALSE)</f>
        <v>1.4353541729560604E-2</v>
      </c>
      <c r="V40" s="10">
        <f>VLOOKUP($A40,Factors!$A:$ZA,MATCH(Sheet1!V$1,Factors!$1:$1,0),FALSE)</f>
        <v>7.2748616468220728E-2</v>
      </c>
    </row>
    <row r="41" spans="1:22" x14ac:dyDescent="0.25">
      <c r="A41" s="8">
        <f t="shared" si="0"/>
        <v>40816</v>
      </c>
      <c r="B41" s="10">
        <f>VLOOKUP($A41,Factors!$A:$ZA,MATCH(Sheet1!B$1,Factors!$1:$1,0),FALSE)</f>
        <v>-7.024201556615417E-2</v>
      </c>
      <c r="C41" s="10">
        <f>VLOOKUP($A41,Factors!$A:$ZA,MATCH(Sheet1!C$1,Factors!$1:$1,0),FALSE)</f>
        <v>-0.11202029606272768</v>
      </c>
      <c r="D41" s="10">
        <f>VLOOKUP($A41,Factors!$A:$ZA,MATCH(Sheet1!D$1,Factors!$1:$1,0),FALSE)</f>
        <v>-5.9372975650649695E-2</v>
      </c>
      <c r="E41" s="10">
        <f>VLOOKUP($A41,Factors!$A:$ZA,MATCH(Sheet1!E$1,Factors!$1:$1,0),FALSE)</f>
        <v>-0.14554725893464837</v>
      </c>
      <c r="F41" s="10">
        <f>VLOOKUP($A41,Factors!$A:$ZA,MATCH(Sheet1!F$1,Factors!$1:$1,0),FALSE)</f>
        <v>-1.2751922376268432E-3</v>
      </c>
      <c r="G41" s="10">
        <f>VLOOKUP($A41,Factors!$A:$ZA,MATCH(Sheet1!G$1,Factors!$1:$1,0),FALSE)</f>
        <v>4.8544880750374331E-2</v>
      </c>
      <c r="H41" s="10">
        <f>VLOOKUP($A41,Factors!$A:$ZA,MATCH(Sheet1!H$1,Factors!$1:$1,0),FALSE)</f>
        <v>5.9851316162283785E-2</v>
      </c>
      <c r="I41" s="10">
        <f>VLOOKUP($A41,Factors!$A:$ZA,MATCH(Sheet1!I$1,Factors!$1:$1,0),FALSE)</f>
        <v>-3.9963185122492417E-2</v>
      </c>
      <c r="J41" s="10">
        <f>VLOOKUP($A41,Factors!$A:$ZA,MATCH(Sheet1!J$1,Factors!$1:$1,0),FALSE)</f>
        <v>-4.2145945864296985E-2</v>
      </c>
      <c r="K41" s="10">
        <f>VLOOKUP($A41,Factors!$A:$ZA,MATCH(Sheet1!K$1,Factors!$1:$1,0),FALSE)</f>
        <v>-1.8612720720659892E-3</v>
      </c>
      <c r="L41" s="10">
        <f>VLOOKUP($A41,Factors!$A:$ZA,MATCH(Sheet1!L$1,Factors!$1:$1,0),FALSE)</f>
        <v>-3.0581953658876726E-2</v>
      </c>
      <c r="M41" s="10">
        <f>VLOOKUP($A41,Factors!$A:$ZA,MATCH(Sheet1!M$1,Factors!$1:$1,0),FALSE)</f>
        <v>-2.2670171141841555E-2</v>
      </c>
      <c r="N41" s="10">
        <f>VLOOKUP($A41,Factors!$A:$ZA,MATCH(Sheet1!N$1,Factors!$1:$1,0),FALSE)</f>
        <v>-8.5837111656867693E-2</v>
      </c>
      <c r="O41" s="10">
        <f>VLOOKUP($A41,Factors!$A:$ZA,MATCH(Sheet1!O$1,Factors!$1:$1,0),FALSE)</f>
        <v>-0.1254034074464172</v>
      </c>
      <c r="P41" s="10">
        <f>VLOOKUP($A41,Factors!$A:$ZA,MATCH(Sheet1!P$1,Factors!$1:$1,0),FALSE)</f>
        <v>1.8780036968576663E-2</v>
      </c>
      <c r="Q41" s="10">
        <f>VLOOKUP($A41,Factors!$A:$ZA,MATCH(Sheet1!Q$1,Factors!$1:$1,0),FALSE)</f>
        <v>-5.7653552965916011E-2</v>
      </c>
      <c r="R41" s="10">
        <f>VLOOKUP($A41,Factors!$A:$ZA,MATCH(Sheet1!R$1,Factors!$1:$1,0),FALSE)</f>
        <v>2.5163534692789202E-2</v>
      </c>
      <c r="S41" s="10">
        <f>VLOOKUP($A41,Factors!$A:$ZA,MATCH(Sheet1!S$1,Factors!$1:$1,0),FALSE)</f>
        <v>2.4110294380563779E-3</v>
      </c>
      <c r="T41" s="10">
        <f>VLOOKUP($A41,Factors!$A:$ZA,MATCH(Sheet1!T$1,Factors!$1:$1,0),FALSE)</f>
        <v>-1.7972155248258903E-2</v>
      </c>
      <c r="U41" s="10">
        <f>VLOOKUP($A41,Factors!$A:$ZA,MATCH(Sheet1!U$1,Factors!$1:$1,0),FALSE)</f>
        <v>-8.3820928017417362E-3</v>
      </c>
      <c r="V41" s="10">
        <f>VLOOKUP($A41,Factors!$A:$ZA,MATCH(Sheet1!V$1,Factors!$1:$1,0),FALSE)</f>
        <v>-0.12966692938669477</v>
      </c>
    </row>
    <row r="42" spans="1:22" x14ac:dyDescent="0.25">
      <c r="A42" s="8">
        <f t="shared" si="0"/>
        <v>40786</v>
      </c>
      <c r="B42" s="10">
        <f>VLOOKUP($A42,Factors!$A:$ZA,MATCH(Sheet1!B$1,Factors!$1:$1,0),FALSE)</f>
        <v>-5.4400162271513341E-2</v>
      </c>
      <c r="C42" s="10">
        <f>VLOOKUP($A42,Factors!$A:$ZA,MATCH(Sheet1!C$1,Factors!$1:$1,0),FALSE)</f>
        <v>-8.7037697016135507E-2</v>
      </c>
      <c r="D42" s="10">
        <f>VLOOKUP($A42,Factors!$A:$ZA,MATCH(Sheet1!D$1,Factors!$1:$1,0),FALSE)</f>
        <v>-0.12834779508661132</v>
      </c>
      <c r="E42" s="10">
        <f>VLOOKUP($A42,Factors!$A:$ZA,MATCH(Sheet1!E$1,Factors!$1:$1,0),FALSE)</f>
        <v>-8.919650862527817E-2</v>
      </c>
      <c r="F42" s="10">
        <f>VLOOKUP($A42,Factors!$A:$ZA,MATCH(Sheet1!F$1,Factors!$1:$1,0),FALSE)</f>
        <v>2.9296749791651866E-3</v>
      </c>
      <c r="G42" s="10">
        <f>VLOOKUP($A42,Factors!$A:$ZA,MATCH(Sheet1!G$1,Factors!$1:$1,0),FALSE)</f>
        <v>7.1582775414744448E-2</v>
      </c>
      <c r="H42" s="10">
        <f>VLOOKUP($A42,Factors!$A:$ZA,MATCH(Sheet1!H$1,Factors!$1:$1,0),FALSE)</f>
        <v>2.9771167977048485E-3</v>
      </c>
      <c r="I42" s="10">
        <f>VLOOKUP($A42,Factors!$A:$ZA,MATCH(Sheet1!I$1,Factors!$1:$1,0),FALSE)</f>
        <v>-5.4636087314061221E-2</v>
      </c>
      <c r="J42" s="10">
        <f>VLOOKUP($A42,Factors!$A:$ZA,MATCH(Sheet1!J$1,Factors!$1:$1,0),FALSE)</f>
        <v>-2.8883614468683594E-2</v>
      </c>
      <c r="K42" s="10">
        <f>VLOOKUP($A42,Factors!$A:$ZA,MATCH(Sheet1!K$1,Factors!$1:$1,0),FALSE)</f>
        <v>-9.5908753109611444E-3</v>
      </c>
      <c r="L42" s="10">
        <f>VLOOKUP($A42,Factors!$A:$ZA,MATCH(Sheet1!L$1,Factors!$1:$1,0),FALSE)</f>
        <v>-8.020047828915422E-2</v>
      </c>
      <c r="M42" s="10">
        <f>VLOOKUP($A42,Factors!$A:$ZA,MATCH(Sheet1!M$1,Factors!$1:$1,0),FALSE)</f>
        <v>4.429999999999934E-3</v>
      </c>
      <c r="N42" s="10">
        <f>VLOOKUP($A42,Factors!$A:$ZA,MATCH(Sheet1!N$1,Factors!$1:$1,0),FALSE)</f>
        <v>-7.0082310642104906E-2</v>
      </c>
      <c r="O42" s="10">
        <f>VLOOKUP($A42,Factors!$A:$ZA,MATCH(Sheet1!O$1,Factors!$1:$1,0),FALSE)</f>
        <v>3.6767787410274533E-3</v>
      </c>
      <c r="P42" s="10">
        <f>VLOOKUP($A42,Factors!$A:$ZA,MATCH(Sheet1!P$1,Factors!$1:$1,0),FALSE)</f>
        <v>3.4970921334557703E-2</v>
      </c>
      <c r="Q42" s="10">
        <f>VLOOKUP($A42,Factors!$A:$ZA,MATCH(Sheet1!Q$1,Factors!$1:$1,0),FALSE)</f>
        <v>-1.0833766684000712E-2</v>
      </c>
      <c r="R42" s="10">
        <f>VLOOKUP($A42,Factors!$A:$ZA,MATCH(Sheet1!R$1,Factors!$1:$1,0),FALSE)</f>
        <v>-6.8058604236808096E-3</v>
      </c>
      <c r="S42" s="10">
        <f>VLOOKUP($A42,Factors!$A:$ZA,MATCH(Sheet1!S$1,Factors!$1:$1,0),FALSE)</f>
        <v>-4.8444489629931864E-3</v>
      </c>
      <c r="T42" s="10">
        <f>VLOOKUP($A42,Factors!$A:$ZA,MATCH(Sheet1!T$1,Factors!$1:$1,0),FALSE)</f>
        <v>-3.258983971464402E-2</v>
      </c>
      <c r="U42" s="10">
        <f>VLOOKUP($A42,Factors!$A:$ZA,MATCH(Sheet1!U$1,Factors!$1:$1,0),FALSE)</f>
        <v>-8.1964263221349087E-3</v>
      </c>
      <c r="V42" s="10">
        <f>VLOOKUP($A42,Factors!$A:$ZA,MATCH(Sheet1!V$1,Factors!$1:$1,0),FALSE)</f>
        <v>1.4324134705332447E-3</v>
      </c>
    </row>
    <row r="43" spans="1:22" x14ac:dyDescent="0.25">
      <c r="A43" s="8">
        <f t="shared" si="0"/>
        <v>40755</v>
      </c>
      <c r="B43" s="10">
        <f>VLOOKUP($A43,Factors!$A:$ZA,MATCH(Sheet1!B$1,Factors!$1:$1,0),FALSE)</f>
        <v>-2.0304965821102305E-2</v>
      </c>
      <c r="C43" s="10">
        <f>VLOOKUP($A43,Factors!$A:$ZA,MATCH(Sheet1!C$1,Factors!$1:$1,0),FALSE)</f>
        <v>-3.6123367311951982E-2</v>
      </c>
      <c r="D43" s="10">
        <f>VLOOKUP($A43,Factors!$A:$ZA,MATCH(Sheet1!D$1,Factors!$1:$1,0),FALSE)</f>
        <v>-5.7848177155250702E-2</v>
      </c>
      <c r="E43" s="10">
        <f>VLOOKUP($A43,Factors!$A:$ZA,MATCH(Sheet1!E$1,Factors!$1:$1,0),FALSE)</f>
        <v>-3.8621893865938839E-3</v>
      </c>
      <c r="F43" s="10">
        <f>VLOOKUP($A43,Factors!$A:$ZA,MATCH(Sheet1!F$1,Factors!$1:$1,0),FALSE)</f>
        <v>2.6900814095127679E-3</v>
      </c>
      <c r="G43" s="10">
        <f>VLOOKUP($A43,Factors!$A:$ZA,MATCH(Sheet1!G$1,Factors!$1:$1,0),FALSE)</f>
        <v>4.1453003082108975E-2</v>
      </c>
      <c r="H43" s="10">
        <f>VLOOKUP($A43,Factors!$A:$ZA,MATCH(Sheet1!H$1,Factors!$1:$1,0),FALSE)</f>
        <v>-5.4641131582842117E-3</v>
      </c>
      <c r="I43" s="10">
        <f>VLOOKUP($A43,Factors!$A:$ZA,MATCH(Sheet1!I$1,Factors!$1:$1,0),FALSE)</f>
        <v>-4.2746888994609211E-3</v>
      </c>
      <c r="J43" s="10">
        <f>VLOOKUP($A43,Factors!$A:$ZA,MATCH(Sheet1!J$1,Factors!$1:$1,0),FALSE)</f>
        <v>-1.9619010516136792E-2</v>
      </c>
      <c r="K43" s="10">
        <f>VLOOKUP($A43,Factors!$A:$ZA,MATCH(Sheet1!K$1,Factors!$1:$1,0),FALSE)</f>
        <v>-2.3105529109630263E-2</v>
      </c>
      <c r="L43" s="10">
        <f>VLOOKUP($A43,Factors!$A:$ZA,MATCH(Sheet1!L$1,Factors!$1:$1,0),FALSE)</f>
        <v>-4.6965910956279222E-3</v>
      </c>
      <c r="M43" s="10">
        <f>VLOOKUP($A43,Factors!$A:$ZA,MATCH(Sheet1!M$1,Factors!$1:$1,0),FALSE)</f>
        <v>8.8956345893007605E-3</v>
      </c>
      <c r="N43" s="10">
        <f>VLOOKUP($A43,Factors!$A:$ZA,MATCH(Sheet1!N$1,Factors!$1:$1,0),FALSE)</f>
        <v>-1.7850917150461942E-2</v>
      </c>
      <c r="O43" s="10">
        <f>VLOOKUP($A43,Factors!$A:$ZA,MATCH(Sheet1!O$1,Factors!$1:$1,0),FALSE)</f>
        <v>1.3682028517026268E-2</v>
      </c>
      <c r="P43" s="10">
        <f>VLOOKUP($A43,Factors!$A:$ZA,MATCH(Sheet1!P$1,Factors!$1:$1,0),FALSE)</f>
        <v>3.9949068916123043E-2</v>
      </c>
      <c r="Q43" s="10">
        <f>VLOOKUP($A43,Factors!$A:$ZA,MATCH(Sheet1!Q$1,Factors!$1:$1,0),FALSE)</f>
        <v>-9.9536639780334335E-3</v>
      </c>
      <c r="R43" s="10">
        <f>VLOOKUP($A43,Factors!$A:$ZA,MATCH(Sheet1!R$1,Factors!$1:$1,0),FALSE)</f>
        <v>-9.0900776593249022E-3</v>
      </c>
      <c r="S43" s="10">
        <f>VLOOKUP($A43,Factors!$A:$ZA,MATCH(Sheet1!S$1,Factors!$1:$1,0),FALSE)</f>
        <v>-4.2903031303838102E-3</v>
      </c>
      <c r="T43" s="10">
        <f>VLOOKUP($A43,Factors!$A:$ZA,MATCH(Sheet1!T$1,Factors!$1:$1,0),FALSE)</f>
        <v>2.9584449266579771E-3</v>
      </c>
      <c r="U43" s="10">
        <f>VLOOKUP($A43,Factors!$A:$ZA,MATCH(Sheet1!U$1,Factors!$1:$1,0),FALSE)</f>
        <v>-7.9261652712567798E-3</v>
      </c>
      <c r="V43" s="10">
        <f>VLOOKUP($A43,Factors!$A:$ZA,MATCH(Sheet1!V$1,Factors!$1:$1,0),FALSE)</f>
        <v>1.1921313415175216E-2</v>
      </c>
    </row>
    <row r="44" spans="1:22" x14ac:dyDescent="0.25">
      <c r="A44" s="8">
        <f t="shared" si="0"/>
        <v>40724</v>
      </c>
      <c r="B44" s="10">
        <f>VLOOKUP($A44,Factors!$A:$ZA,MATCH(Sheet1!B$1,Factors!$1:$1,0),FALSE)</f>
        <v>-1.6710722468508465E-2</v>
      </c>
      <c r="C44" s="10">
        <f>VLOOKUP($A44,Factors!$A:$ZA,MATCH(Sheet1!C$1,Factors!$1:$1,0),FALSE)</f>
        <v>-2.3107721131812808E-2</v>
      </c>
      <c r="D44" s="10">
        <f>VLOOKUP($A44,Factors!$A:$ZA,MATCH(Sheet1!D$1,Factors!$1:$1,0),FALSE)</f>
        <v>-8.5716937614129796E-3</v>
      </c>
      <c r="E44" s="10">
        <f>VLOOKUP($A44,Factors!$A:$ZA,MATCH(Sheet1!E$1,Factors!$1:$1,0),FALSE)</f>
        <v>-1.4992029618618341E-2</v>
      </c>
      <c r="F44" s="10">
        <f>VLOOKUP($A44,Factors!$A:$ZA,MATCH(Sheet1!F$1,Factors!$1:$1,0),FALSE)</f>
        <v>7.9125884135256008E-4</v>
      </c>
      <c r="G44" s="10">
        <f>VLOOKUP($A44,Factors!$A:$ZA,MATCH(Sheet1!G$1,Factors!$1:$1,0),FALSE)</f>
        <v>-1.444015386299613E-2</v>
      </c>
      <c r="H44" s="10">
        <f>VLOOKUP($A44,Factors!$A:$ZA,MATCH(Sheet1!H$1,Factors!$1:$1,0),FALSE)</f>
        <v>-4.4883303411131781E-3</v>
      </c>
      <c r="I44" s="10">
        <f>VLOOKUP($A44,Factors!$A:$ZA,MATCH(Sheet1!I$1,Factors!$1:$1,0),FALSE)</f>
        <v>-6.8080796423662937E-3</v>
      </c>
      <c r="J44" s="10">
        <f>VLOOKUP($A44,Factors!$A:$ZA,MATCH(Sheet1!J$1,Factors!$1:$1,0),FALSE)</f>
        <v>-4.2847934357465034E-3</v>
      </c>
      <c r="K44" s="10">
        <f>VLOOKUP($A44,Factors!$A:$ZA,MATCH(Sheet1!K$1,Factors!$1:$1,0),FALSE)</f>
        <v>-6.1714596518296361E-3</v>
      </c>
      <c r="L44" s="10">
        <f>VLOOKUP($A44,Factors!$A:$ZA,MATCH(Sheet1!L$1,Factors!$1:$1,0),FALSE)</f>
        <v>-1.3752102389753773E-2</v>
      </c>
      <c r="M44" s="10">
        <f>VLOOKUP($A44,Factors!$A:$ZA,MATCH(Sheet1!M$1,Factors!$1:$1,0),FALSE)</f>
        <v>2.4508949156207382E-2</v>
      </c>
      <c r="N44" s="10">
        <f>VLOOKUP($A44,Factors!$A:$ZA,MATCH(Sheet1!N$1,Factors!$1:$1,0),FALSE)</f>
        <v>-1.5456591480962678E-2</v>
      </c>
      <c r="O44" s="10">
        <f>VLOOKUP($A44,Factors!$A:$ZA,MATCH(Sheet1!O$1,Factors!$1:$1,0),FALSE)</f>
        <v>-2.8781899811281764E-2</v>
      </c>
      <c r="P44" s="10">
        <f>VLOOKUP($A44,Factors!$A:$ZA,MATCH(Sheet1!P$1,Factors!$1:$1,0),FALSE)</f>
        <v>-4.9973538973312248E-2</v>
      </c>
      <c r="Q44" s="10">
        <f>VLOOKUP($A44,Factors!$A:$ZA,MATCH(Sheet1!Q$1,Factors!$1:$1,0),FALSE)</f>
        <v>-5.7162358160565141E-3</v>
      </c>
      <c r="R44" s="10">
        <f>VLOOKUP($A44,Factors!$A:$ZA,MATCH(Sheet1!R$1,Factors!$1:$1,0),FALSE)</f>
        <v>6.8613330103686199E-3</v>
      </c>
      <c r="S44" s="10">
        <f>VLOOKUP($A44,Factors!$A:$ZA,MATCH(Sheet1!S$1,Factors!$1:$1,0),FALSE)</f>
        <v>-4.9325848452019816E-4</v>
      </c>
      <c r="T44" s="10">
        <f>VLOOKUP($A44,Factors!$A:$ZA,MATCH(Sheet1!T$1,Factors!$1:$1,0),FALSE)</f>
        <v>-2.4247230745229054E-3</v>
      </c>
      <c r="U44" s="10">
        <f>VLOOKUP($A44,Factors!$A:$ZA,MATCH(Sheet1!U$1,Factors!$1:$1,0),FALSE)</f>
        <v>-7.6705048715678403E-3</v>
      </c>
      <c r="V44" s="10">
        <f>VLOOKUP($A44,Factors!$A:$ZA,MATCH(Sheet1!V$1,Factors!$1:$1,0),FALSE)</f>
        <v>-3.4308404273553084E-2</v>
      </c>
    </row>
    <row r="45" spans="1:22" x14ac:dyDescent="0.25">
      <c r="A45" s="8">
        <f t="shared" si="0"/>
        <v>40694</v>
      </c>
      <c r="B45" s="10">
        <f>VLOOKUP($A45,Factors!$A:$ZA,MATCH(Sheet1!B$1,Factors!$1:$1,0),FALSE)</f>
        <v>-1.1341289946859789E-2</v>
      </c>
      <c r="C45" s="10">
        <f>VLOOKUP($A45,Factors!$A:$ZA,MATCH(Sheet1!C$1,Factors!$1:$1,0),FALSE)</f>
        <v>-1.876342267566411E-2</v>
      </c>
      <c r="D45" s="10">
        <f>VLOOKUP($A45,Factors!$A:$ZA,MATCH(Sheet1!D$1,Factors!$1:$1,0),FALSE)</f>
        <v>-1.8940921572536684E-2</v>
      </c>
      <c r="E45" s="10">
        <f>VLOOKUP($A45,Factors!$A:$ZA,MATCH(Sheet1!E$1,Factors!$1:$1,0),FALSE)</f>
        <v>-2.6269199364073348E-2</v>
      </c>
      <c r="F45" s="10">
        <f>VLOOKUP($A45,Factors!$A:$ZA,MATCH(Sheet1!F$1,Factors!$1:$1,0),FALSE)</f>
        <v>3.5766279629037001E-3</v>
      </c>
      <c r="G45" s="10">
        <f>VLOOKUP($A45,Factors!$A:$ZA,MATCH(Sheet1!G$1,Factors!$1:$1,0),FALSE)</f>
        <v>3.0993383847449651E-2</v>
      </c>
      <c r="H45" s="10">
        <f>VLOOKUP($A45,Factors!$A:$ZA,MATCH(Sheet1!H$1,Factors!$1:$1,0),FALSE)</f>
        <v>2.3377620555852685E-2</v>
      </c>
      <c r="I45" s="10">
        <f>VLOOKUP($A45,Factors!$A:$ZA,MATCH(Sheet1!I$1,Factors!$1:$1,0),FALSE)</f>
        <v>-8.1741342007437545E-3</v>
      </c>
      <c r="J45" s="10">
        <f>VLOOKUP($A45,Factors!$A:$ZA,MATCH(Sheet1!J$1,Factors!$1:$1,0),FALSE)</f>
        <v>-7.9009314530554819E-3</v>
      </c>
      <c r="K45" s="10">
        <f>VLOOKUP($A45,Factors!$A:$ZA,MATCH(Sheet1!K$1,Factors!$1:$1,0),FALSE)</f>
        <v>3.1468262905787192E-4</v>
      </c>
      <c r="L45" s="10">
        <f>VLOOKUP($A45,Factors!$A:$ZA,MATCH(Sheet1!L$1,Factors!$1:$1,0),FALSE)</f>
        <v>1.0276959982553624E-2</v>
      </c>
      <c r="M45" s="10">
        <f>VLOOKUP($A45,Factors!$A:$ZA,MATCH(Sheet1!M$1,Factors!$1:$1,0),FALSE)</f>
        <v>-6.1948524388963921E-3</v>
      </c>
      <c r="N45" s="10">
        <f>VLOOKUP($A45,Factors!$A:$ZA,MATCH(Sheet1!N$1,Factors!$1:$1,0),FALSE)</f>
        <v>-1.9896772290416087E-2</v>
      </c>
      <c r="O45" s="10">
        <f>VLOOKUP($A45,Factors!$A:$ZA,MATCH(Sheet1!O$1,Factors!$1:$1,0),FALSE)</f>
        <v>-5.0916478760310246E-2</v>
      </c>
      <c r="P45" s="10">
        <f>VLOOKUP($A45,Factors!$A:$ZA,MATCH(Sheet1!P$1,Factors!$1:$1,0),FALSE)</f>
        <v>-1.6653036948925615E-2</v>
      </c>
      <c r="Q45" s="10">
        <f>VLOOKUP($A45,Factors!$A:$ZA,MATCH(Sheet1!Q$1,Factors!$1:$1,0),FALSE)</f>
        <v>-1.4296526784963404E-2</v>
      </c>
      <c r="R45" s="10">
        <f>VLOOKUP($A45,Factors!$A:$ZA,MATCH(Sheet1!R$1,Factors!$1:$1,0),FALSE)</f>
        <v>-3.5588668856808892E-2</v>
      </c>
      <c r="S45" s="10">
        <f>VLOOKUP($A45,Factors!$A:$ZA,MATCH(Sheet1!S$1,Factors!$1:$1,0),FALSE)</f>
        <v>-1.4151640415720479E-3</v>
      </c>
      <c r="T45" s="10">
        <f>VLOOKUP($A45,Factors!$A:$ZA,MATCH(Sheet1!T$1,Factors!$1:$1,0),FALSE)</f>
        <v>-7.9195150264413927E-3</v>
      </c>
      <c r="U45" s="10">
        <f>VLOOKUP($A45,Factors!$A:$ZA,MATCH(Sheet1!U$1,Factors!$1:$1,0),FALSE)</f>
        <v>1.6946295326905059E-3</v>
      </c>
      <c r="V45" s="10">
        <f>VLOOKUP($A45,Factors!$A:$ZA,MATCH(Sheet1!V$1,Factors!$1:$1,0),FALSE)</f>
        <v>-5.5321675302245299E-2</v>
      </c>
    </row>
    <row r="46" spans="1:22" x14ac:dyDescent="0.25">
      <c r="A46" s="8">
        <f t="shared" si="0"/>
        <v>40663</v>
      </c>
      <c r="B46" s="10">
        <f>VLOOKUP($A46,Factors!$A:$ZA,MATCH(Sheet1!B$1,Factors!$1:$1,0),FALSE)</f>
        <v>2.9588310031712917E-2</v>
      </c>
      <c r="C46" s="10">
        <f>VLOOKUP($A46,Factors!$A:$ZA,MATCH(Sheet1!C$1,Factors!$1:$1,0),FALSE)</f>
        <v>2.6392894666690703E-2</v>
      </c>
      <c r="D46" s="10">
        <f>VLOOKUP($A46,Factors!$A:$ZA,MATCH(Sheet1!D$1,Factors!$1:$1,0),FALSE)</f>
        <v>3.7242384499725834E-2</v>
      </c>
      <c r="E46" s="10">
        <f>VLOOKUP($A46,Factors!$A:$ZA,MATCH(Sheet1!E$1,Factors!$1:$1,0),FALSE)</f>
        <v>3.108661667596424E-2</v>
      </c>
      <c r="F46" s="10">
        <f>VLOOKUP($A46,Factors!$A:$ZA,MATCH(Sheet1!F$1,Factors!$1:$1,0),FALSE)</f>
        <v>4.663516576888016E-3</v>
      </c>
      <c r="G46" s="10">
        <f>VLOOKUP($A46,Factors!$A:$ZA,MATCH(Sheet1!G$1,Factors!$1:$1,0),FALSE)</f>
        <v>1.8277724107403692E-2</v>
      </c>
      <c r="H46" s="10">
        <f>VLOOKUP($A46,Factors!$A:$ZA,MATCH(Sheet1!H$1,Factors!$1:$1,0),FALSE)</f>
        <v>-3.8546211951434817E-2</v>
      </c>
      <c r="I46" s="10">
        <f>VLOOKUP($A46,Factors!$A:$ZA,MATCH(Sheet1!I$1,Factors!$1:$1,0),FALSE)</f>
        <v>2.8045104503398033E-3</v>
      </c>
      <c r="J46" s="10">
        <f>VLOOKUP($A46,Factors!$A:$ZA,MATCH(Sheet1!J$1,Factors!$1:$1,0),FALSE)</f>
        <v>-1.2640817477942434E-3</v>
      </c>
      <c r="K46" s="10">
        <f>VLOOKUP($A46,Factors!$A:$ZA,MATCH(Sheet1!K$1,Factors!$1:$1,0),FALSE)</f>
        <v>-6.8681216288748459E-3</v>
      </c>
      <c r="L46" s="10">
        <f>VLOOKUP($A46,Factors!$A:$ZA,MATCH(Sheet1!L$1,Factors!$1:$1,0),FALSE)</f>
        <v>1.7088250787870907E-2</v>
      </c>
      <c r="M46" s="10">
        <f>VLOOKUP($A46,Factors!$A:$ZA,MATCH(Sheet1!M$1,Factors!$1:$1,0),FALSE)</f>
        <v>6.5073916897693262E-3</v>
      </c>
      <c r="N46" s="10">
        <f>VLOOKUP($A46,Factors!$A:$ZA,MATCH(Sheet1!N$1,Factors!$1:$1,0),FALSE)</f>
        <v>4.2792932298834074E-2</v>
      </c>
      <c r="O46" s="10">
        <f>VLOOKUP($A46,Factors!$A:$ZA,MATCH(Sheet1!O$1,Factors!$1:$1,0),FALSE)</f>
        <v>3.5608213748089312E-2</v>
      </c>
      <c r="P46" s="10">
        <f>VLOOKUP($A46,Factors!$A:$ZA,MATCH(Sheet1!P$1,Factors!$1:$1,0),FALSE)</f>
        <v>-1.7027185033615999E-2</v>
      </c>
      <c r="Q46" s="10">
        <f>VLOOKUP($A46,Factors!$A:$ZA,MATCH(Sheet1!Q$1,Factors!$1:$1,0),FALSE)</f>
        <v>2.9078321073128466E-2</v>
      </c>
      <c r="R46" s="10">
        <f>VLOOKUP($A46,Factors!$A:$ZA,MATCH(Sheet1!R$1,Factors!$1:$1,0),FALSE)</f>
        <v>3.2200078116592978E-2</v>
      </c>
      <c r="S46" s="10">
        <f>VLOOKUP($A46,Factors!$A:$ZA,MATCH(Sheet1!S$1,Factors!$1:$1,0),FALSE)</f>
        <v>3.0486163411662659E-3</v>
      </c>
      <c r="T46" s="10">
        <f>VLOOKUP($A46,Factors!$A:$ZA,MATCH(Sheet1!T$1,Factors!$1:$1,0),FALSE)</f>
        <v>9.6826916189693968E-3</v>
      </c>
      <c r="U46" s="10">
        <f>VLOOKUP($A46,Factors!$A:$ZA,MATCH(Sheet1!U$1,Factors!$1:$1,0),FALSE)</f>
        <v>1.1895783954607442E-2</v>
      </c>
      <c r="V46" s="10">
        <f>VLOOKUP($A46,Factors!$A:$ZA,MATCH(Sheet1!V$1,Factors!$1:$1,0),FALSE)</f>
        <v>3.0965695684834316E-2</v>
      </c>
    </row>
    <row r="47" spans="1:22" x14ac:dyDescent="0.25">
      <c r="A47" s="8">
        <f t="shared" si="0"/>
        <v>40633</v>
      </c>
      <c r="B47" s="10">
        <f>VLOOKUP($A47,Factors!$A:$ZA,MATCH(Sheet1!B$1,Factors!$1:$1,0),FALSE)</f>
        <v>3.8023487305438586E-4</v>
      </c>
      <c r="C47" s="10">
        <f>VLOOKUP($A47,Factors!$A:$ZA,MATCH(Sheet1!C$1,Factors!$1:$1,0),FALSE)</f>
        <v>2.5858975470226309E-2</v>
      </c>
      <c r="D47" s="10">
        <f>VLOOKUP($A47,Factors!$A:$ZA,MATCH(Sheet1!D$1,Factors!$1:$1,0),FALSE)</f>
        <v>-2.501784662140305E-2</v>
      </c>
      <c r="E47" s="10">
        <f>VLOOKUP($A47,Factors!$A:$ZA,MATCH(Sheet1!E$1,Factors!$1:$1,0),FALSE)</f>
        <v>5.8773509686461223E-2</v>
      </c>
      <c r="F47" s="10">
        <f>VLOOKUP($A47,Factors!$A:$ZA,MATCH(Sheet1!F$1,Factors!$1:$1,0),FALSE)</f>
        <v>-6.643850711053334E-4</v>
      </c>
      <c r="G47" s="10">
        <f>VLOOKUP($A47,Factors!$A:$ZA,MATCH(Sheet1!G$1,Factors!$1:$1,0),FALSE)</f>
        <v>-1.1770021253350027E-3</v>
      </c>
      <c r="H47" s="10">
        <f>VLOOKUP($A47,Factors!$A:$ZA,MATCH(Sheet1!H$1,Factors!$1:$1,0),FALSE)</f>
        <v>-1.3421945922043377E-2</v>
      </c>
      <c r="I47" s="10">
        <f>VLOOKUP($A47,Factors!$A:$ZA,MATCH(Sheet1!I$1,Factors!$1:$1,0),FALSE)</f>
        <v>2.6848244684229972E-3</v>
      </c>
      <c r="J47" s="10">
        <f>VLOOKUP($A47,Factors!$A:$ZA,MATCH(Sheet1!J$1,Factors!$1:$1,0),FALSE)</f>
        <v>2.5729291906445573E-2</v>
      </c>
      <c r="K47" s="10">
        <f>VLOOKUP($A47,Factors!$A:$ZA,MATCH(Sheet1!K$1,Factors!$1:$1,0),FALSE)</f>
        <v>2.7463726736056682E-3</v>
      </c>
      <c r="L47" s="10">
        <f>VLOOKUP($A47,Factors!$A:$ZA,MATCH(Sheet1!L$1,Factors!$1:$1,0),FALSE)</f>
        <v>-2.3419419677844777E-3</v>
      </c>
      <c r="M47" s="10">
        <f>VLOOKUP($A47,Factors!$A:$ZA,MATCH(Sheet1!M$1,Factors!$1:$1,0),FALSE)</f>
        <v>2.1553636203095694E-2</v>
      </c>
      <c r="N47" s="10">
        <f>VLOOKUP($A47,Factors!$A:$ZA,MATCH(Sheet1!N$1,Factors!$1:$1,0),FALSE)</f>
        <v>-9.4015800929113658E-3</v>
      </c>
      <c r="O47" s="10">
        <f>VLOOKUP($A47,Factors!$A:$ZA,MATCH(Sheet1!O$1,Factors!$1:$1,0),FALSE)</f>
        <v>2.0286778310166342E-2</v>
      </c>
      <c r="P47" s="10">
        <f>VLOOKUP($A47,Factors!$A:$ZA,MATCH(Sheet1!P$1,Factors!$1:$1,0),FALSE)</f>
        <v>-1.4547025781362577E-2</v>
      </c>
      <c r="Q47" s="10">
        <f>VLOOKUP($A47,Factors!$A:$ZA,MATCH(Sheet1!Q$1,Factors!$1:$1,0),FALSE)</f>
        <v>1.5377855887521941E-2</v>
      </c>
      <c r="R47" s="10">
        <f>VLOOKUP($A47,Factors!$A:$ZA,MATCH(Sheet1!R$1,Factors!$1:$1,0),FALSE)</f>
        <v>1.9054446206676845E-2</v>
      </c>
      <c r="S47" s="10">
        <f>VLOOKUP($A47,Factors!$A:$ZA,MATCH(Sheet1!S$1,Factors!$1:$1,0),FALSE)</f>
        <v>-2.2858175668588609E-3</v>
      </c>
      <c r="T47" s="10">
        <f>VLOOKUP($A47,Factors!$A:$ZA,MATCH(Sheet1!T$1,Factors!$1:$1,0),FALSE)</f>
        <v>1.0787578817118115E-2</v>
      </c>
      <c r="U47" s="10">
        <f>VLOOKUP($A47,Factors!$A:$ZA,MATCH(Sheet1!U$1,Factors!$1:$1,0),FALSE)</f>
        <v>1.342019306881137E-2</v>
      </c>
      <c r="V47" s="10">
        <f>VLOOKUP($A47,Factors!$A:$ZA,MATCH(Sheet1!V$1,Factors!$1:$1,0),FALSE)</f>
        <v>1.9428214873220329E-2</v>
      </c>
    </row>
    <row r="48" spans="1:22" x14ac:dyDescent="0.25">
      <c r="A48" s="8">
        <f t="shared" si="0"/>
        <v>40602</v>
      </c>
      <c r="B48" s="10">
        <f>VLOOKUP($A48,Factors!$A:$ZA,MATCH(Sheet1!B$1,Factors!$1:$1,0),FALSE)</f>
        <v>3.4240511231906412E-2</v>
      </c>
      <c r="C48" s="10">
        <f>VLOOKUP($A48,Factors!$A:$ZA,MATCH(Sheet1!C$1,Factors!$1:$1,0),FALSE)</f>
        <v>5.4830837458837989E-2</v>
      </c>
      <c r="D48" s="10">
        <f>VLOOKUP($A48,Factors!$A:$ZA,MATCH(Sheet1!D$1,Factors!$1:$1,0),FALSE)</f>
        <v>1.9274059827786072E-2</v>
      </c>
      <c r="E48" s="10">
        <f>VLOOKUP($A48,Factors!$A:$ZA,MATCH(Sheet1!E$1,Factors!$1:$1,0),FALSE)</f>
        <v>-9.805661995704873E-3</v>
      </c>
      <c r="F48" s="10">
        <f>VLOOKUP($A48,Factors!$A:$ZA,MATCH(Sheet1!F$1,Factors!$1:$1,0),FALSE)</f>
        <v>-5.8625950242452429E-4</v>
      </c>
      <c r="G48" s="10">
        <f>VLOOKUP($A48,Factors!$A:$ZA,MATCH(Sheet1!G$1,Factors!$1:$1,0),FALSE)</f>
        <v>1.0780848441355406E-2</v>
      </c>
      <c r="H48" s="10">
        <f>VLOOKUP($A48,Factors!$A:$ZA,MATCH(Sheet1!H$1,Factors!$1:$1,0),FALSE)</f>
        <v>-1.0883128577860779E-2</v>
      </c>
      <c r="I48" s="10">
        <f>VLOOKUP($A48,Factors!$A:$ZA,MATCH(Sheet1!I$1,Factors!$1:$1,0),FALSE)</f>
        <v>1.0601223219117939E-2</v>
      </c>
      <c r="J48" s="10">
        <f>VLOOKUP($A48,Factors!$A:$ZA,MATCH(Sheet1!J$1,Factors!$1:$1,0),FALSE)</f>
        <v>2.1253165059016421E-2</v>
      </c>
      <c r="K48" s="10">
        <f>VLOOKUP($A48,Factors!$A:$ZA,MATCH(Sheet1!K$1,Factors!$1:$1,0),FALSE)</f>
        <v>4.1432051531613556E-3</v>
      </c>
      <c r="L48" s="10">
        <f>VLOOKUP($A48,Factors!$A:$ZA,MATCH(Sheet1!L$1,Factors!$1:$1,0),FALSE)</f>
        <v>1.0490911293102645E-2</v>
      </c>
      <c r="M48" s="10">
        <f>VLOOKUP($A48,Factors!$A:$ZA,MATCH(Sheet1!M$1,Factors!$1:$1,0),FALSE)</f>
        <v>1.4498486932717602E-2</v>
      </c>
      <c r="N48" s="10">
        <f>VLOOKUP($A48,Factors!$A:$ZA,MATCH(Sheet1!N$1,Factors!$1:$1,0),FALSE)</f>
        <v>3.5547863967762661E-2</v>
      </c>
      <c r="O48" s="10">
        <f>VLOOKUP($A48,Factors!$A:$ZA,MATCH(Sheet1!O$1,Factors!$1:$1,0),FALSE)</f>
        <v>3.4949560944065761E-2</v>
      </c>
      <c r="P48" s="10">
        <f>VLOOKUP($A48,Factors!$A:$ZA,MATCH(Sheet1!P$1,Factors!$1:$1,0),FALSE)</f>
        <v>1.7438452520516012E-2</v>
      </c>
      <c r="Q48" s="10">
        <f>VLOOKUP($A48,Factors!$A:$ZA,MATCH(Sheet1!Q$1,Factors!$1:$1,0),FALSE)</f>
        <v>2.996650802044698E-3</v>
      </c>
      <c r="R48" s="10">
        <f>VLOOKUP($A48,Factors!$A:$ZA,MATCH(Sheet1!R$1,Factors!$1:$1,0),FALSE)</f>
        <v>4.9448172274737523E-3</v>
      </c>
      <c r="S48" s="10">
        <f>VLOOKUP($A48,Factors!$A:$ZA,MATCH(Sheet1!S$1,Factors!$1:$1,0),FALSE)</f>
        <v>-1.2610738441417579E-3</v>
      </c>
      <c r="T48" s="10">
        <f>VLOOKUP($A48,Factors!$A:$ZA,MATCH(Sheet1!T$1,Factors!$1:$1,0),FALSE)</f>
        <v>1.5296201009054711E-2</v>
      </c>
      <c r="U48" s="10">
        <f>VLOOKUP($A48,Factors!$A:$ZA,MATCH(Sheet1!U$1,Factors!$1:$1,0),FALSE)</f>
        <v>6.1517617657020907E-3</v>
      </c>
      <c r="V48" s="10">
        <f>VLOOKUP($A48,Factors!$A:$ZA,MATCH(Sheet1!V$1,Factors!$1:$1,0),FALSE)</f>
        <v>3.268701306308941E-2</v>
      </c>
    </row>
    <row r="49" spans="1:22" x14ac:dyDescent="0.25">
      <c r="A49" s="8">
        <f t="shared" si="0"/>
        <v>40574</v>
      </c>
      <c r="B49" s="10">
        <f>VLOOKUP($A49,Factors!$A:$ZA,MATCH(Sheet1!B$1,Factors!$1:$1,0),FALSE)</f>
        <v>2.3696063676871493E-2</v>
      </c>
      <c r="C49" s="10">
        <f>VLOOKUP($A49,Factors!$A:$ZA,MATCH(Sheet1!C$1,Factors!$1:$1,0),FALSE)</f>
        <v>-2.5701106369591109E-3</v>
      </c>
      <c r="D49" s="10">
        <f>VLOOKUP($A49,Factors!$A:$ZA,MATCH(Sheet1!D$1,Factors!$1:$1,0),FALSE)</f>
        <v>4.5309199910795073E-2</v>
      </c>
      <c r="E49" s="10">
        <f>VLOOKUP($A49,Factors!$A:$ZA,MATCH(Sheet1!E$1,Factors!$1:$1,0),FALSE)</f>
        <v>-2.7594026018702533E-2</v>
      </c>
      <c r="F49" s="10">
        <f>VLOOKUP($A49,Factors!$A:$ZA,MATCH(Sheet1!F$1,Factors!$1:$1,0),FALSE)</f>
        <v>1.4271952046240877E-3</v>
      </c>
      <c r="G49" s="10">
        <f>VLOOKUP($A49,Factors!$A:$ZA,MATCH(Sheet1!G$1,Factors!$1:$1,0),FALSE)</f>
        <v>-1.2137815092008508E-2</v>
      </c>
      <c r="H49" s="10">
        <f>VLOOKUP($A49,Factors!$A:$ZA,MATCH(Sheet1!H$1,Factors!$1:$1,0),FALSE)</f>
        <v>-1.6361289669484358E-2</v>
      </c>
      <c r="I49" s="10">
        <f>VLOOKUP($A49,Factors!$A:$ZA,MATCH(Sheet1!I$1,Factors!$1:$1,0),FALSE)</f>
        <v>2.0897094810661931E-2</v>
      </c>
      <c r="J49" s="10">
        <f>VLOOKUP($A49,Factors!$A:$ZA,MATCH(Sheet1!J$1,Factors!$1:$1,0),FALSE)</f>
        <v>-1.5352079381682371E-2</v>
      </c>
      <c r="K49" s="10">
        <f>VLOOKUP($A49,Factors!$A:$ZA,MATCH(Sheet1!K$1,Factors!$1:$1,0),FALSE)</f>
        <v>-2.8351954854481942E-3</v>
      </c>
      <c r="L49" s="10">
        <f>VLOOKUP($A49,Factors!$A:$ZA,MATCH(Sheet1!L$1,Factors!$1:$1,0),FALSE)</f>
        <v>1.1564125763401822E-2</v>
      </c>
      <c r="M49" s="10">
        <f>VLOOKUP($A49,Factors!$A:$ZA,MATCH(Sheet1!M$1,Factors!$1:$1,0),FALSE)</f>
        <v>-5.9037360290230545E-3</v>
      </c>
      <c r="N49" s="10">
        <f>VLOOKUP($A49,Factors!$A:$ZA,MATCH(Sheet1!N$1,Factors!$1:$1,0),FALSE)</f>
        <v>2.2818170772560098E-2</v>
      </c>
      <c r="O49" s="10">
        <f>VLOOKUP($A49,Factors!$A:$ZA,MATCH(Sheet1!O$1,Factors!$1:$1,0),FALSE)</f>
        <v>4.0580220045628002E-2</v>
      </c>
      <c r="P49" s="10">
        <f>VLOOKUP($A49,Factors!$A:$ZA,MATCH(Sheet1!P$1,Factors!$1:$1,0),FALSE)</f>
        <v>3.4487986053209907E-2</v>
      </c>
      <c r="Q49" s="10">
        <f>VLOOKUP($A49,Factors!$A:$ZA,MATCH(Sheet1!Q$1,Factors!$1:$1,0),FALSE)</f>
        <v>-1.847453153866474E-3</v>
      </c>
      <c r="R49" s="10">
        <f>VLOOKUP($A49,Factors!$A:$ZA,MATCH(Sheet1!R$1,Factors!$1:$1,0),FALSE)</f>
        <v>9.5867972927032863E-3</v>
      </c>
      <c r="S49" s="10">
        <f>VLOOKUP($A49,Factors!$A:$ZA,MATCH(Sheet1!S$1,Factors!$1:$1,0),FALSE)</f>
        <v>1.5514444361119706E-2</v>
      </c>
      <c r="T49" s="10">
        <f>VLOOKUP($A49,Factors!$A:$ZA,MATCH(Sheet1!T$1,Factors!$1:$1,0),FALSE)</f>
        <v>8.341924572291104E-3</v>
      </c>
      <c r="U49" s="10">
        <f>VLOOKUP($A49,Factors!$A:$ZA,MATCH(Sheet1!U$1,Factors!$1:$1,0),FALSE)</f>
        <v>1.6177045154328384E-2</v>
      </c>
      <c r="V49" s="10">
        <f>VLOOKUP($A49,Factors!$A:$ZA,MATCH(Sheet1!V$1,Factors!$1:$1,0),FALSE)</f>
        <v>2.5901442307692424E-2</v>
      </c>
    </row>
    <row r="50" spans="1:22" x14ac:dyDescent="0.25">
      <c r="A50" s="8">
        <f t="shared" si="0"/>
        <v>40543</v>
      </c>
      <c r="B50" s="10">
        <f>VLOOKUP($A50,Factors!$A:$ZA,MATCH(Sheet1!B$1,Factors!$1:$1,0),FALSE)</f>
        <v>6.680907747108833E-2</v>
      </c>
      <c r="C50" s="10">
        <f>VLOOKUP($A50,Factors!$A:$ZA,MATCH(Sheet1!C$1,Factors!$1:$1,0),FALSE)</f>
        <v>7.9466113487123069E-2</v>
      </c>
      <c r="D50" s="10">
        <f>VLOOKUP($A50,Factors!$A:$ZA,MATCH(Sheet1!D$1,Factors!$1:$1,0),FALSE)</f>
        <v>5.5623000687786472E-2</v>
      </c>
      <c r="E50" s="10">
        <f>VLOOKUP($A50,Factors!$A:$ZA,MATCH(Sheet1!E$1,Factors!$1:$1,0),FALSE)</f>
        <v>7.2829564504338196E-2</v>
      </c>
      <c r="F50" s="10">
        <f>VLOOKUP($A50,Factors!$A:$ZA,MATCH(Sheet1!F$1,Factors!$1:$1,0),FALSE)</f>
        <v>-1.9779351781112897E-3</v>
      </c>
      <c r="G50" s="10">
        <f>VLOOKUP($A50,Factors!$A:$ZA,MATCH(Sheet1!G$1,Factors!$1:$1,0),FALSE)</f>
        <v>-4.0356838671600226E-2</v>
      </c>
      <c r="H50" s="10">
        <f>VLOOKUP($A50,Factors!$A:$ZA,MATCH(Sheet1!H$1,Factors!$1:$1,0),FALSE)</f>
        <v>-2.6688835519428356E-2</v>
      </c>
      <c r="I50" s="10">
        <f>VLOOKUP($A50,Factors!$A:$ZA,MATCH(Sheet1!I$1,Factors!$1:$1,0),FALSE)</f>
        <v>2.8915510001725209E-2</v>
      </c>
      <c r="J50" s="10">
        <f>VLOOKUP($A50,Factors!$A:$ZA,MATCH(Sheet1!J$1,Factors!$1:$1,0),FALSE)</f>
        <v>1.170944312415001E-2</v>
      </c>
      <c r="K50" s="10">
        <f>VLOOKUP($A50,Factors!$A:$ZA,MATCH(Sheet1!K$1,Factors!$1:$1,0),FALSE)</f>
        <v>2.3810433866368719E-2</v>
      </c>
      <c r="L50" s="10">
        <f>VLOOKUP($A50,Factors!$A:$ZA,MATCH(Sheet1!L$1,Factors!$1:$1,0),FALSE)</f>
        <v>3.1628277799924165E-2</v>
      </c>
      <c r="M50" s="10">
        <f>VLOOKUP($A50,Factors!$A:$ZA,MATCH(Sheet1!M$1,Factors!$1:$1,0),FALSE)</f>
        <v>-4.5876886395996519E-2</v>
      </c>
      <c r="N50" s="10">
        <f>VLOOKUP($A50,Factors!$A:$ZA,MATCH(Sheet1!N$1,Factors!$1:$1,0),FALSE)</f>
        <v>7.3920156509797108E-2</v>
      </c>
      <c r="O50" s="10">
        <f>VLOOKUP($A50,Factors!$A:$ZA,MATCH(Sheet1!O$1,Factors!$1:$1,0),FALSE)</f>
        <v>0.10569236428204154</v>
      </c>
      <c r="P50" s="10">
        <f>VLOOKUP($A50,Factors!$A:$ZA,MATCH(Sheet1!P$1,Factors!$1:$1,0),FALSE)</f>
        <v>0.11842997626314022</v>
      </c>
      <c r="Q50" s="10">
        <f>VLOOKUP($A50,Factors!$A:$ZA,MATCH(Sheet1!Q$1,Factors!$1:$1,0),FALSE)</f>
        <v>2.470026142612447E-2</v>
      </c>
      <c r="R50" s="10">
        <f>VLOOKUP($A50,Factors!$A:$ZA,MATCH(Sheet1!R$1,Factors!$1:$1,0),FALSE)</f>
        <v>-1.4312478104802406E-2</v>
      </c>
      <c r="S50" s="10">
        <f>VLOOKUP($A50,Factors!$A:$ZA,MATCH(Sheet1!S$1,Factors!$1:$1,0),FALSE)</f>
        <v>-2.6962810115466196E-3</v>
      </c>
      <c r="T50" s="10">
        <f>VLOOKUP($A50,Factors!$A:$ZA,MATCH(Sheet1!T$1,Factors!$1:$1,0),FALSE)</f>
        <v>3.9250150558115315E-2</v>
      </c>
      <c r="U50" s="10">
        <f>VLOOKUP($A50,Factors!$A:$ZA,MATCH(Sheet1!U$1,Factors!$1:$1,0),FALSE)</f>
        <v>2.2407791367864416E-2</v>
      </c>
      <c r="V50" s="10">
        <f>VLOOKUP($A50,Factors!$A:$ZA,MATCH(Sheet1!V$1,Factors!$1:$1,0),FALSE)</f>
        <v>0.10414385720447217</v>
      </c>
    </row>
    <row r="51" spans="1:22" x14ac:dyDescent="0.25">
      <c r="A51" s="8">
        <f t="shared" si="0"/>
        <v>40512</v>
      </c>
      <c r="B51" s="10">
        <f>VLOOKUP($A51,Factors!$A:$ZA,MATCH(Sheet1!B$1,Factors!$1:$1,0),FALSE)</f>
        <v>1.6031974494712387E-4</v>
      </c>
      <c r="C51" s="10">
        <f>VLOOKUP($A51,Factors!$A:$ZA,MATCH(Sheet1!C$1,Factors!$1:$1,0),FALSE)</f>
        <v>3.4681439907127354E-2</v>
      </c>
      <c r="D51" s="10">
        <f>VLOOKUP($A51,Factors!$A:$ZA,MATCH(Sheet1!D$1,Factors!$1:$1,0),FALSE)</f>
        <v>-4.850776894568376E-2</v>
      </c>
      <c r="E51" s="10">
        <f>VLOOKUP($A51,Factors!$A:$ZA,MATCH(Sheet1!E$1,Factors!$1:$1,0),FALSE)</f>
        <v>-2.6327779589465972E-2</v>
      </c>
      <c r="F51" s="10">
        <f>VLOOKUP($A51,Factors!$A:$ZA,MATCH(Sheet1!F$1,Factors!$1:$1,0),FALSE)</f>
        <v>-1.5288592382853849E-3</v>
      </c>
      <c r="G51" s="10">
        <f>VLOOKUP($A51,Factors!$A:$ZA,MATCH(Sheet1!G$1,Factors!$1:$1,0),FALSE)</f>
        <v>-1.6173882053310273E-2</v>
      </c>
      <c r="H51" s="10">
        <f>VLOOKUP($A51,Factors!$A:$ZA,MATCH(Sheet1!H$1,Factors!$1:$1,0),FALSE)</f>
        <v>5.0850309321046616E-2</v>
      </c>
      <c r="I51" s="10">
        <f>VLOOKUP($A51,Factors!$A:$ZA,MATCH(Sheet1!I$1,Factors!$1:$1,0),FALSE)</f>
        <v>-5.9334434248934365E-3</v>
      </c>
      <c r="J51" s="10">
        <f>VLOOKUP($A51,Factors!$A:$ZA,MATCH(Sheet1!J$1,Factors!$1:$1,0),FALSE)</f>
        <v>3.2926546936510537E-2</v>
      </c>
      <c r="K51" s="10">
        <f>VLOOKUP($A51,Factors!$A:$ZA,MATCH(Sheet1!K$1,Factors!$1:$1,0),FALSE)</f>
        <v>-1.6875603362635383E-2</v>
      </c>
      <c r="L51" s="10">
        <f>VLOOKUP($A51,Factors!$A:$ZA,MATCH(Sheet1!L$1,Factors!$1:$1,0),FALSE)</f>
        <v>8.5606699484201965E-3</v>
      </c>
      <c r="M51" s="10">
        <f>VLOOKUP($A51,Factors!$A:$ZA,MATCH(Sheet1!M$1,Factors!$1:$1,0),FALSE)</f>
        <v>3.1601215921722048E-2</v>
      </c>
      <c r="N51" s="10">
        <f>VLOOKUP($A51,Factors!$A:$ZA,MATCH(Sheet1!N$1,Factors!$1:$1,0),FALSE)</f>
        <v>-2.1059436488324423E-2</v>
      </c>
      <c r="O51" s="10">
        <f>VLOOKUP($A51,Factors!$A:$ZA,MATCH(Sheet1!O$1,Factors!$1:$1,0),FALSE)</f>
        <v>-1.1807420112368572E-3</v>
      </c>
      <c r="P51" s="10">
        <f>VLOOKUP($A51,Factors!$A:$ZA,MATCH(Sheet1!P$1,Factors!$1:$1,0),FALSE)</f>
        <v>-2.4075452965996669E-2</v>
      </c>
      <c r="Q51" s="10">
        <f>VLOOKUP($A51,Factors!$A:$ZA,MATCH(Sheet1!Q$1,Factors!$1:$1,0),FALSE)</f>
        <v>-1.1847496882237629E-2</v>
      </c>
      <c r="R51" s="10">
        <f>VLOOKUP($A51,Factors!$A:$ZA,MATCH(Sheet1!R$1,Factors!$1:$1,0),FALSE)</f>
        <v>1.4855897995545986E-2</v>
      </c>
      <c r="S51" s="10">
        <f>VLOOKUP($A51,Factors!$A:$ZA,MATCH(Sheet1!S$1,Factors!$1:$1,0),FALSE)</f>
        <v>-1.0852080883189785E-2</v>
      </c>
      <c r="T51" s="10">
        <f>VLOOKUP($A51,Factors!$A:$ZA,MATCH(Sheet1!T$1,Factors!$1:$1,0),FALSE)</f>
        <v>-8.6086002693659402E-3</v>
      </c>
      <c r="U51" s="10">
        <f>VLOOKUP($A51,Factors!$A:$ZA,MATCH(Sheet1!U$1,Factors!$1:$1,0),FALSE)</f>
        <v>-2.4638676042227026E-2</v>
      </c>
      <c r="V51" s="10">
        <f>VLOOKUP($A51,Factors!$A:$ZA,MATCH(Sheet1!V$1,Factors!$1:$1,0),FALSE)</f>
        <v>2.4611700535470682E-3</v>
      </c>
    </row>
    <row r="52" spans="1:22" x14ac:dyDescent="0.25">
      <c r="A52" s="8">
        <f t="shared" si="0"/>
        <v>40482</v>
      </c>
      <c r="B52" s="10">
        <f>VLOOKUP($A52,Factors!$A:$ZA,MATCH(Sheet1!B$1,Factors!$1:$1,0),FALSE)</f>
        <v>3.8029334714346996E-2</v>
      </c>
      <c r="C52" s="10">
        <f>VLOOKUP($A52,Factors!$A:$ZA,MATCH(Sheet1!C$1,Factors!$1:$1,0),FALSE)</f>
        <v>4.0910002950097279E-2</v>
      </c>
      <c r="D52" s="10">
        <f>VLOOKUP($A52,Factors!$A:$ZA,MATCH(Sheet1!D$1,Factors!$1:$1,0),FALSE)</f>
        <v>3.8131790750487449E-2</v>
      </c>
      <c r="E52" s="10">
        <f>VLOOKUP($A52,Factors!$A:$ZA,MATCH(Sheet1!E$1,Factors!$1:$1,0),FALSE)</f>
        <v>2.9070814441307435E-2</v>
      </c>
      <c r="F52" s="10">
        <f>VLOOKUP($A52,Factors!$A:$ZA,MATCH(Sheet1!F$1,Factors!$1:$1,0),FALSE)</f>
        <v>2.4300864138728784E-3</v>
      </c>
      <c r="G52" s="10">
        <f>VLOOKUP($A52,Factors!$A:$ZA,MATCH(Sheet1!G$1,Factors!$1:$1,0),FALSE)</f>
        <v>-2.0644665893694181E-2</v>
      </c>
      <c r="H52" s="10">
        <f>VLOOKUP($A52,Factors!$A:$ZA,MATCH(Sheet1!H$1,Factors!$1:$1,0),FALSE)</f>
        <v>-1.8470528455284518E-2</v>
      </c>
      <c r="I52" s="10">
        <f>VLOOKUP($A52,Factors!$A:$ZA,MATCH(Sheet1!I$1,Factors!$1:$1,0),FALSE)</f>
        <v>2.2262277006483533E-2</v>
      </c>
      <c r="J52" s="10">
        <f>VLOOKUP($A52,Factors!$A:$ZA,MATCH(Sheet1!J$1,Factors!$1:$1,0),FALSE)</f>
        <v>2.4585267019290313E-3</v>
      </c>
      <c r="K52" s="10">
        <f>VLOOKUP($A52,Factors!$A:$ZA,MATCH(Sheet1!K$1,Factors!$1:$1,0),FALSE)</f>
        <v>-1.7753709116768546E-2</v>
      </c>
      <c r="L52" s="10">
        <f>VLOOKUP($A52,Factors!$A:$ZA,MATCH(Sheet1!L$1,Factors!$1:$1,0),FALSE)</f>
        <v>1.9107389123178775E-2</v>
      </c>
      <c r="M52" s="10">
        <f>VLOOKUP($A52,Factors!$A:$ZA,MATCH(Sheet1!M$1,Factors!$1:$1,0),FALSE)</f>
        <v>2.026023491804807E-2</v>
      </c>
      <c r="N52" s="10">
        <f>VLOOKUP($A52,Factors!$A:$ZA,MATCH(Sheet1!N$1,Factors!$1:$1,0),FALSE)</f>
        <v>3.7633081004941671E-2</v>
      </c>
      <c r="O52" s="10">
        <f>VLOOKUP($A52,Factors!$A:$ZA,MATCH(Sheet1!O$1,Factors!$1:$1,0),FALSE)</f>
        <v>5.010692205866718E-2</v>
      </c>
      <c r="P52" s="10">
        <f>VLOOKUP($A52,Factors!$A:$ZA,MATCH(Sheet1!P$1,Factors!$1:$1,0),FALSE)</f>
        <v>7.2398190045249056E-2</v>
      </c>
      <c r="Q52" s="10">
        <f>VLOOKUP($A52,Factors!$A:$ZA,MATCH(Sheet1!Q$1,Factors!$1:$1,0),FALSE)</f>
        <v>3.3068191974261474E-3</v>
      </c>
      <c r="R52" s="10">
        <f>VLOOKUP($A52,Factors!$A:$ZA,MATCH(Sheet1!R$1,Factors!$1:$1,0),FALSE)</f>
        <v>1.2805285350478091E-2</v>
      </c>
      <c r="S52" s="10">
        <f>VLOOKUP($A52,Factors!$A:$ZA,MATCH(Sheet1!S$1,Factors!$1:$1,0),FALSE)</f>
        <v>5.3223847182148898E-3</v>
      </c>
      <c r="T52" s="10">
        <f>VLOOKUP($A52,Factors!$A:$ZA,MATCH(Sheet1!T$1,Factors!$1:$1,0),FALSE)</f>
        <v>3.4763102345638508E-3</v>
      </c>
      <c r="U52" s="10">
        <f>VLOOKUP($A52,Factors!$A:$ZA,MATCH(Sheet1!U$1,Factors!$1:$1,0),FALSE)</f>
        <v>5.2314033402651727E-3</v>
      </c>
      <c r="V52" s="10">
        <f>VLOOKUP($A52,Factors!$A:$ZA,MATCH(Sheet1!V$1,Factors!$1:$1,0),FALSE)</f>
        <v>4.8141950777382592E-2</v>
      </c>
    </row>
    <row r="53" spans="1:22" x14ac:dyDescent="0.25">
      <c r="A53" s="8">
        <f t="shared" si="0"/>
        <v>40451</v>
      </c>
      <c r="B53" s="10">
        <f>VLOOKUP($A53,Factors!$A:$ZA,MATCH(Sheet1!B$1,Factors!$1:$1,0),FALSE)</f>
        <v>8.9211269926128267E-2</v>
      </c>
      <c r="C53" s="10">
        <f>VLOOKUP($A53,Factors!$A:$ZA,MATCH(Sheet1!C$1,Factors!$1:$1,0),FALSE)</f>
        <v>0.12455108579226115</v>
      </c>
      <c r="D53" s="10">
        <f>VLOOKUP($A53,Factors!$A:$ZA,MATCH(Sheet1!D$1,Factors!$1:$1,0),FALSE)</f>
        <v>5.3777884283900512E-2</v>
      </c>
      <c r="E53" s="10">
        <f>VLOOKUP($A53,Factors!$A:$ZA,MATCH(Sheet1!E$1,Factors!$1:$1,0),FALSE)</f>
        <v>0.11103491124104581</v>
      </c>
      <c r="F53" s="10">
        <f>VLOOKUP($A53,Factors!$A:$ZA,MATCH(Sheet1!F$1,Factors!$1:$1,0),FALSE)</f>
        <v>1.7332203818927194E-3</v>
      </c>
      <c r="G53" s="10">
        <f>VLOOKUP($A53,Factors!$A:$ZA,MATCH(Sheet1!G$1,Factors!$1:$1,0),FALSE)</f>
        <v>-9.5596716423950179E-3</v>
      </c>
      <c r="H53" s="10">
        <f>VLOOKUP($A53,Factors!$A:$ZA,MATCH(Sheet1!H$1,Factors!$1:$1,0),FALSE)</f>
        <v>-5.3868897382274405E-2</v>
      </c>
      <c r="I53" s="10">
        <f>VLOOKUP($A53,Factors!$A:$ZA,MATCH(Sheet1!I$1,Factors!$1:$1,0),FALSE)</f>
        <v>2.9064413587098326E-2</v>
      </c>
      <c r="J53" s="10">
        <f>VLOOKUP($A53,Factors!$A:$ZA,MATCH(Sheet1!J$1,Factors!$1:$1,0),FALSE)</f>
        <v>3.1501976476105309E-2</v>
      </c>
      <c r="K53" s="10">
        <f>VLOOKUP($A53,Factors!$A:$ZA,MATCH(Sheet1!K$1,Factors!$1:$1,0),FALSE)</f>
        <v>-2.8852676360156648E-2</v>
      </c>
      <c r="L53" s="10">
        <f>VLOOKUP($A53,Factors!$A:$ZA,MATCH(Sheet1!L$1,Factors!$1:$1,0),FALSE)</f>
        <v>4.0641444289606588E-2</v>
      </c>
      <c r="M53" s="10">
        <f>VLOOKUP($A53,Factors!$A:$ZA,MATCH(Sheet1!M$1,Factors!$1:$1,0),FALSE)</f>
        <v>9.1996684617432489E-3</v>
      </c>
      <c r="N53" s="10">
        <f>VLOOKUP($A53,Factors!$A:$ZA,MATCH(Sheet1!N$1,Factors!$1:$1,0),FALSE)</f>
        <v>9.3687958866997878E-2</v>
      </c>
      <c r="O53" s="10">
        <f>VLOOKUP($A53,Factors!$A:$ZA,MATCH(Sheet1!O$1,Factors!$1:$1,0),FALSE)</f>
        <v>7.8413668287706351E-2</v>
      </c>
      <c r="P53" s="10">
        <f>VLOOKUP($A53,Factors!$A:$ZA,MATCH(Sheet1!P$1,Factors!$1:$1,0),FALSE)</f>
        <v>7.5579730890352081E-2</v>
      </c>
      <c r="Q53" s="10">
        <f>VLOOKUP($A53,Factors!$A:$ZA,MATCH(Sheet1!Q$1,Factors!$1:$1,0),FALSE)</f>
        <v>5.626357028226181E-2</v>
      </c>
      <c r="R53" s="10">
        <f>VLOOKUP($A53,Factors!$A:$ZA,MATCH(Sheet1!R$1,Factors!$1:$1,0),FALSE)</f>
        <v>7.9097328952946189E-3</v>
      </c>
      <c r="S53" s="10">
        <f>VLOOKUP($A53,Factors!$A:$ZA,MATCH(Sheet1!S$1,Factors!$1:$1,0),FALSE)</f>
        <v>9.4718577828885042E-3</v>
      </c>
      <c r="T53" s="10">
        <f>VLOOKUP($A53,Factors!$A:$ZA,MATCH(Sheet1!T$1,Factors!$1:$1,0),FALSE)</f>
        <v>4.1593196479236205E-2</v>
      </c>
      <c r="U53" s="10">
        <f>VLOOKUP($A53,Factors!$A:$ZA,MATCH(Sheet1!U$1,Factors!$1:$1,0),FALSE)</f>
        <v>1.9159673449216319E-2</v>
      </c>
      <c r="V53" s="10">
        <f>VLOOKUP($A53,Factors!$A:$ZA,MATCH(Sheet1!V$1,Factors!$1:$1,0),FALSE)</f>
        <v>8.5809455316249839E-2</v>
      </c>
    </row>
    <row r="54" spans="1:22" x14ac:dyDescent="0.25">
      <c r="A54" s="8">
        <f t="shared" si="0"/>
        <v>40421</v>
      </c>
      <c r="B54" s="10">
        <f>VLOOKUP($A54,Factors!$A:$ZA,MATCH(Sheet1!B$1,Factors!$1:$1,0),FALSE)</f>
        <v>-4.5064721571975941E-2</v>
      </c>
      <c r="C54" s="10">
        <f>VLOOKUP($A54,Factors!$A:$ZA,MATCH(Sheet1!C$1,Factors!$1:$1,0),FALSE)</f>
        <v>-7.4011833679312633E-2</v>
      </c>
      <c r="D54" s="10">
        <f>VLOOKUP($A54,Factors!$A:$ZA,MATCH(Sheet1!D$1,Factors!$1:$1,0),FALSE)</f>
        <v>-3.8907094109993712E-2</v>
      </c>
      <c r="E54" s="10">
        <f>VLOOKUP($A54,Factors!$A:$ZA,MATCH(Sheet1!E$1,Factors!$1:$1,0),FALSE)</f>
        <v>-1.9280493439920221E-2</v>
      </c>
      <c r="F54" s="10">
        <f>VLOOKUP($A54,Factors!$A:$ZA,MATCH(Sheet1!F$1,Factors!$1:$1,0),FALSE)</f>
        <v>1.8828166156128479E-3</v>
      </c>
      <c r="G54" s="10">
        <f>VLOOKUP($A54,Factors!$A:$ZA,MATCH(Sheet1!G$1,Factors!$1:$1,0),FALSE)</f>
        <v>6.0104756967410911E-2</v>
      </c>
      <c r="H54" s="10">
        <f>VLOOKUP($A54,Factors!$A:$ZA,MATCH(Sheet1!H$1,Factors!$1:$1,0),FALSE)</f>
        <v>2.0395148333925972E-2</v>
      </c>
      <c r="I54" s="10">
        <f>VLOOKUP($A54,Factors!$A:$ZA,MATCH(Sheet1!I$1,Factors!$1:$1,0),FALSE)</f>
        <v>-1.2507425798351957E-2</v>
      </c>
      <c r="J54" s="10">
        <f>VLOOKUP($A54,Factors!$A:$ZA,MATCH(Sheet1!J$1,Factors!$1:$1,0),FALSE)</f>
        <v>-1.9797230094434126E-2</v>
      </c>
      <c r="K54" s="10">
        <f>VLOOKUP($A54,Factors!$A:$ZA,MATCH(Sheet1!K$1,Factors!$1:$1,0),FALSE)</f>
        <v>3.8997509451842438E-3</v>
      </c>
      <c r="L54" s="10">
        <f>VLOOKUP($A54,Factors!$A:$ZA,MATCH(Sheet1!L$1,Factors!$1:$1,0),FALSE)</f>
        <v>7.5547219631799667E-3</v>
      </c>
      <c r="M54" s="10">
        <f>VLOOKUP($A54,Factors!$A:$ZA,MATCH(Sheet1!M$1,Factors!$1:$1,0),FALSE)</f>
        <v>-5.1647529559435412E-3</v>
      </c>
      <c r="N54" s="10">
        <f>VLOOKUP($A54,Factors!$A:$ZA,MATCH(Sheet1!N$1,Factors!$1:$1,0),FALSE)</f>
        <v>-3.6871468313053102E-2</v>
      </c>
      <c r="O54" s="10">
        <f>VLOOKUP($A54,Factors!$A:$ZA,MATCH(Sheet1!O$1,Factors!$1:$1,0),FALSE)</f>
        <v>-1.8157144476502407E-2</v>
      </c>
      <c r="P54" s="10">
        <f>VLOOKUP($A54,Factors!$A:$ZA,MATCH(Sheet1!P$1,Factors!$1:$1,0),FALSE)</f>
        <v>1.3540961408259999E-2</v>
      </c>
      <c r="Q54" s="10">
        <f>VLOOKUP($A54,Factors!$A:$ZA,MATCH(Sheet1!Q$1,Factors!$1:$1,0),FALSE)</f>
        <v>-4.790580621966567E-2</v>
      </c>
      <c r="R54" s="10">
        <f>VLOOKUP($A54,Factors!$A:$ZA,MATCH(Sheet1!R$1,Factors!$1:$1,0),FALSE)</f>
        <v>-1.5649560843065347E-2</v>
      </c>
      <c r="S54" s="10">
        <f>VLOOKUP($A54,Factors!$A:$ZA,MATCH(Sheet1!S$1,Factors!$1:$1,0),FALSE)</f>
        <v>-1.2305120852950102E-3</v>
      </c>
      <c r="T54" s="10">
        <f>VLOOKUP($A54,Factors!$A:$ZA,MATCH(Sheet1!T$1,Factors!$1:$1,0),FALSE)</f>
        <v>2.7872667332965229E-2</v>
      </c>
      <c r="U54" s="10">
        <f>VLOOKUP($A54,Factors!$A:$ZA,MATCH(Sheet1!U$1,Factors!$1:$1,0),FALSE)</f>
        <v>-4.3433005299015059E-3</v>
      </c>
      <c r="V54" s="10">
        <f>VLOOKUP($A54,Factors!$A:$ZA,MATCH(Sheet1!V$1,Factors!$1:$1,0),FALSE)</f>
        <v>-3.703298706032454E-2</v>
      </c>
    </row>
    <row r="55" spans="1:22" x14ac:dyDescent="0.25">
      <c r="A55" s="8">
        <f t="shared" si="0"/>
        <v>40390</v>
      </c>
      <c r="B55" s="10">
        <f>VLOOKUP($A55,Factors!$A:$ZA,MATCH(Sheet1!B$1,Factors!$1:$1,0),FALSE)</f>
        <v>7.0021571618769984E-2</v>
      </c>
      <c r="C55" s="10">
        <f>VLOOKUP($A55,Factors!$A:$ZA,MATCH(Sheet1!C$1,Factors!$1:$1,0),FALSE)</f>
        <v>6.8657120558112794E-2</v>
      </c>
      <c r="D55" s="10">
        <f>VLOOKUP($A55,Factors!$A:$ZA,MATCH(Sheet1!D$1,Factors!$1:$1,0),FALSE)</f>
        <v>6.3183741302301311E-2</v>
      </c>
      <c r="E55" s="10">
        <f>VLOOKUP($A55,Factors!$A:$ZA,MATCH(Sheet1!E$1,Factors!$1:$1,0),FALSE)</f>
        <v>8.3631611522323457E-2</v>
      </c>
      <c r="F55" s="10">
        <f>VLOOKUP($A55,Factors!$A:$ZA,MATCH(Sheet1!F$1,Factors!$1:$1,0),FALSE)</f>
        <v>1.5046115366577073E-3</v>
      </c>
      <c r="G55" s="10">
        <f>VLOOKUP($A55,Factors!$A:$ZA,MATCH(Sheet1!G$1,Factors!$1:$1,0),FALSE)</f>
        <v>9.7064596917939561E-3</v>
      </c>
      <c r="H55" s="10">
        <f>VLOOKUP($A55,Factors!$A:$ZA,MATCH(Sheet1!H$1,Factors!$1:$1,0),FALSE)</f>
        <v>-5.2081516874179057E-2</v>
      </c>
      <c r="I55" s="10">
        <f>VLOOKUP($A55,Factors!$A:$ZA,MATCH(Sheet1!I$1,Factors!$1:$1,0),FALSE)</f>
        <v>2.4891149198246643E-2</v>
      </c>
      <c r="J55" s="10">
        <f>VLOOKUP($A55,Factors!$A:$ZA,MATCH(Sheet1!J$1,Factors!$1:$1,0),FALSE)</f>
        <v>1.9881514787924992E-3</v>
      </c>
      <c r="K55" s="10">
        <f>VLOOKUP($A55,Factors!$A:$ZA,MATCH(Sheet1!K$1,Factors!$1:$1,0),FALSE)</f>
        <v>-3.7090752993018672E-3</v>
      </c>
      <c r="L55" s="10">
        <f>VLOOKUP($A55,Factors!$A:$ZA,MATCH(Sheet1!L$1,Factors!$1:$1,0),FALSE)</f>
        <v>8.3391038812137497E-2</v>
      </c>
      <c r="M55" s="10">
        <f>VLOOKUP($A55,Factors!$A:$ZA,MATCH(Sheet1!M$1,Factors!$1:$1,0),FALSE)</f>
        <v>2.8970273655288592E-2</v>
      </c>
      <c r="N55" s="10">
        <f>VLOOKUP($A55,Factors!$A:$ZA,MATCH(Sheet1!N$1,Factors!$1:$1,0),FALSE)</f>
        <v>8.1279008197484126E-2</v>
      </c>
      <c r="O55" s="10">
        <f>VLOOKUP($A55,Factors!$A:$ZA,MATCH(Sheet1!O$1,Factors!$1:$1,0),FALSE)</f>
        <v>5.4342176325405722E-2</v>
      </c>
      <c r="P55" s="10">
        <f>VLOOKUP($A55,Factors!$A:$ZA,MATCH(Sheet1!P$1,Factors!$1:$1,0),FALSE)</f>
        <v>-1.1000573942988368E-2</v>
      </c>
      <c r="Q55" s="10">
        <f>VLOOKUP($A55,Factors!$A:$ZA,MATCH(Sheet1!Q$1,Factors!$1:$1,0),FALSE)</f>
        <v>4.7547311929196923E-2</v>
      </c>
      <c r="R55" s="10">
        <f>VLOOKUP($A55,Factors!$A:$ZA,MATCH(Sheet1!R$1,Factors!$1:$1,0),FALSE)</f>
        <v>7.7713205192289081E-3</v>
      </c>
      <c r="S55" s="10">
        <f>VLOOKUP($A55,Factors!$A:$ZA,MATCH(Sheet1!S$1,Factors!$1:$1,0),FALSE)</f>
        <v>5.661464530125615E-3</v>
      </c>
      <c r="T55" s="10">
        <f>VLOOKUP($A55,Factors!$A:$ZA,MATCH(Sheet1!T$1,Factors!$1:$1,0),FALSE)</f>
        <v>3.8648952240771584E-2</v>
      </c>
      <c r="U55" s="10">
        <f>VLOOKUP($A55,Factors!$A:$ZA,MATCH(Sheet1!U$1,Factors!$1:$1,0),FALSE)</f>
        <v>1.831777141810953E-2</v>
      </c>
      <c r="V55" s="10">
        <f>VLOOKUP($A55,Factors!$A:$ZA,MATCH(Sheet1!V$1,Factors!$1:$1,0),FALSE)</f>
        <v>6.1233173448862921E-2</v>
      </c>
    </row>
    <row r="56" spans="1:22" x14ac:dyDescent="0.25">
      <c r="A56" s="8">
        <f t="shared" si="0"/>
        <v>40359</v>
      </c>
      <c r="B56" s="10">
        <f>VLOOKUP($A56,Factors!$A:$ZA,MATCH(Sheet1!B$1,Factors!$1:$1,0),FALSE)</f>
        <v>-5.227766249364163E-2</v>
      </c>
      <c r="C56" s="10">
        <f>VLOOKUP($A56,Factors!$A:$ZA,MATCH(Sheet1!C$1,Factors!$1:$1,0),FALSE)</f>
        <v>-7.7438010827908688E-2</v>
      </c>
      <c r="D56" s="10">
        <f>VLOOKUP($A56,Factors!$A:$ZA,MATCH(Sheet1!D$1,Factors!$1:$1,0),FALSE)</f>
        <v>-1.1028601775282532E-2</v>
      </c>
      <c r="E56" s="10">
        <f>VLOOKUP($A56,Factors!$A:$ZA,MATCH(Sheet1!E$1,Factors!$1:$1,0),FALSE)</f>
        <v>-7.0343526543772406E-3</v>
      </c>
      <c r="F56" s="10">
        <f>VLOOKUP($A56,Factors!$A:$ZA,MATCH(Sheet1!F$1,Factors!$1:$1,0),FALSE)</f>
        <v>3.3165490898277028E-3</v>
      </c>
      <c r="G56" s="10">
        <f>VLOOKUP($A56,Factors!$A:$ZA,MATCH(Sheet1!G$1,Factors!$1:$1,0),FALSE)</f>
        <v>3.9657633828270145E-2</v>
      </c>
      <c r="H56" s="10">
        <f>VLOOKUP($A56,Factors!$A:$ZA,MATCH(Sheet1!H$1,Factors!$1:$1,0),FALSE)</f>
        <v>-6.5713493786666577E-3</v>
      </c>
      <c r="I56" s="10">
        <f>VLOOKUP($A56,Factors!$A:$ZA,MATCH(Sheet1!I$1,Factors!$1:$1,0),FALSE)</f>
        <v>-3.232363190636578E-3</v>
      </c>
      <c r="J56" s="10">
        <f>VLOOKUP($A56,Factors!$A:$ZA,MATCH(Sheet1!J$1,Factors!$1:$1,0),FALSE)</f>
        <v>-2.3216944152954611E-2</v>
      </c>
      <c r="K56" s="10">
        <f>VLOOKUP($A56,Factors!$A:$ZA,MATCH(Sheet1!K$1,Factors!$1:$1,0),FALSE)</f>
        <v>-1.2253563753095165E-3</v>
      </c>
      <c r="L56" s="10">
        <f>VLOOKUP($A56,Factors!$A:$ZA,MATCH(Sheet1!L$1,Factors!$1:$1,0),FALSE)</f>
        <v>-4.0089353819330986E-2</v>
      </c>
      <c r="M56" s="10">
        <f>VLOOKUP($A56,Factors!$A:$ZA,MATCH(Sheet1!M$1,Factors!$1:$1,0),FALSE)</f>
        <v>-3.1188749499504231E-2</v>
      </c>
      <c r="N56" s="10">
        <f>VLOOKUP($A56,Factors!$A:$ZA,MATCH(Sheet1!N$1,Factors!$1:$1,0),FALSE)</f>
        <v>-3.3711032269708063E-2</v>
      </c>
      <c r="O56" s="10">
        <f>VLOOKUP($A56,Factors!$A:$ZA,MATCH(Sheet1!O$1,Factors!$1:$1,0),FALSE)</f>
        <v>3.5911633468239668E-3</v>
      </c>
      <c r="P56" s="10">
        <f>VLOOKUP($A56,Factors!$A:$ZA,MATCH(Sheet1!P$1,Factors!$1:$1,0),FALSE)</f>
        <v>1.7247987734765324E-3</v>
      </c>
      <c r="Q56" s="10">
        <f>VLOOKUP($A56,Factors!$A:$ZA,MATCH(Sheet1!Q$1,Factors!$1:$1,0),FALSE)</f>
        <v>-3.3048069919883516E-2</v>
      </c>
      <c r="R56" s="10">
        <f>VLOOKUP($A56,Factors!$A:$ZA,MATCH(Sheet1!R$1,Factors!$1:$1,0),FALSE)</f>
        <v>2.7562882403600053E-3</v>
      </c>
      <c r="S56" s="10">
        <f>VLOOKUP($A56,Factors!$A:$ZA,MATCH(Sheet1!S$1,Factors!$1:$1,0),FALSE)</f>
        <v>5.4734118940105159E-3</v>
      </c>
      <c r="T56" s="10">
        <f>VLOOKUP($A56,Factors!$A:$ZA,MATCH(Sheet1!T$1,Factors!$1:$1,0),FALSE)</f>
        <v>8.0198035265270917E-3</v>
      </c>
      <c r="U56" s="10">
        <f>VLOOKUP($A56,Factors!$A:$ZA,MATCH(Sheet1!U$1,Factors!$1:$1,0),FALSE)</f>
        <v>2.101472801865345E-2</v>
      </c>
      <c r="V56" s="10">
        <f>VLOOKUP($A56,Factors!$A:$ZA,MATCH(Sheet1!V$1,Factors!$1:$1,0),FALSE)</f>
        <v>1.4599686028257342E-2</v>
      </c>
    </row>
    <row r="57" spans="1:22" x14ac:dyDescent="0.25">
      <c r="A57" s="8">
        <f t="shared" si="0"/>
        <v>40329</v>
      </c>
      <c r="B57" s="10">
        <f>VLOOKUP($A57,Factors!$A:$ZA,MATCH(Sheet1!B$1,Factors!$1:$1,0),FALSE)</f>
        <v>-7.9771364226125074E-2</v>
      </c>
      <c r="C57" s="10">
        <f>VLOOKUP($A57,Factors!$A:$ZA,MATCH(Sheet1!C$1,Factors!$1:$1,0),FALSE)</f>
        <v>-7.5839585597720194E-2</v>
      </c>
      <c r="D57" s="10">
        <f>VLOOKUP($A57,Factors!$A:$ZA,MATCH(Sheet1!D$1,Factors!$1:$1,0),FALSE)</f>
        <v>-5.5737357296776868E-2</v>
      </c>
      <c r="E57" s="10">
        <f>VLOOKUP($A57,Factors!$A:$ZA,MATCH(Sheet1!E$1,Factors!$1:$1,0),FALSE)</f>
        <v>-8.7175838126038352E-2</v>
      </c>
      <c r="F57" s="10">
        <f>VLOOKUP($A57,Factors!$A:$ZA,MATCH(Sheet1!F$1,Factors!$1:$1,0),FALSE)</f>
        <v>5.5461914290313441E-3</v>
      </c>
      <c r="G57" s="10">
        <f>VLOOKUP($A57,Factors!$A:$ZA,MATCH(Sheet1!G$1,Factors!$1:$1,0),FALSE)</f>
        <v>3.3963067740833797E-2</v>
      </c>
      <c r="H57" s="10">
        <f>VLOOKUP($A57,Factors!$A:$ZA,MATCH(Sheet1!H$1,Factors!$1:$1,0),FALSE)</f>
        <v>5.7679622798231245E-2</v>
      </c>
      <c r="I57" s="10">
        <f>VLOOKUP($A57,Factors!$A:$ZA,MATCH(Sheet1!I$1,Factors!$1:$1,0),FALSE)</f>
        <v>-4.4348926746971218E-2</v>
      </c>
      <c r="J57" s="10">
        <f>VLOOKUP($A57,Factors!$A:$ZA,MATCH(Sheet1!J$1,Factors!$1:$1,0),FALSE)</f>
        <v>4.9288932403196428E-3</v>
      </c>
      <c r="K57" s="10">
        <f>VLOOKUP($A57,Factors!$A:$ZA,MATCH(Sheet1!K$1,Factors!$1:$1,0),FALSE)</f>
        <v>-5.8327087713210268E-3</v>
      </c>
      <c r="L57" s="10">
        <f>VLOOKUP($A57,Factors!$A:$ZA,MATCH(Sheet1!L$1,Factors!$1:$1,0),FALSE)</f>
        <v>-9.0638841820505855E-2</v>
      </c>
      <c r="M57" s="10">
        <f>VLOOKUP($A57,Factors!$A:$ZA,MATCH(Sheet1!M$1,Factors!$1:$1,0),FALSE)</f>
        <v>-2.0394114356465765E-2</v>
      </c>
      <c r="N57" s="10">
        <f>VLOOKUP($A57,Factors!$A:$ZA,MATCH(Sheet1!N$1,Factors!$1:$1,0),FALSE)</f>
        <v>-9.4794247659734765E-2</v>
      </c>
      <c r="O57" s="10">
        <f>VLOOKUP($A57,Factors!$A:$ZA,MATCH(Sheet1!O$1,Factors!$1:$1,0),FALSE)</f>
        <v>-7.4976893873710315E-2</v>
      </c>
      <c r="P57" s="10">
        <f>VLOOKUP($A57,Factors!$A:$ZA,MATCH(Sheet1!P$1,Factors!$1:$1,0),FALSE)</f>
        <v>6.655734542297731E-3</v>
      </c>
      <c r="Q57" s="10">
        <f>VLOOKUP($A57,Factors!$A:$ZA,MATCH(Sheet1!Q$1,Factors!$1:$1,0),FALSE)</f>
        <v>-6.7176220806793974E-2</v>
      </c>
      <c r="R57" s="10">
        <f>VLOOKUP($A57,Factors!$A:$ZA,MATCH(Sheet1!R$1,Factors!$1:$1,0),FALSE)</f>
        <v>4.5953146069383388E-2</v>
      </c>
      <c r="S57" s="10">
        <f>VLOOKUP($A57,Factors!$A:$ZA,MATCH(Sheet1!S$1,Factors!$1:$1,0),FALSE)</f>
        <v>1.1762927379332933E-3</v>
      </c>
      <c r="T57" s="10">
        <f>VLOOKUP($A57,Factors!$A:$ZA,MATCH(Sheet1!T$1,Factors!$1:$1,0),FALSE)</f>
        <v>-2.0821067280415329E-2</v>
      </c>
      <c r="U57" s="10">
        <f>VLOOKUP($A57,Factors!$A:$ZA,MATCH(Sheet1!U$1,Factors!$1:$1,0),FALSE)</f>
        <v>-8.4577114427860645E-3</v>
      </c>
      <c r="V57" s="10">
        <f>VLOOKUP($A57,Factors!$A:$ZA,MATCH(Sheet1!V$1,Factors!$1:$1,0),FALSE)</f>
        <v>-8.249612905548942E-2</v>
      </c>
    </row>
    <row r="58" spans="1:22" x14ac:dyDescent="0.25">
      <c r="A58" s="8">
        <f t="shared" si="0"/>
        <v>40298</v>
      </c>
      <c r="B58" s="10">
        <f>VLOOKUP($A58,Factors!$A:$ZA,MATCH(Sheet1!B$1,Factors!$1:$1,0),FALSE)</f>
        <v>1.5781150628415785E-2</v>
      </c>
      <c r="C58" s="10">
        <f>VLOOKUP($A58,Factors!$A:$ZA,MATCH(Sheet1!C$1,Factors!$1:$1,0),FALSE)</f>
        <v>5.6588663029762287E-2</v>
      </c>
      <c r="D58" s="10">
        <f>VLOOKUP($A58,Factors!$A:$ZA,MATCH(Sheet1!D$1,Factors!$1:$1,0),FALSE)</f>
        <v>-2.3225871459999881E-2</v>
      </c>
      <c r="E58" s="10">
        <f>VLOOKUP($A58,Factors!$A:$ZA,MATCH(Sheet1!E$1,Factors!$1:$1,0),FALSE)</f>
        <v>1.2306366777093736E-2</v>
      </c>
      <c r="F58" s="10">
        <f>VLOOKUP($A58,Factors!$A:$ZA,MATCH(Sheet1!F$1,Factors!$1:$1,0),FALSE)</f>
        <v>3.041887750057759E-3</v>
      </c>
      <c r="G58" s="10">
        <f>VLOOKUP($A58,Factors!$A:$ZA,MATCH(Sheet1!G$1,Factors!$1:$1,0),FALSE)</f>
        <v>2.5452461678047822E-2</v>
      </c>
      <c r="H58" s="10">
        <f>VLOOKUP($A58,Factors!$A:$ZA,MATCH(Sheet1!H$1,Factors!$1:$1,0),FALSE)</f>
        <v>9.7813082037176979E-3</v>
      </c>
      <c r="I58" s="10">
        <f>VLOOKUP($A58,Factors!$A:$ZA,MATCH(Sheet1!I$1,Factors!$1:$1,0),FALSE)</f>
        <v>1.3029792577444743E-2</v>
      </c>
      <c r="J58" s="10">
        <f>VLOOKUP($A58,Factors!$A:$ZA,MATCH(Sheet1!J$1,Factors!$1:$1,0),FALSE)</f>
        <v>4.3125326516598506E-2</v>
      </c>
      <c r="K58" s="10">
        <f>VLOOKUP($A58,Factors!$A:$ZA,MATCH(Sheet1!K$1,Factors!$1:$1,0),FALSE)</f>
        <v>1.4709163639450518E-2</v>
      </c>
      <c r="L58" s="10">
        <f>VLOOKUP($A58,Factors!$A:$ZA,MATCH(Sheet1!L$1,Factors!$1:$1,0),FALSE)</f>
        <v>9.6950414215390968E-3</v>
      </c>
      <c r="M58" s="10">
        <f>VLOOKUP($A58,Factors!$A:$ZA,MATCH(Sheet1!M$1,Factors!$1:$1,0),FALSE)</f>
        <v>2.2185840490716036E-2</v>
      </c>
      <c r="N58" s="10">
        <f>VLOOKUP($A58,Factors!$A:$ZA,MATCH(Sheet1!N$1,Factors!$1:$1,0),FALSE)</f>
        <v>6.4952761410785875E-4</v>
      </c>
      <c r="O58" s="10">
        <f>VLOOKUP($A58,Factors!$A:$ZA,MATCH(Sheet1!O$1,Factors!$1:$1,0),FALSE)</f>
        <v>2.9351048233765553E-2</v>
      </c>
      <c r="P58" s="10">
        <f>VLOOKUP($A58,Factors!$A:$ZA,MATCH(Sheet1!P$1,Factors!$1:$1,0),FALSE)</f>
        <v>1.5377081292850203E-2</v>
      </c>
      <c r="Q58" s="10">
        <f>VLOOKUP($A58,Factors!$A:$ZA,MATCH(Sheet1!Q$1,Factors!$1:$1,0),FALSE)</f>
        <v>2.2579244463742931E-2</v>
      </c>
      <c r="R58" s="10">
        <f>VLOOKUP($A58,Factors!$A:$ZA,MATCH(Sheet1!R$1,Factors!$1:$1,0),FALSE)</f>
        <v>1.2609293660108767E-2</v>
      </c>
      <c r="S58" s="10">
        <f>VLOOKUP($A58,Factors!$A:$ZA,MATCH(Sheet1!S$1,Factors!$1:$1,0),FALSE)</f>
        <v>5.5356283084919689E-3</v>
      </c>
      <c r="T58" s="10">
        <f>VLOOKUP($A58,Factors!$A:$ZA,MATCH(Sheet1!T$1,Factors!$1:$1,0),FALSE)</f>
        <v>1.1016110578558447E-2</v>
      </c>
      <c r="U58" s="10">
        <f>VLOOKUP($A58,Factors!$A:$ZA,MATCH(Sheet1!U$1,Factors!$1:$1,0),FALSE)</f>
        <v>3.3572484265955715E-3</v>
      </c>
      <c r="V58" s="10">
        <f>VLOOKUP($A58,Factors!$A:$ZA,MATCH(Sheet1!V$1,Factors!$1:$1,0),FALSE)</f>
        <v>1.598741494109901E-2</v>
      </c>
    </row>
    <row r="59" spans="1:22" x14ac:dyDescent="0.25">
      <c r="A59" s="8">
        <f t="shared" si="0"/>
        <v>40268</v>
      </c>
      <c r="B59" s="10">
        <f>VLOOKUP($A59,Factors!$A:$ZA,MATCH(Sheet1!B$1,Factors!$1:$1,0),FALSE)</f>
        <v>6.0319379764916858E-2</v>
      </c>
      <c r="C59" s="10">
        <f>VLOOKUP($A59,Factors!$A:$ZA,MATCH(Sheet1!C$1,Factors!$1:$1,0),FALSE)</f>
        <v>8.1158638393908689E-2</v>
      </c>
      <c r="D59" s="10">
        <f>VLOOKUP($A59,Factors!$A:$ZA,MATCH(Sheet1!D$1,Factors!$1:$1,0),FALSE)</f>
        <v>7.9777258955353592E-2</v>
      </c>
      <c r="E59" s="10">
        <f>VLOOKUP($A59,Factors!$A:$ZA,MATCH(Sheet1!E$1,Factors!$1:$1,0),FALSE)</f>
        <v>8.0878305564332509E-2</v>
      </c>
      <c r="F59" s="10">
        <f>VLOOKUP($A59,Factors!$A:$ZA,MATCH(Sheet1!F$1,Factors!$1:$1,0),FALSE)</f>
        <v>-2.0785234590313673E-3</v>
      </c>
      <c r="G59" s="10">
        <f>VLOOKUP($A59,Factors!$A:$ZA,MATCH(Sheet1!G$1,Factors!$1:$1,0),FALSE)</f>
        <v>-1.3127626924447688E-2</v>
      </c>
      <c r="H59" s="10">
        <f>VLOOKUP($A59,Factors!$A:$ZA,MATCH(Sheet1!H$1,Factors!$1:$1,0),FALSE)</f>
        <v>8.8474652198800019E-3</v>
      </c>
      <c r="I59" s="10">
        <f>VLOOKUP($A59,Factors!$A:$ZA,MATCH(Sheet1!I$1,Factors!$1:$1,0),FALSE)</f>
        <v>3.2581131064282065E-2</v>
      </c>
      <c r="J59" s="10">
        <f>VLOOKUP($A59,Factors!$A:$ZA,MATCH(Sheet1!J$1,Factors!$1:$1,0),FALSE)</f>
        <v>2.2479963418853499E-2</v>
      </c>
      <c r="K59" s="10">
        <f>VLOOKUP($A59,Factors!$A:$ZA,MATCH(Sheet1!K$1,Factors!$1:$1,0),FALSE)</f>
        <v>7.2767721176620892E-3</v>
      </c>
      <c r="L59" s="10">
        <f>VLOOKUP($A59,Factors!$A:$ZA,MATCH(Sheet1!L$1,Factors!$1:$1,0),FALSE)</f>
        <v>2.6708304228129975E-2</v>
      </c>
      <c r="M59" s="10">
        <f>VLOOKUP($A59,Factors!$A:$ZA,MATCH(Sheet1!M$1,Factors!$1:$1,0),FALSE)</f>
        <v>1.2622931155296335E-2</v>
      </c>
      <c r="N59" s="10">
        <f>VLOOKUP($A59,Factors!$A:$ZA,MATCH(Sheet1!N$1,Factors!$1:$1,0),FALSE)</f>
        <v>6.2460337722546999E-2</v>
      </c>
      <c r="O59" s="10">
        <f>VLOOKUP($A59,Factors!$A:$ZA,MATCH(Sheet1!O$1,Factors!$1:$1,0),FALSE)</f>
        <v>-1.1347664428029702E-4</v>
      </c>
      <c r="P59" s="10">
        <f>VLOOKUP($A59,Factors!$A:$ZA,MATCH(Sheet1!P$1,Factors!$1:$1,0),FALSE)</f>
        <v>-2.4553358173306616E-2</v>
      </c>
      <c r="Q59" s="10">
        <f>VLOOKUP($A59,Factors!$A:$ZA,MATCH(Sheet1!Q$1,Factors!$1:$1,0),FALSE)</f>
        <v>2.1557842441447983E-2</v>
      </c>
      <c r="R59" s="10">
        <f>VLOOKUP($A59,Factors!$A:$ZA,MATCH(Sheet1!R$1,Factors!$1:$1,0),FALSE)</f>
        <v>-4.146670963811383E-3</v>
      </c>
      <c r="S59" s="10">
        <f>VLOOKUP($A59,Factors!$A:$ZA,MATCH(Sheet1!S$1,Factors!$1:$1,0),FALSE)</f>
        <v>3.3218276708879557E-4</v>
      </c>
      <c r="T59" s="10">
        <f>VLOOKUP($A59,Factors!$A:$ZA,MATCH(Sheet1!T$1,Factors!$1:$1,0),FALSE)</f>
        <v>1.1542070691272999E-2</v>
      </c>
      <c r="U59" s="10">
        <f>VLOOKUP($A59,Factors!$A:$ZA,MATCH(Sheet1!U$1,Factors!$1:$1,0),FALSE)</f>
        <v>8.9272488470615308E-3</v>
      </c>
      <c r="V59" s="10">
        <f>VLOOKUP($A59,Factors!$A:$ZA,MATCH(Sheet1!V$1,Factors!$1:$1,0),FALSE)</f>
        <v>-5.2405560812286422E-3</v>
      </c>
    </row>
    <row r="60" spans="1:22" x14ac:dyDescent="0.25">
      <c r="A60" s="8">
        <f t="shared" si="0"/>
        <v>40237</v>
      </c>
      <c r="B60" s="10">
        <f>VLOOKUP($A60,Factors!$A:$ZA,MATCH(Sheet1!B$1,Factors!$1:$1,0),FALSE)</f>
        <v>3.0918771484648611E-2</v>
      </c>
      <c r="C60" s="10">
        <f>VLOOKUP($A60,Factors!$A:$ZA,MATCH(Sheet1!C$1,Factors!$1:$1,0),FALSE)</f>
        <v>4.4968540903729703E-2</v>
      </c>
      <c r="D60" s="10">
        <f>VLOOKUP($A60,Factors!$A:$ZA,MATCH(Sheet1!D$1,Factors!$1:$1,0),FALSE)</f>
        <v>-1.8740978935452901E-2</v>
      </c>
      <c r="E60" s="10">
        <f>VLOOKUP($A60,Factors!$A:$ZA,MATCH(Sheet1!E$1,Factors!$1:$1,0),FALSE)</f>
        <v>3.471617365778723E-3</v>
      </c>
      <c r="F60" s="10">
        <f>VLOOKUP($A60,Factors!$A:$ZA,MATCH(Sheet1!F$1,Factors!$1:$1,0),FALSE)</f>
        <v>2.6875781128914422E-3</v>
      </c>
      <c r="G60" s="10">
        <f>VLOOKUP($A60,Factors!$A:$ZA,MATCH(Sheet1!G$1,Factors!$1:$1,0),FALSE)</f>
        <v>3.1457287916913934E-3</v>
      </c>
      <c r="H60" s="10">
        <f>VLOOKUP($A60,Factors!$A:$ZA,MATCH(Sheet1!H$1,Factors!$1:$1,0),FALSE)</f>
        <v>1.1326168483048349E-2</v>
      </c>
      <c r="I60" s="10">
        <f>VLOOKUP($A60,Factors!$A:$ZA,MATCH(Sheet1!I$1,Factors!$1:$1,0),FALSE)</f>
        <v>-1.9884861914751806E-3</v>
      </c>
      <c r="J60" s="10">
        <f>VLOOKUP($A60,Factors!$A:$ZA,MATCH(Sheet1!J$1,Factors!$1:$1,0),FALSE)</f>
        <v>2.3732418187212501E-2</v>
      </c>
      <c r="K60" s="10">
        <f>VLOOKUP($A60,Factors!$A:$ZA,MATCH(Sheet1!K$1,Factors!$1:$1,0),FALSE)</f>
        <v>-2.7961378250682678E-3</v>
      </c>
      <c r="L60" s="10">
        <f>VLOOKUP($A60,Factors!$A:$ZA,MATCH(Sheet1!L$1,Factors!$1:$1,0),FALSE)</f>
        <v>3.1589432746617074E-2</v>
      </c>
      <c r="M60" s="10">
        <f>VLOOKUP($A60,Factors!$A:$ZA,MATCH(Sheet1!M$1,Factors!$1:$1,0),FALSE)</f>
        <v>2.7266032358333803E-2</v>
      </c>
      <c r="N60" s="10">
        <f>VLOOKUP($A60,Factors!$A:$ZA,MATCH(Sheet1!N$1,Factors!$1:$1,0),FALSE)</f>
        <v>1.445272978057055E-2</v>
      </c>
      <c r="O60" s="10">
        <f>VLOOKUP($A60,Factors!$A:$ZA,MATCH(Sheet1!O$1,Factors!$1:$1,0),FALSE)</f>
        <v>3.4055674670869118E-2</v>
      </c>
      <c r="P60" s="10">
        <f>VLOOKUP($A60,Factors!$A:$ZA,MATCH(Sheet1!P$1,Factors!$1:$1,0),FALSE)</f>
        <v>2.4669603524229089E-2</v>
      </c>
      <c r="Q60" s="10">
        <f>VLOOKUP($A60,Factors!$A:$ZA,MATCH(Sheet1!Q$1,Factors!$1:$1,0),FALSE)</f>
        <v>2.846975088967918E-3</v>
      </c>
      <c r="R60" s="10">
        <f>VLOOKUP($A60,Factors!$A:$ZA,MATCH(Sheet1!R$1,Factors!$1:$1,0),FALSE)</f>
        <v>1.4397051397887717E-2</v>
      </c>
      <c r="S60" s="10">
        <f>VLOOKUP($A60,Factors!$A:$ZA,MATCH(Sheet1!S$1,Factors!$1:$1,0),FALSE)</f>
        <v>7.6095683812307247E-3</v>
      </c>
      <c r="T60" s="10">
        <f>VLOOKUP($A60,Factors!$A:$ZA,MATCH(Sheet1!T$1,Factors!$1:$1,0),FALSE)</f>
        <v>-3.6618620958317472E-3</v>
      </c>
      <c r="U60" s="10">
        <f>VLOOKUP($A60,Factors!$A:$ZA,MATCH(Sheet1!U$1,Factors!$1:$1,0),FALSE)</f>
        <v>9.5882015696968637E-4</v>
      </c>
      <c r="V60" s="10">
        <f>VLOOKUP($A60,Factors!$A:$ZA,MATCH(Sheet1!V$1,Factors!$1:$1,0),FALSE)</f>
        <v>3.4641162738157982E-2</v>
      </c>
    </row>
    <row r="61" spans="1:22" x14ac:dyDescent="0.25">
      <c r="A61" s="8">
        <f t="shared" si="0"/>
        <v>40209</v>
      </c>
      <c r="B61" s="10">
        <f>VLOOKUP($A61,Factors!$A:$ZA,MATCH(Sheet1!B$1,Factors!$1:$1,0),FALSE)</f>
        <v>-3.5921356326749976E-2</v>
      </c>
      <c r="C61" s="10">
        <f>VLOOKUP($A61,Factors!$A:$ZA,MATCH(Sheet1!C$1,Factors!$1:$1,0),FALSE)</f>
        <v>-3.6832754644772758E-2</v>
      </c>
      <c r="D61" s="10">
        <f>VLOOKUP($A61,Factors!$A:$ZA,MATCH(Sheet1!D$1,Factors!$1:$1,0),FALSE)</f>
        <v>-4.6085903413329521E-2</v>
      </c>
      <c r="E61" s="10">
        <f>VLOOKUP($A61,Factors!$A:$ZA,MATCH(Sheet1!E$1,Factors!$1:$1,0),FALSE)</f>
        <v>-5.622256824049876E-2</v>
      </c>
      <c r="F61" s="10">
        <f>VLOOKUP($A61,Factors!$A:$ZA,MATCH(Sheet1!F$1,Factors!$1:$1,0),FALSE)</f>
        <v>7.887022474524219E-3</v>
      </c>
      <c r="G61" s="10">
        <f>VLOOKUP($A61,Factors!$A:$ZA,MATCH(Sheet1!G$1,Factors!$1:$1,0),FALSE)</f>
        <v>2.9877602853870977E-2</v>
      </c>
      <c r="H61" s="10">
        <f>VLOOKUP($A61,Factors!$A:$ZA,MATCH(Sheet1!H$1,Factors!$1:$1,0),FALSE)</f>
        <v>2.0575391728743897E-2</v>
      </c>
      <c r="I61" s="10">
        <f>VLOOKUP($A61,Factors!$A:$ZA,MATCH(Sheet1!I$1,Factors!$1:$1,0),FALSE)</f>
        <v>-2.6247189976640328E-3</v>
      </c>
      <c r="J61" s="10">
        <f>VLOOKUP($A61,Factors!$A:$ZA,MATCH(Sheet1!J$1,Factors!$1:$1,0),FALSE)</f>
        <v>1.8764389725601793E-3</v>
      </c>
      <c r="K61" s="10">
        <f>VLOOKUP($A61,Factors!$A:$ZA,MATCH(Sheet1!K$1,Factors!$1:$1,0),FALSE)</f>
        <v>1.5548684578496119E-2</v>
      </c>
      <c r="L61" s="10">
        <f>VLOOKUP($A61,Factors!$A:$ZA,MATCH(Sheet1!L$1,Factors!$1:$1,0),FALSE)</f>
        <v>-3.0422899884925192E-2</v>
      </c>
      <c r="M61" s="10">
        <f>VLOOKUP($A61,Factors!$A:$ZA,MATCH(Sheet1!M$1,Factors!$1:$1,0),FALSE)</f>
        <v>-4.1620426261016474E-2</v>
      </c>
      <c r="N61" s="10">
        <f>VLOOKUP($A61,Factors!$A:$ZA,MATCH(Sheet1!N$1,Factors!$1:$1,0),FALSE)</f>
        <v>-4.1094050646347302E-2</v>
      </c>
      <c r="O61" s="10">
        <f>VLOOKUP($A61,Factors!$A:$ZA,MATCH(Sheet1!O$1,Factors!$1:$1,0),FALSE)</f>
        <v>-6.064437724744931E-2</v>
      </c>
      <c r="P61" s="10">
        <f>VLOOKUP($A61,Factors!$A:$ZA,MATCH(Sheet1!P$1,Factors!$1:$1,0),FALSE)</f>
        <v>-6.2413951353831987E-2</v>
      </c>
      <c r="Q61" s="10">
        <f>VLOOKUP($A61,Factors!$A:$ZA,MATCH(Sheet1!Q$1,Factors!$1:$1,0),FALSE)</f>
        <v>-2.4390243902438935E-2</v>
      </c>
      <c r="R61" s="10">
        <f>VLOOKUP($A61,Factors!$A:$ZA,MATCH(Sheet1!R$1,Factors!$1:$1,0),FALSE)</f>
        <v>2.190794042706079E-2</v>
      </c>
      <c r="S61" s="10">
        <f>VLOOKUP($A61,Factors!$A:$ZA,MATCH(Sheet1!S$1,Factors!$1:$1,0),FALSE)</f>
        <v>8.883274830212784E-3</v>
      </c>
      <c r="T61" s="10">
        <f>VLOOKUP($A61,Factors!$A:$ZA,MATCH(Sheet1!T$1,Factors!$1:$1,0),FALSE)</f>
        <v>2.953771137436334E-3</v>
      </c>
      <c r="U61" s="10">
        <f>VLOOKUP($A61,Factors!$A:$ZA,MATCH(Sheet1!U$1,Factors!$1:$1,0),FALSE)</f>
        <v>1.1660000000000004E-2</v>
      </c>
      <c r="V61" s="10">
        <f>VLOOKUP($A61,Factors!$A:$ZA,MATCH(Sheet1!V$1,Factors!$1:$1,0),FALSE)</f>
        <v>-6.2813183710918263E-2</v>
      </c>
    </row>
    <row r="62" spans="1:22" x14ac:dyDescent="0.25">
      <c r="A62" s="8">
        <f t="shared" si="0"/>
        <v>40178</v>
      </c>
      <c r="B62" s="10">
        <f>VLOOKUP($A62,Factors!$A:$ZA,MATCH(Sheet1!B$1,Factors!$1:$1,0),FALSE)</f>
        <v>1.9309881405098706E-2</v>
      </c>
      <c r="C62" s="10">
        <f>VLOOKUP($A62,Factors!$A:$ZA,MATCH(Sheet1!C$1,Factors!$1:$1,0),FALSE)</f>
        <v>8.0414292174073365E-2</v>
      </c>
      <c r="D62" s="10">
        <f>VLOOKUP($A62,Factors!$A:$ZA,MATCH(Sheet1!D$1,Factors!$1:$1,0),FALSE)</f>
        <v>5.6562903697291889E-2</v>
      </c>
      <c r="E62" s="10">
        <f>VLOOKUP($A62,Factors!$A:$ZA,MATCH(Sheet1!E$1,Factors!$1:$1,0),FALSE)</f>
        <v>4.1024916778365395E-2</v>
      </c>
      <c r="F62" s="10">
        <f>VLOOKUP($A62,Factors!$A:$ZA,MATCH(Sheet1!F$1,Factors!$1:$1,0),FALSE)</f>
        <v>-7.3539357908037895E-3</v>
      </c>
      <c r="G62" s="10">
        <f>VLOOKUP($A62,Factors!$A:$ZA,MATCH(Sheet1!G$1,Factors!$1:$1,0),FALSE)</f>
        <v>-5.9741285295263569E-2</v>
      </c>
      <c r="H62" s="10">
        <f>VLOOKUP($A62,Factors!$A:$ZA,MATCH(Sheet1!H$1,Factors!$1:$1,0),FALSE)</f>
        <v>3.9810894910455419E-2</v>
      </c>
      <c r="I62" s="10">
        <f>VLOOKUP($A62,Factors!$A:$ZA,MATCH(Sheet1!I$1,Factors!$1:$1,0),FALSE)</f>
        <v>4.8439196926858163E-2</v>
      </c>
      <c r="J62" s="10">
        <f>VLOOKUP($A62,Factors!$A:$ZA,MATCH(Sheet1!J$1,Factors!$1:$1,0),FALSE)</f>
        <v>6.3692526797211491E-2</v>
      </c>
      <c r="K62" s="10">
        <f>VLOOKUP($A62,Factors!$A:$ZA,MATCH(Sheet1!K$1,Factors!$1:$1,0),FALSE)</f>
        <v>-1.3211626227890516E-2</v>
      </c>
      <c r="L62" s="10">
        <f>VLOOKUP($A62,Factors!$A:$ZA,MATCH(Sheet1!L$1,Factors!$1:$1,0),FALSE)</f>
        <v>2.9294189809428994E-2</v>
      </c>
      <c r="M62" s="10">
        <f>VLOOKUP($A62,Factors!$A:$ZA,MATCH(Sheet1!M$1,Factors!$1:$1,0),FALSE)</f>
        <v>-3.3363094039784436E-3</v>
      </c>
      <c r="N62" s="10">
        <f>VLOOKUP($A62,Factors!$A:$ZA,MATCH(Sheet1!N$1,Factors!$1:$1,0),FALSE)</f>
        <v>1.827377263794272E-2</v>
      </c>
      <c r="O62" s="10">
        <f>VLOOKUP($A62,Factors!$A:$ZA,MATCH(Sheet1!O$1,Factors!$1:$1,0),FALSE)</f>
        <v>1.2085958400438246E-2</v>
      </c>
      <c r="P62" s="10">
        <f>VLOOKUP($A62,Factors!$A:$ZA,MATCH(Sheet1!P$1,Factors!$1:$1,0),FALSE)</f>
        <v>1.160631383472599E-2</v>
      </c>
      <c r="Q62" s="10">
        <f>VLOOKUP($A62,Factors!$A:$ZA,MATCH(Sheet1!Q$1,Factors!$1:$1,0),FALSE)</f>
        <v>2.5182416800142438E-2</v>
      </c>
      <c r="R62" s="10">
        <f>VLOOKUP($A62,Factors!$A:$ZA,MATCH(Sheet1!R$1,Factors!$1:$1,0),FALSE)</f>
        <v>4.5617963064275013E-3</v>
      </c>
      <c r="S62" s="10">
        <f>VLOOKUP($A62,Factors!$A:$ZA,MATCH(Sheet1!S$1,Factors!$1:$1,0),FALSE)</f>
        <v>-7.3468059899254312E-3</v>
      </c>
      <c r="T62" s="10">
        <f>VLOOKUP($A62,Factors!$A:$ZA,MATCH(Sheet1!T$1,Factors!$1:$1,0),FALSE)</f>
        <v>2.9625217486715094E-3</v>
      </c>
      <c r="U62" s="10">
        <f>VLOOKUP($A62,Factors!$A:$ZA,MATCH(Sheet1!U$1,Factors!$1:$1,0),FALSE)</f>
        <v>-3.8984795929586369E-4</v>
      </c>
      <c r="V62" s="10">
        <f>VLOOKUP($A62,Factors!$A:$ZA,MATCH(Sheet1!V$1,Factors!$1:$1,0),FALSE)</f>
        <v>2.1557317952415334E-2</v>
      </c>
    </row>
    <row r="63" spans="1:22" x14ac:dyDescent="0.25">
      <c r="A63" s="8">
        <f t="shared" si="0"/>
        <v>40147</v>
      </c>
      <c r="B63" s="10">
        <f>VLOOKUP($A63,Factors!$A:$ZA,MATCH(Sheet1!B$1,Factors!$1:$1,0),FALSE)</f>
        <v>5.9925965196139686E-2</v>
      </c>
      <c r="C63" s="10">
        <f>VLOOKUP($A63,Factors!$A:$ZA,MATCH(Sheet1!C$1,Factors!$1:$1,0),FALSE)</f>
        <v>3.1154259090383496E-2</v>
      </c>
      <c r="D63" s="10">
        <f>VLOOKUP($A63,Factors!$A:$ZA,MATCH(Sheet1!D$1,Factors!$1:$1,0),FALSE)</f>
        <v>1.7119616602307097E-2</v>
      </c>
      <c r="E63" s="10">
        <f>VLOOKUP($A63,Factors!$A:$ZA,MATCH(Sheet1!E$1,Factors!$1:$1,0),FALSE)</f>
        <v>4.3001532218314154E-2</v>
      </c>
      <c r="F63" s="10">
        <f>VLOOKUP($A63,Factors!$A:$ZA,MATCH(Sheet1!F$1,Factors!$1:$1,0),FALSE)</f>
        <v>6.4283271407559184E-3</v>
      </c>
      <c r="G63" s="10">
        <f>VLOOKUP($A63,Factors!$A:$ZA,MATCH(Sheet1!G$1,Factors!$1:$1,0),FALSE)</f>
        <v>2.6675681444766841E-2</v>
      </c>
      <c r="H63" s="10">
        <f>VLOOKUP($A63,Factors!$A:$ZA,MATCH(Sheet1!H$1,Factors!$1:$1,0),FALSE)</f>
        <v>-1.8623853211009123E-2</v>
      </c>
      <c r="I63" s="10">
        <f>VLOOKUP($A63,Factors!$A:$ZA,MATCH(Sheet1!I$1,Factors!$1:$1,0),FALSE)</f>
        <v>-2.8722918887027493E-3</v>
      </c>
      <c r="J63" s="10">
        <f>VLOOKUP($A63,Factors!$A:$ZA,MATCH(Sheet1!J$1,Factors!$1:$1,0),FALSE)</f>
        <v>-2.6519143747131269E-2</v>
      </c>
      <c r="K63" s="10">
        <f>VLOOKUP($A63,Factors!$A:$ZA,MATCH(Sheet1!K$1,Factors!$1:$1,0),FALSE)</f>
        <v>-5.3083743215518453E-3</v>
      </c>
      <c r="L63" s="10">
        <f>VLOOKUP($A63,Factors!$A:$ZA,MATCH(Sheet1!L$1,Factors!$1:$1,0),FALSE)</f>
        <v>5.8975048156609811E-2</v>
      </c>
      <c r="M63" s="10">
        <f>VLOOKUP($A63,Factors!$A:$ZA,MATCH(Sheet1!M$1,Factors!$1:$1,0),FALSE)</f>
        <v>-8.8133116617458152E-3</v>
      </c>
      <c r="N63" s="10">
        <f>VLOOKUP($A63,Factors!$A:$ZA,MATCH(Sheet1!N$1,Factors!$1:$1,0),FALSE)</f>
        <v>4.1373043120864761E-2</v>
      </c>
      <c r="O63" s="10">
        <f>VLOOKUP($A63,Factors!$A:$ZA,MATCH(Sheet1!O$1,Factors!$1:$1,0),FALSE)</f>
        <v>3.5909063481121439E-2</v>
      </c>
      <c r="P63" s="10">
        <f>VLOOKUP($A63,Factors!$A:$ZA,MATCH(Sheet1!P$1,Factors!$1:$1,0),FALSE)</f>
        <v>6.433442039727244E-2</v>
      </c>
      <c r="Q63" s="10">
        <f>VLOOKUP($A63,Factors!$A:$ZA,MATCH(Sheet1!Q$1,Factors!$1:$1,0),FALSE)</f>
        <v>-2.6844475233806842E-2</v>
      </c>
      <c r="R63" s="10">
        <f>VLOOKUP($A63,Factors!$A:$ZA,MATCH(Sheet1!R$1,Factors!$1:$1,0),FALSE)</f>
        <v>9.526108033723224E-3</v>
      </c>
      <c r="S63" s="10">
        <f>VLOOKUP($A63,Factors!$A:$ZA,MATCH(Sheet1!S$1,Factors!$1:$1,0),FALSE)</f>
        <v>7.312300160534857E-3</v>
      </c>
      <c r="T63" s="10">
        <f>VLOOKUP($A63,Factors!$A:$ZA,MATCH(Sheet1!T$1,Factors!$1:$1,0),FALSE)</f>
        <v>1.4220420492031316E-2</v>
      </c>
      <c r="U63" s="10">
        <f>VLOOKUP($A63,Factors!$A:$ZA,MATCH(Sheet1!U$1,Factors!$1:$1,0),FALSE)</f>
        <v>1.9661604321679738E-2</v>
      </c>
      <c r="V63" s="10">
        <f>VLOOKUP($A63,Factors!$A:$ZA,MATCH(Sheet1!V$1,Factors!$1:$1,0),FALSE)</f>
        <v>2.5963458835712716E-2</v>
      </c>
    </row>
    <row r="64" spans="1:22" x14ac:dyDescent="0.25">
      <c r="A64" s="8">
        <f t="shared" si="0"/>
        <v>40117</v>
      </c>
      <c r="B64" s="10">
        <f>VLOOKUP($A64,Factors!$A:$ZA,MATCH(Sheet1!B$1,Factors!$1:$1,0),FALSE)</f>
        <v>-1.8561811099749637E-2</v>
      </c>
      <c r="C64" s="10">
        <f>VLOOKUP($A64,Factors!$A:$ZA,MATCH(Sheet1!C$1,Factors!$1:$1,0),FALSE)</f>
        <v>-6.7906032985915687E-2</v>
      </c>
      <c r="D64" s="10">
        <f>VLOOKUP($A64,Factors!$A:$ZA,MATCH(Sheet1!D$1,Factors!$1:$1,0),FALSE)</f>
        <v>-4.5874694486810363E-2</v>
      </c>
      <c r="E64" s="10">
        <f>VLOOKUP($A64,Factors!$A:$ZA,MATCH(Sheet1!E$1,Factors!$1:$1,0),FALSE)</f>
        <v>1.2924266086318248E-3</v>
      </c>
      <c r="F64" s="10">
        <f>VLOOKUP($A64,Factors!$A:$ZA,MATCH(Sheet1!F$1,Factors!$1:$1,0),FALSE)</f>
        <v>3.0507808466915254E-3</v>
      </c>
      <c r="G64" s="10">
        <f>VLOOKUP($A64,Factors!$A:$ZA,MATCH(Sheet1!G$1,Factors!$1:$1,0),FALSE)</f>
        <v>-9.9428768082751029E-3</v>
      </c>
      <c r="H64" s="10">
        <f>VLOOKUP($A64,Factors!$A:$ZA,MATCH(Sheet1!H$1,Factors!$1:$1,0),FALSE)</f>
        <v>-4.6051687474725211E-3</v>
      </c>
      <c r="I64" s="10">
        <f>VLOOKUP($A64,Factors!$A:$ZA,MATCH(Sheet1!I$1,Factors!$1:$1,0),FALSE)</f>
        <v>1.3009027257837591E-2</v>
      </c>
      <c r="J64" s="10">
        <f>VLOOKUP($A64,Factors!$A:$ZA,MATCH(Sheet1!J$1,Factors!$1:$1,0),FALSE)</f>
        <v>-4.9843214689451742E-2</v>
      </c>
      <c r="K64" s="10">
        <f>VLOOKUP($A64,Factors!$A:$ZA,MATCH(Sheet1!K$1,Factors!$1:$1,0),FALSE)</f>
        <v>-1.7009116338800756E-2</v>
      </c>
      <c r="L64" s="10">
        <f>VLOOKUP($A64,Factors!$A:$ZA,MATCH(Sheet1!L$1,Factors!$1:$1,0),FALSE)</f>
        <v>-1.8667769592775052E-3</v>
      </c>
      <c r="M64" s="10">
        <f>VLOOKUP($A64,Factors!$A:$ZA,MATCH(Sheet1!M$1,Factors!$1:$1,0),FALSE)</f>
        <v>2.1414044032644908E-2</v>
      </c>
      <c r="N64" s="10">
        <f>VLOOKUP($A64,Factors!$A:$ZA,MATCH(Sheet1!N$1,Factors!$1:$1,0),FALSE)</f>
        <v>-1.7569548595919082E-2</v>
      </c>
      <c r="O64" s="10">
        <f>VLOOKUP($A64,Factors!$A:$ZA,MATCH(Sheet1!O$1,Factors!$1:$1,0),FALSE)</f>
        <v>4.2634050961213532E-2</v>
      </c>
      <c r="P64" s="10">
        <f>VLOOKUP($A64,Factors!$A:$ZA,MATCH(Sheet1!P$1,Factors!$1:$1,0),FALSE)</f>
        <v>3.0238240684178352E-2</v>
      </c>
      <c r="Q64" s="10">
        <f>VLOOKUP($A64,Factors!$A:$ZA,MATCH(Sheet1!Q$1,Factors!$1:$1,0),FALSE)</f>
        <v>2.0141342756183844E-2</v>
      </c>
      <c r="R64" s="10">
        <f>VLOOKUP($A64,Factors!$A:$ZA,MATCH(Sheet1!R$1,Factors!$1:$1,0),FALSE)</f>
        <v>3.7420119749040914E-3</v>
      </c>
      <c r="S64" s="10">
        <f>VLOOKUP($A64,Factors!$A:$ZA,MATCH(Sheet1!S$1,Factors!$1:$1,0),FALSE)</f>
        <v>2.1139681442285951E-3</v>
      </c>
      <c r="T64" s="10">
        <f>VLOOKUP($A64,Factors!$A:$ZA,MATCH(Sheet1!T$1,Factors!$1:$1,0),FALSE)</f>
        <v>1.5205311509862707E-3</v>
      </c>
      <c r="U64" s="10">
        <f>VLOOKUP($A64,Factors!$A:$ZA,MATCH(Sheet1!U$1,Factors!$1:$1,0),FALSE)</f>
        <v>-1.130683650435349E-2</v>
      </c>
      <c r="V64" s="10">
        <f>VLOOKUP($A64,Factors!$A:$ZA,MATCH(Sheet1!V$1,Factors!$1:$1,0),FALSE)</f>
        <v>4.2368634103087999E-2</v>
      </c>
    </row>
    <row r="65" spans="1:22" x14ac:dyDescent="0.25">
      <c r="A65" s="8">
        <f t="shared" si="0"/>
        <v>40086</v>
      </c>
      <c r="B65" s="10">
        <f>VLOOKUP($A65,Factors!$A:$ZA,MATCH(Sheet1!B$1,Factors!$1:$1,0),FALSE)</f>
        <v>3.7282532500839238E-2</v>
      </c>
      <c r="C65" s="10">
        <f>VLOOKUP($A65,Factors!$A:$ZA,MATCH(Sheet1!C$1,Factors!$1:$1,0),FALSE)</f>
        <v>5.7577741215239842E-2</v>
      </c>
      <c r="D65" s="10">
        <f>VLOOKUP($A65,Factors!$A:$ZA,MATCH(Sheet1!D$1,Factors!$1:$1,0),FALSE)</f>
        <v>4.4495014114027898E-2</v>
      </c>
      <c r="E65" s="10">
        <f>VLOOKUP($A65,Factors!$A:$ZA,MATCH(Sheet1!E$1,Factors!$1:$1,0),FALSE)</f>
        <v>9.080642635488001E-2</v>
      </c>
      <c r="F65" s="10">
        <f>VLOOKUP($A65,Factors!$A:$ZA,MATCH(Sheet1!F$1,Factors!$1:$1,0),FALSE)</f>
        <v>3.0132053222158284E-3</v>
      </c>
      <c r="G65" s="10">
        <f>VLOOKUP($A65,Factors!$A:$ZA,MATCH(Sheet1!G$1,Factors!$1:$1,0),FALSE)</f>
        <v>1.3694382998544752E-2</v>
      </c>
      <c r="H65" s="10">
        <f>VLOOKUP($A65,Factors!$A:$ZA,MATCH(Sheet1!H$1,Factors!$1:$1,0),FALSE)</f>
        <v>-1.9431510003581787E-2</v>
      </c>
      <c r="I65" s="10">
        <f>VLOOKUP($A65,Factors!$A:$ZA,MATCH(Sheet1!I$1,Factors!$1:$1,0),FALSE)</f>
        <v>4.644372844247191E-2</v>
      </c>
      <c r="J65" s="10">
        <f>VLOOKUP($A65,Factors!$A:$ZA,MATCH(Sheet1!J$1,Factors!$1:$1,0),FALSE)</f>
        <v>2.8402512565460558E-2</v>
      </c>
      <c r="K65" s="10">
        <f>VLOOKUP($A65,Factors!$A:$ZA,MATCH(Sheet1!K$1,Factors!$1:$1,0),FALSE)</f>
        <v>-3.9007804341071317E-3</v>
      </c>
      <c r="L65" s="10">
        <f>VLOOKUP($A65,Factors!$A:$ZA,MATCH(Sheet1!L$1,Factors!$1:$1,0),FALSE)</f>
        <v>2.0580685642576091E-2</v>
      </c>
      <c r="M65" s="10">
        <f>VLOOKUP($A65,Factors!$A:$ZA,MATCH(Sheet1!M$1,Factors!$1:$1,0),FALSE)</f>
        <v>-4.5636863196238386E-2</v>
      </c>
      <c r="N65" s="10">
        <f>VLOOKUP($A65,Factors!$A:$ZA,MATCH(Sheet1!N$1,Factors!$1:$1,0),FALSE)</f>
        <v>4.015448775172259E-2</v>
      </c>
      <c r="O65" s="10">
        <f>VLOOKUP($A65,Factors!$A:$ZA,MATCH(Sheet1!O$1,Factors!$1:$1,0),FALSE)</f>
        <v>1.7127277522241968E-2</v>
      </c>
      <c r="P65" s="10">
        <f>VLOOKUP($A65,Factors!$A:$ZA,MATCH(Sheet1!P$1,Factors!$1:$1,0),FALSE)</f>
        <v>-5.1656031601337027E-3</v>
      </c>
      <c r="Q65" s="10">
        <f>VLOOKUP($A65,Factors!$A:$ZA,MATCH(Sheet1!Q$1,Factors!$1:$1,0),FALSE)</f>
        <v>1.7162368586575605E-2</v>
      </c>
      <c r="R65" s="10">
        <f>VLOOKUP($A65,Factors!$A:$ZA,MATCH(Sheet1!R$1,Factors!$1:$1,0),FALSE)</f>
        <v>1.3991811342011662E-2</v>
      </c>
      <c r="S65" s="10">
        <f>VLOOKUP($A65,Factors!$A:$ZA,MATCH(Sheet1!S$1,Factors!$1:$1,0),FALSE)</f>
        <v>3.1830461611714878E-3</v>
      </c>
      <c r="T65" s="10">
        <f>VLOOKUP($A65,Factors!$A:$ZA,MATCH(Sheet1!T$1,Factors!$1:$1,0),FALSE)</f>
        <v>1.1409293300160384E-2</v>
      </c>
      <c r="U65" s="10">
        <f>VLOOKUP($A65,Factors!$A:$ZA,MATCH(Sheet1!U$1,Factors!$1:$1,0),FALSE)</f>
        <v>1.1858997236639413E-2</v>
      </c>
      <c r="V65" s="10">
        <f>VLOOKUP($A65,Factors!$A:$ZA,MATCH(Sheet1!V$1,Factors!$1:$1,0),FALSE)</f>
        <v>2.2508672343109382E-2</v>
      </c>
    </row>
    <row r="66" spans="1:22" x14ac:dyDescent="0.25">
      <c r="A66" s="8">
        <f t="shared" si="0"/>
        <v>40056</v>
      </c>
      <c r="B66" s="10">
        <f>VLOOKUP($A66,Factors!$A:$ZA,MATCH(Sheet1!B$1,Factors!$1:$1,0),FALSE)</f>
        <v>3.6042592305518095E-2</v>
      </c>
      <c r="C66" s="10">
        <f>VLOOKUP($A66,Factors!$A:$ZA,MATCH(Sheet1!C$1,Factors!$1:$1,0),FALSE)</f>
        <v>2.8670685212864866E-2</v>
      </c>
      <c r="D66" s="10">
        <f>VLOOKUP($A66,Factors!$A:$ZA,MATCH(Sheet1!D$1,Factors!$1:$1,0),FALSE)</f>
        <v>5.8388049248813134E-2</v>
      </c>
      <c r="E66" s="10">
        <f>VLOOKUP($A66,Factors!$A:$ZA,MATCH(Sheet1!E$1,Factors!$1:$1,0),FALSE)</f>
        <v>-3.4083145716051755E-3</v>
      </c>
      <c r="F66" s="10">
        <f>VLOOKUP($A66,Factors!$A:$ZA,MATCH(Sheet1!F$1,Factors!$1:$1,0),FALSE)</f>
        <v>5.5627777609819073E-3</v>
      </c>
      <c r="G66" s="10">
        <f>VLOOKUP($A66,Factors!$A:$ZA,MATCH(Sheet1!G$1,Factors!$1:$1,0),FALSE)</f>
        <v>1.6737181341362373E-2</v>
      </c>
      <c r="H66" s="10">
        <f>VLOOKUP($A66,Factors!$A:$ZA,MATCH(Sheet1!H$1,Factors!$1:$1,0),FALSE)</f>
        <v>-2.2336528520555676E-3</v>
      </c>
      <c r="I66" s="10">
        <f>VLOOKUP($A66,Factors!$A:$ZA,MATCH(Sheet1!I$1,Factors!$1:$1,0),FALSE)</f>
        <v>8.2941245021541654E-3</v>
      </c>
      <c r="J66" s="10">
        <f>VLOOKUP($A66,Factors!$A:$ZA,MATCH(Sheet1!J$1,Factors!$1:$1,0),FALSE)</f>
        <v>1.3100634830149893E-2</v>
      </c>
      <c r="K66" s="10">
        <f>VLOOKUP($A66,Factors!$A:$ZA,MATCH(Sheet1!K$1,Factors!$1:$1,0),FALSE)</f>
        <v>3.15092118731084E-2</v>
      </c>
      <c r="L66" s="10">
        <f>VLOOKUP($A66,Factors!$A:$ZA,MATCH(Sheet1!L$1,Factors!$1:$1,0),FALSE)</f>
        <v>8.8506778997765601E-3</v>
      </c>
      <c r="M66" s="10">
        <f>VLOOKUP($A66,Factors!$A:$ZA,MATCH(Sheet1!M$1,Factors!$1:$1,0),FALSE)</f>
        <v>-9.6249780260562079E-2</v>
      </c>
      <c r="N66" s="10">
        <f>VLOOKUP($A66,Factors!$A:$ZA,MATCH(Sheet1!N$1,Factors!$1:$1,0),FALSE)</f>
        <v>4.1613986868710651E-2</v>
      </c>
      <c r="O66" s="10">
        <f>VLOOKUP($A66,Factors!$A:$ZA,MATCH(Sheet1!O$1,Factors!$1:$1,0),FALSE)</f>
        <v>-5.6292630667200694E-3</v>
      </c>
      <c r="P66" s="10">
        <f>VLOOKUP($A66,Factors!$A:$ZA,MATCH(Sheet1!P$1,Factors!$1:$1,0),FALSE)</f>
        <v>-2.9585217220365556E-2</v>
      </c>
      <c r="Q66" s="10">
        <f>VLOOKUP($A66,Factors!$A:$ZA,MATCH(Sheet1!Q$1,Factors!$1:$1,0),FALSE)</f>
        <v>1.8020490303695791E-2</v>
      </c>
      <c r="R66" s="10">
        <f>VLOOKUP($A66,Factors!$A:$ZA,MATCH(Sheet1!R$1,Factors!$1:$1,0),FALSE)</f>
        <v>3.510231459590285E-3</v>
      </c>
      <c r="S66" s="10">
        <f>VLOOKUP($A66,Factors!$A:$ZA,MATCH(Sheet1!S$1,Factors!$1:$1,0),FALSE)</f>
        <v>5.6850976375488749E-4</v>
      </c>
      <c r="T66" s="10">
        <f>VLOOKUP($A66,Factors!$A:$ZA,MATCH(Sheet1!T$1,Factors!$1:$1,0),FALSE)</f>
        <v>1.0865849489671398E-2</v>
      </c>
      <c r="U66" s="10">
        <f>VLOOKUP($A66,Factors!$A:$ZA,MATCH(Sheet1!U$1,Factors!$1:$1,0),FALSE)</f>
        <v>4.7332670812543221E-3</v>
      </c>
      <c r="V66" s="10">
        <f>VLOOKUP($A66,Factors!$A:$ZA,MATCH(Sheet1!V$1,Factors!$1:$1,0),FALSE)</f>
        <v>-1.4643620120411649E-2</v>
      </c>
    </row>
    <row r="67" spans="1:22" x14ac:dyDescent="0.25">
      <c r="A67" s="8">
        <f t="shared" si="0"/>
        <v>40025</v>
      </c>
      <c r="B67" s="10">
        <f>VLOOKUP($A67,Factors!$A:$ZA,MATCH(Sheet1!B$1,Factors!$1:$1,0),FALSE)</f>
        <v>7.5513872181208752E-2</v>
      </c>
      <c r="C67" s="10">
        <f>VLOOKUP($A67,Factors!$A:$ZA,MATCH(Sheet1!C$1,Factors!$1:$1,0),FALSE)</f>
        <v>9.6232866840774145E-2</v>
      </c>
      <c r="D67" s="10">
        <f>VLOOKUP($A67,Factors!$A:$ZA,MATCH(Sheet1!D$1,Factors!$1:$1,0),FALSE)</f>
        <v>9.5115137787844528E-2</v>
      </c>
      <c r="E67" s="10">
        <f>VLOOKUP($A67,Factors!$A:$ZA,MATCH(Sheet1!E$1,Factors!$1:$1,0),FALSE)</f>
        <v>0.11255536951776723</v>
      </c>
      <c r="F67" s="10">
        <f>VLOOKUP($A67,Factors!$A:$ZA,MATCH(Sheet1!F$1,Factors!$1:$1,0),FALSE)</f>
        <v>1.7970177581698721E-3</v>
      </c>
      <c r="G67" s="10">
        <f>VLOOKUP($A67,Factors!$A:$ZA,MATCH(Sheet1!G$1,Factors!$1:$1,0),FALSE)</f>
        <v>5.5468789638055682E-3</v>
      </c>
      <c r="H67" s="10">
        <f>VLOOKUP($A67,Factors!$A:$ZA,MATCH(Sheet1!H$1,Factors!$1:$1,0),FALSE)</f>
        <v>-2.2287946289294092E-2</v>
      </c>
      <c r="I67" s="10">
        <f>VLOOKUP($A67,Factors!$A:$ZA,MATCH(Sheet1!I$1,Factors!$1:$1,0),FALSE)</f>
        <v>4.4731057779084038E-2</v>
      </c>
      <c r="J67" s="10">
        <f>VLOOKUP($A67,Factors!$A:$ZA,MATCH(Sheet1!J$1,Factors!$1:$1,0),FALSE)</f>
        <v>2.4182548660278469E-2</v>
      </c>
      <c r="K67" s="10">
        <f>VLOOKUP($A67,Factors!$A:$ZA,MATCH(Sheet1!K$1,Factors!$1:$1,0),FALSE)</f>
        <v>1.0715571712555549E-2</v>
      </c>
      <c r="L67" s="10">
        <f>VLOOKUP($A67,Factors!$A:$ZA,MATCH(Sheet1!L$1,Factors!$1:$1,0),FALSE)</f>
        <v>4.5433762483455542E-2</v>
      </c>
      <c r="M67" s="10">
        <f>VLOOKUP($A67,Factors!$A:$ZA,MATCH(Sheet1!M$1,Factors!$1:$1,0),FALSE)</f>
        <v>-7.6104983722614539E-2</v>
      </c>
      <c r="N67" s="10">
        <f>VLOOKUP($A67,Factors!$A:$ZA,MATCH(Sheet1!N$1,Factors!$1:$1,0),FALSE)</f>
        <v>8.4839864293825062E-2</v>
      </c>
      <c r="O67" s="10">
        <f>VLOOKUP($A67,Factors!$A:$ZA,MATCH(Sheet1!O$1,Factors!$1:$1,0),FALSE)</f>
        <v>4.1528478731074348E-2</v>
      </c>
      <c r="P67" s="10">
        <f>VLOOKUP($A67,Factors!$A:$ZA,MATCH(Sheet1!P$1,Factors!$1:$1,0),FALSE)</f>
        <v>-1.8143215595444961E-2</v>
      </c>
      <c r="Q67" s="10">
        <f>VLOOKUP($A67,Factors!$A:$ZA,MATCH(Sheet1!Q$1,Factors!$1:$1,0),FALSE)</f>
        <v>-5.4854635216683434E-4</v>
      </c>
      <c r="R67" s="10">
        <f>VLOOKUP($A67,Factors!$A:$ZA,MATCH(Sheet1!R$1,Factors!$1:$1,0),FALSE)</f>
        <v>-6.5225658408283316E-3</v>
      </c>
      <c r="S67" s="10">
        <f>VLOOKUP($A67,Factors!$A:$ZA,MATCH(Sheet1!S$1,Factors!$1:$1,0),FALSE)</f>
        <v>1.9287724717034216E-3</v>
      </c>
      <c r="T67" s="10">
        <f>VLOOKUP($A67,Factors!$A:$ZA,MATCH(Sheet1!T$1,Factors!$1:$1,0),FALSE)</f>
        <v>5.8124304145654726E-3</v>
      </c>
      <c r="U67" s="10">
        <f>VLOOKUP($A67,Factors!$A:$ZA,MATCH(Sheet1!U$1,Factors!$1:$1,0),FALSE)</f>
        <v>6.8286141626696661E-3</v>
      </c>
      <c r="V67" s="10">
        <f>VLOOKUP($A67,Factors!$A:$ZA,MATCH(Sheet1!V$1,Factors!$1:$1,0),FALSE)</f>
        <v>2.9964794367098646E-2</v>
      </c>
    </row>
    <row r="68" spans="1:22" x14ac:dyDescent="0.25">
      <c r="A68" s="8">
        <f t="shared" ref="A68:A131" si="1">EOMONTH(A67,-1)</f>
        <v>39994</v>
      </c>
      <c r="B68" s="10">
        <f>VLOOKUP($A68,Factors!$A:$ZA,MATCH(Sheet1!B$1,Factors!$1:$1,0),FALSE)</f>
        <v>2.0013247834302916E-3</v>
      </c>
      <c r="C68" s="10">
        <f>VLOOKUP($A68,Factors!$A:$ZA,MATCH(Sheet1!C$1,Factors!$1:$1,0),FALSE)</f>
        <v>1.4690136101259688E-2</v>
      </c>
      <c r="D68" s="10">
        <f>VLOOKUP($A68,Factors!$A:$ZA,MATCH(Sheet1!D$1,Factors!$1:$1,0),FALSE)</f>
        <v>-1.6460622505037326E-2</v>
      </c>
      <c r="E68" s="10">
        <f>VLOOKUP($A68,Factors!$A:$ZA,MATCH(Sheet1!E$1,Factors!$1:$1,0),FALSE)</f>
        <v>-1.3294212985702436E-2</v>
      </c>
      <c r="F68" s="10">
        <f>VLOOKUP($A68,Factors!$A:$ZA,MATCH(Sheet1!F$1,Factors!$1:$1,0),FALSE)</f>
        <v>-2.5577250344890334E-3</v>
      </c>
      <c r="G68" s="10">
        <f>VLOOKUP($A68,Factors!$A:$ZA,MATCH(Sheet1!G$1,Factors!$1:$1,0),FALSE)</f>
        <v>6.1546875094768971E-3</v>
      </c>
      <c r="H68" s="10">
        <f>VLOOKUP($A68,Factors!$A:$ZA,MATCH(Sheet1!H$1,Factors!$1:$1,0),FALSE)</f>
        <v>9.8931290013610784E-3</v>
      </c>
      <c r="I68" s="10">
        <f>VLOOKUP($A68,Factors!$A:$ZA,MATCH(Sheet1!I$1,Factors!$1:$1,0),FALSE)</f>
        <v>2.2951853367975783E-2</v>
      </c>
      <c r="J68" s="10">
        <f>VLOOKUP($A68,Factors!$A:$ZA,MATCH(Sheet1!J$1,Factors!$1:$1,0),FALSE)</f>
        <v>8.5191942739790694E-3</v>
      </c>
      <c r="K68" s="10">
        <f>VLOOKUP($A68,Factors!$A:$ZA,MATCH(Sheet1!K$1,Factors!$1:$1,0),FALSE)</f>
        <v>-1.8627820914133841E-2</v>
      </c>
      <c r="L68" s="10">
        <f>VLOOKUP($A68,Factors!$A:$ZA,MATCH(Sheet1!L$1,Factors!$1:$1,0),FALSE)</f>
        <v>1.9254353691439796E-2</v>
      </c>
      <c r="M68" s="10">
        <f>VLOOKUP($A68,Factors!$A:$ZA,MATCH(Sheet1!M$1,Factors!$1:$1,0),FALSE)</f>
        <v>3.5330864922242355E-2</v>
      </c>
      <c r="N68" s="10">
        <f>VLOOKUP($A68,Factors!$A:$ZA,MATCH(Sheet1!N$1,Factors!$1:$1,0),FALSE)</f>
        <v>-4.0482491883836458E-3</v>
      </c>
      <c r="O68" s="10">
        <f>VLOOKUP($A68,Factors!$A:$ZA,MATCH(Sheet1!O$1,Factors!$1:$1,0),FALSE)</f>
        <v>-7.6192412248183849E-3</v>
      </c>
      <c r="P68" s="10">
        <f>VLOOKUP($A68,Factors!$A:$ZA,MATCH(Sheet1!P$1,Factors!$1:$1,0),FALSE)</f>
        <v>3.3719074221867595E-2</v>
      </c>
      <c r="Q68" s="10">
        <f>VLOOKUP($A68,Factors!$A:$ZA,MATCH(Sheet1!Q$1,Factors!$1:$1,0),FALSE)</f>
        <v>2.9071408410951127E-2</v>
      </c>
      <c r="R68" s="10">
        <f>VLOOKUP($A68,Factors!$A:$ZA,MATCH(Sheet1!R$1,Factors!$1:$1,0),FALSE)</f>
        <v>-2.3269199144877462E-3</v>
      </c>
      <c r="S68" s="10">
        <f>VLOOKUP($A68,Factors!$A:$ZA,MATCH(Sheet1!S$1,Factors!$1:$1,0),FALSE)</f>
        <v>-4.218077818742505E-3</v>
      </c>
      <c r="T68" s="10">
        <f>VLOOKUP($A68,Factors!$A:$ZA,MATCH(Sheet1!T$1,Factors!$1:$1,0),FALSE)</f>
        <v>6.5923923791944006E-3</v>
      </c>
      <c r="U68" s="10">
        <f>VLOOKUP($A68,Factors!$A:$ZA,MATCH(Sheet1!U$1,Factors!$1:$1,0),FALSE)</f>
        <v>5.4032191155728437E-3</v>
      </c>
      <c r="V68" s="10">
        <f>VLOOKUP($A68,Factors!$A:$ZA,MATCH(Sheet1!V$1,Factors!$1:$1,0),FALSE)</f>
        <v>-1.2211025489033855E-2</v>
      </c>
    </row>
    <row r="69" spans="1:22" x14ac:dyDescent="0.25">
      <c r="A69" s="8">
        <f t="shared" si="1"/>
        <v>39964</v>
      </c>
      <c r="B69" s="10">
        <f>VLOOKUP($A69,Factors!$A:$ZA,MATCH(Sheet1!B$1,Factors!$1:$1,0),FALSE)</f>
        <v>5.5840229857124113E-2</v>
      </c>
      <c r="C69" s="10">
        <f>VLOOKUP($A69,Factors!$A:$ZA,MATCH(Sheet1!C$1,Factors!$1:$1,0),FALSE)</f>
        <v>3.0106877337333637E-2</v>
      </c>
      <c r="D69" s="10">
        <f>VLOOKUP($A69,Factors!$A:$ZA,MATCH(Sheet1!D$1,Factors!$1:$1,0),FALSE)</f>
        <v>5.0629034657686756E-2</v>
      </c>
      <c r="E69" s="10">
        <f>VLOOKUP($A69,Factors!$A:$ZA,MATCH(Sheet1!E$1,Factors!$1:$1,0),FALSE)</f>
        <v>0.17153273237244004</v>
      </c>
      <c r="F69" s="10">
        <f>VLOOKUP($A69,Factors!$A:$ZA,MATCH(Sheet1!F$1,Factors!$1:$1,0),FALSE)</f>
        <v>1.869756023741731E-3</v>
      </c>
      <c r="G69" s="10">
        <f>VLOOKUP($A69,Factors!$A:$ZA,MATCH(Sheet1!G$1,Factors!$1:$1,0),FALSE)</f>
        <v>-2.8425005991035035E-2</v>
      </c>
      <c r="H69" s="10">
        <f>VLOOKUP($A69,Factors!$A:$ZA,MATCH(Sheet1!H$1,Factors!$1:$1,0),FALSE)</f>
        <v>-6.2235563854681319E-2</v>
      </c>
      <c r="I69" s="10">
        <f>VLOOKUP($A69,Factors!$A:$ZA,MATCH(Sheet1!I$1,Factors!$1:$1,0),FALSE)</f>
        <v>6.0030864691063446E-2</v>
      </c>
      <c r="J69" s="10">
        <f>VLOOKUP($A69,Factors!$A:$ZA,MATCH(Sheet1!J$1,Factors!$1:$1,0),FALSE)</f>
        <v>-1.913552082620984E-2</v>
      </c>
      <c r="K69" s="10">
        <f>VLOOKUP($A69,Factors!$A:$ZA,MATCH(Sheet1!K$1,Factors!$1:$1,0),FALSE)</f>
        <v>1.2268706808728602E-2</v>
      </c>
      <c r="L69" s="10">
        <f>VLOOKUP($A69,Factors!$A:$ZA,MATCH(Sheet1!L$1,Factors!$1:$1,0),FALSE)</f>
        <v>4.6229647022595133E-2</v>
      </c>
      <c r="M69" s="10">
        <f>VLOOKUP($A69,Factors!$A:$ZA,MATCH(Sheet1!M$1,Factors!$1:$1,0),FALSE)</f>
        <v>-9.4721206010788372E-2</v>
      </c>
      <c r="N69" s="10">
        <f>VLOOKUP($A69,Factors!$A:$ZA,MATCH(Sheet1!N$1,Factors!$1:$1,0),FALSE)</f>
        <v>9.1528796429277248E-2</v>
      </c>
      <c r="O69" s="10">
        <f>VLOOKUP($A69,Factors!$A:$ZA,MATCH(Sheet1!O$1,Factors!$1:$1,0),FALSE)</f>
        <v>0.12683204867407083</v>
      </c>
      <c r="P69" s="10">
        <f>VLOOKUP($A69,Factors!$A:$ZA,MATCH(Sheet1!P$1,Factors!$1:$1,0),FALSE)</f>
        <v>-4.3237568006108673E-2</v>
      </c>
      <c r="Q69" s="10">
        <f>VLOOKUP($A69,Factors!$A:$ZA,MATCH(Sheet1!Q$1,Factors!$1:$1,0),FALSE)</f>
        <v>2.0057581573896366E-2</v>
      </c>
      <c r="R69" s="10">
        <f>VLOOKUP($A69,Factors!$A:$ZA,MATCH(Sheet1!R$1,Factors!$1:$1,0),FALSE)</f>
        <v>1.5229515996894705E-2</v>
      </c>
      <c r="S69" s="10">
        <f>VLOOKUP($A69,Factors!$A:$ZA,MATCH(Sheet1!S$1,Factors!$1:$1,0),FALSE)</f>
        <v>5.5017548181355291E-3</v>
      </c>
      <c r="T69" s="10">
        <f>VLOOKUP($A69,Factors!$A:$ZA,MATCH(Sheet1!T$1,Factors!$1:$1,0),FALSE)</f>
        <v>1.6808271747691617E-2</v>
      </c>
      <c r="U69" s="10">
        <f>VLOOKUP($A69,Factors!$A:$ZA,MATCH(Sheet1!U$1,Factors!$1:$1,0),FALSE)</f>
        <v>5.5583944270056751E-3</v>
      </c>
      <c r="V69" s="10">
        <f>VLOOKUP($A69,Factors!$A:$ZA,MATCH(Sheet1!V$1,Factors!$1:$1,0),FALSE)</f>
        <v>0.13786591123701619</v>
      </c>
    </row>
    <row r="70" spans="1:22" x14ac:dyDescent="0.25">
      <c r="A70" s="8">
        <f t="shared" si="1"/>
        <v>39933</v>
      </c>
      <c r="B70" s="10">
        <f>VLOOKUP($A70,Factors!$A:$ZA,MATCH(Sheet1!B$1,Factors!$1:$1,0),FALSE)</f>
        <v>9.5607552071597102E-2</v>
      </c>
      <c r="C70" s="10">
        <f>VLOOKUP($A70,Factors!$A:$ZA,MATCH(Sheet1!C$1,Factors!$1:$1,0),FALSE)</f>
        <v>0.15450332683960277</v>
      </c>
      <c r="D70" s="10">
        <f>VLOOKUP($A70,Factors!$A:$ZA,MATCH(Sheet1!D$1,Factors!$1:$1,0),FALSE)</f>
        <v>0.16018229084441082</v>
      </c>
      <c r="E70" s="10">
        <f>VLOOKUP($A70,Factors!$A:$ZA,MATCH(Sheet1!E$1,Factors!$1:$1,0),FALSE)</f>
        <v>0.16578228378286353</v>
      </c>
      <c r="F70" s="10">
        <f>VLOOKUP($A70,Factors!$A:$ZA,MATCH(Sheet1!F$1,Factors!$1:$1,0),FALSE)</f>
        <v>-1.4540057354314184E-3</v>
      </c>
      <c r="G70" s="10">
        <f>VLOOKUP($A70,Factors!$A:$ZA,MATCH(Sheet1!G$1,Factors!$1:$1,0),FALSE)</f>
        <v>-5.4924461288063497E-2</v>
      </c>
      <c r="H70" s="10">
        <f>VLOOKUP($A70,Factors!$A:$ZA,MATCH(Sheet1!H$1,Factors!$1:$1,0),FALSE)</f>
        <v>-9.5516797377970253E-3</v>
      </c>
      <c r="I70" s="10">
        <f>VLOOKUP($A70,Factors!$A:$ZA,MATCH(Sheet1!I$1,Factors!$1:$1,0),FALSE)</f>
        <v>0.11626567323858739</v>
      </c>
      <c r="J70" s="10">
        <f>VLOOKUP($A70,Factors!$A:$ZA,MATCH(Sheet1!J$1,Factors!$1:$1,0),FALSE)</f>
        <v>9.4483509206405136E-2</v>
      </c>
      <c r="K70" s="10">
        <f>VLOOKUP($A70,Factors!$A:$ZA,MATCH(Sheet1!K$1,Factors!$1:$1,0),FALSE)</f>
        <v>1.11286550566847E-2</v>
      </c>
      <c r="L70" s="10">
        <f>VLOOKUP($A70,Factors!$A:$ZA,MATCH(Sheet1!L$1,Factors!$1:$1,0),FALSE)</f>
        <v>4.2342619464765807E-2</v>
      </c>
      <c r="M70" s="10">
        <f>VLOOKUP($A70,Factors!$A:$ZA,MATCH(Sheet1!M$1,Factors!$1:$1,0),FALSE)</f>
        <v>-0.27194090168453</v>
      </c>
      <c r="N70" s="10">
        <f>VLOOKUP($A70,Factors!$A:$ZA,MATCH(Sheet1!N$1,Factors!$1:$1,0),FALSE)</f>
        <v>0.11305468744771829</v>
      </c>
      <c r="O70" s="10">
        <f>VLOOKUP($A70,Factors!$A:$ZA,MATCH(Sheet1!O$1,Factors!$1:$1,0),FALSE)</f>
        <v>7.4773392365277136E-3</v>
      </c>
      <c r="P70" s="10">
        <f>VLOOKUP($A70,Factors!$A:$ZA,MATCH(Sheet1!P$1,Factors!$1:$1,0),FALSE)</f>
        <v>-1.0390101067346835E-2</v>
      </c>
      <c r="Q70" s="10">
        <f>VLOOKUP($A70,Factors!$A:$ZA,MATCH(Sheet1!Q$1,Factors!$1:$1,0),FALSE)</f>
        <v>1.3618677042801508E-2</v>
      </c>
      <c r="R70" s="10">
        <f>VLOOKUP($A70,Factors!$A:$ZA,MATCH(Sheet1!R$1,Factors!$1:$1,0),FALSE)</f>
        <v>3.5291161054067377E-3</v>
      </c>
      <c r="S70" s="10">
        <f>VLOOKUP($A70,Factors!$A:$ZA,MATCH(Sheet1!S$1,Factors!$1:$1,0),FALSE)</f>
        <v>-3.9144259644885437E-4</v>
      </c>
      <c r="T70" s="10">
        <f>VLOOKUP($A70,Factors!$A:$ZA,MATCH(Sheet1!T$1,Factors!$1:$1,0),FALSE)</f>
        <v>-5.9455521408180445E-4</v>
      </c>
      <c r="U70" s="10">
        <f>VLOOKUP($A70,Factors!$A:$ZA,MATCH(Sheet1!U$1,Factors!$1:$1,0),FALSE)</f>
        <v>3.1286500917770965E-5</v>
      </c>
      <c r="V70" s="10">
        <f>VLOOKUP($A70,Factors!$A:$ZA,MATCH(Sheet1!V$1,Factors!$1:$1,0),FALSE)</f>
        <v>9.0290381125226471E-3</v>
      </c>
    </row>
    <row r="71" spans="1:22" x14ac:dyDescent="0.25">
      <c r="A71" s="8">
        <f t="shared" si="1"/>
        <v>39903</v>
      </c>
      <c r="B71" s="10">
        <f>VLOOKUP($A71,Factors!$A:$ZA,MATCH(Sheet1!B$1,Factors!$1:$1,0),FALSE)</f>
        <v>8.7428343599486036E-2</v>
      </c>
      <c r="C71" s="10">
        <f>VLOOKUP($A71,Factors!$A:$ZA,MATCH(Sheet1!C$1,Factors!$1:$1,0),FALSE)</f>
        <v>8.9004635702224277E-2</v>
      </c>
      <c r="D71" s="10">
        <f>VLOOKUP($A71,Factors!$A:$ZA,MATCH(Sheet1!D$1,Factors!$1:$1,0),FALSE)</f>
        <v>4.1560241082723604E-2</v>
      </c>
      <c r="E71" s="10">
        <f>VLOOKUP($A71,Factors!$A:$ZA,MATCH(Sheet1!E$1,Factors!$1:$1,0),FALSE)</f>
        <v>0.14386753117658579</v>
      </c>
      <c r="F71" s="10">
        <f>VLOOKUP($A71,Factors!$A:$ZA,MATCH(Sheet1!F$1,Factors!$1:$1,0),FALSE)</f>
        <v>6.0777232355513355E-3</v>
      </c>
      <c r="G71" s="10">
        <f>VLOOKUP($A71,Factors!$A:$ZA,MATCH(Sheet1!G$1,Factors!$1:$1,0),FALSE)</f>
        <v>5.1725173044454786E-2</v>
      </c>
      <c r="H71" s="10">
        <f>VLOOKUP($A71,Factors!$A:$ZA,MATCH(Sheet1!H$1,Factors!$1:$1,0),FALSE)</f>
        <v>-2.929279156440312E-2</v>
      </c>
      <c r="I71" s="10">
        <f>VLOOKUP($A71,Factors!$A:$ZA,MATCH(Sheet1!I$1,Factors!$1:$1,0),FALSE)</f>
        <v>1.7987825953287295E-2</v>
      </c>
      <c r="J71" s="10">
        <f>VLOOKUP($A71,Factors!$A:$ZA,MATCH(Sheet1!J$1,Factors!$1:$1,0),FALSE)</f>
        <v>8.0593245386850754E-3</v>
      </c>
      <c r="K71" s="10">
        <f>VLOOKUP($A71,Factors!$A:$ZA,MATCH(Sheet1!K$1,Factors!$1:$1,0),FALSE)</f>
        <v>-3.7159750565691763E-3</v>
      </c>
      <c r="L71" s="10">
        <f>VLOOKUP($A71,Factors!$A:$ZA,MATCH(Sheet1!L$1,Factors!$1:$1,0),FALSE)</f>
        <v>8.3543459988986601E-2</v>
      </c>
      <c r="M71" s="10">
        <f>VLOOKUP($A71,Factors!$A:$ZA,MATCH(Sheet1!M$1,Factors!$1:$1,0),FALSE)</f>
        <v>-8.2301209167107259E-2</v>
      </c>
      <c r="N71" s="10">
        <f>VLOOKUP($A71,Factors!$A:$ZA,MATCH(Sheet1!N$1,Factors!$1:$1,0),FALSE)</f>
        <v>7.6132967840295995E-2</v>
      </c>
      <c r="O71" s="10">
        <f>VLOOKUP($A71,Factors!$A:$ZA,MATCH(Sheet1!O$1,Factors!$1:$1,0),FALSE)</f>
        <v>5.7935484365141177E-2</v>
      </c>
      <c r="P71" s="10">
        <f>VLOOKUP($A71,Factors!$A:$ZA,MATCH(Sheet1!P$1,Factors!$1:$1,0),FALSE)</f>
        <v>-1.8631813125695174E-2</v>
      </c>
      <c r="Q71" s="10">
        <f>VLOOKUP($A71,Factors!$A:$ZA,MATCH(Sheet1!Q$1,Factors!$1:$1,0),FALSE)</f>
        <v>6.9273975452465164E-2</v>
      </c>
      <c r="R71" s="10">
        <f>VLOOKUP($A71,Factors!$A:$ZA,MATCH(Sheet1!R$1,Factors!$1:$1,0),FALSE)</f>
        <v>-8.9745660797335702E-5</v>
      </c>
      <c r="S71" s="10">
        <f>VLOOKUP($A71,Factors!$A:$ZA,MATCH(Sheet1!S$1,Factors!$1:$1,0),FALSE)</f>
        <v>8.6041723048100316E-3</v>
      </c>
      <c r="T71" s="10">
        <f>VLOOKUP($A71,Factors!$A:$ZA,MATCH(Sheet1!T$1,Factors!$1:$1,0),FALSE)</f>
        <v>3.7371324327845956E-2</v>
      </c>
      <c r="U71" s="10">
        <f>VLOOKUP($A71,Factors!$A:$ZA,MATCH(Sheet1!U$1,Factors!$1:$1,0),FALSE)</f>
        <v>2.8642536849106337E-2</v>
      </c>
      <c r="V71" s="10">
        <f>VLOOKUP($A71,Factors!$A:$ZA,MATCH(Sheet1!V$1,Factors!$1:$1,0),FALSE)</f>
        <v>4.1735595783901402E-2</v>
      </c>
    </row>
    <row r="72" spans="1:22" x14ac:dyDescent="0.25">
      <c r="A72" s="8">
        <f t="shared" si="1"/>
        <v>39872</v>
      </c>
      <c r="B72" s="10">
        <f>VLOOKUP($A72,Factors!$A:$ZA,MATCH(Sheet1!B$1,Factors!$1:$1,0),FALSE)</f>
        <v>-0.10613423583613246</v>
      </c>
      <c r="C72" s="10">
        <f>VLOOKUP($A72,Factors!$A:$ZA,MATCH(Sheet1!C$1,Factors!$1:$1,0),FALSE)</f>
        <v>-0.12146214861259874</v>
      </c>
      <c r="D72" s="10">
        <f>VLOOKUP($A72,Factors!$A:$ZA,MATCH(Sheet1!D$1,Factors!$1:$1,0),FALSE)</f>
        <v>-0.10944423465847342</v>
      </c>
      <c r="E72" s="10">
        <f>VLOOKUP($A72,Factors!$A:$ZA,MATCH(Sheet1!E$1,Factors!$1:$1,0),FALSE)</f>
        <v>-5.6463548701196631E-2</v>
      </c>
      <c r="F72" s="10">
        <f>VLOOKUP($A72,Factors!$A:$ZA,MATCH(Sheet1!F$1,Factors!$1:$1,0),FALSE)</f>
        <v>1.0812016204519992E-4</v>
      </c>
      <c r="G72" s="10">
        <f>VLOOKUP($A72,Factors!$A:$ZA,MATCH(Sheet1!G$1,Factors!$1:$1,0),FALSE)</f>
        <v>-1.6846645427205265E-2</v>
      </c>
      <c r="H72" s="10">
        <f>VLOOKUP($A72,Factors!$A:$ZA,MATCH(Sheet1!H$1,Factors!$1:$1,0),FALSE)</f>
        <v>2.3360736752752853E-2</v>
      </c>
      <c r="I72" s="10">
        <f>VLOOKUP($A72,Factors!$A:$ZA,MATCH(Sheet1!I$1,Factors!$1:$1,0),FALSE)</f>
        <v>-2.7252989149289975E-2</v>
      </c>
      <c r="J72" s="10">
        <f>VLOOKUP($A72,Factors!$A:$ZA,MATCH(Sheet1!J$1,Factors!$1:$1,0),FALSE)</f>
        <v>-1.3549603255266107E-2</v>
      </c>
      <c r="K72" s="10">
        <f>VLOOKUP($A72,Factors!$A:$ZA,MATCH(Sheet1!K$1,Factors!$1:$1,0),FALSE)</f>
        <v>-5.8005187422672688E-2</v>
      </c>
      <c r="L72" s="10">
        <f>VLOOKUP($A72,Factors!$A:$ZA,MATCH(Sheet1!L$1,Factors!$1:$1,0),FALSE)</f>
        <v>-5.5126519881695812E-2</v>
      </c>
      <c r="M72" s="10">
        <f>VLOOKUP($A72,Factors!$A:$ZA,MATCH(Sheet1!M$1,Factors!$1:$1,0),FALSE)</f>
        <v>5.1621122046543233E-2</v>
      </c>
      <c r="N72" s="10">
        <f>VLOOKUP($A72,Factors!$A:$ZA,MATCH(Sheet1!N$1,Factors!$1:$1,0),FALSE)</f>
        <v>-0.10148025893409784</v>
      </c>
      <c r="O72" s="10">
        <f>VLOOKUP($A72,Factors!$A:$ZA,MATCH(Sheet1!O$1,Factors!$1:$1,0),FALSE)</f>
        <v>-4.6121276412112833E-2</v>
      </c>
      <c r="P72" s="10">
        <f>VLOOKUP($A72,Factors!$A:$ZA,MATCH(Sheet1!P$1,Factors!$1:$1,0),FALSE)</f>
        <v>1.8889308651303338E-2</v>
      </c>
      <c r="Q72" s="10">
        <f>VLOOKUP($A72,Factors!$A:$ZA,MATCH(Sheet1!Q$1,Factors!$1:$1,0),FALSE)</f>
        <v>2.0702834695827566E-2</v>
      </c>
      <c r="R72" s="10">
        <f>VLOOKUP($A72,Factors!$A:$ZA,MATCH(Sheet1!R$1,Factors!$1:$1,0),FALSE)</f>
        <v>2.3484624048111247E-3</v>
      </c>
      <c r="S72" s="10">
        <f>VLOOKUP($A72,Factors!$A:$ZA,MATCH(Sheet1!S$1,Factors!$1:$1,0),FALSE)</f>
        <v>1.9000441540510948E-3</v>
      </c>
      <c r="T72" s="10">
        <f>VLOOKUP($A72,Factors!$A:$ZA,MATCH(Sheet1!T$1,Factors!$1:$1,0),FALSE)</f>
        <v>6.3027781177333875E-3</v>
      </c>
      <c r="U72" s="10">
        <f>VLOOKUP($A72,Factors!$A:$ZA,MATCH(Sheet1!U$1,Factors!$1:$1,0),FALSE)</f>
        <v>4.839978872252404E-3</v>
      </c>
      <c r="V72" s="10">
        <f>VLOOKUP($A72,Factors!$A:$ZA,MATCH(Sheet1!V$1,Factors!$1:$1,0),FALSE)</f>
        <v>-3.9932840223260935E-2</v>
      </c>
    </row>
    <row r="73" spans="1:22" x14ac:dyDescent="0.25">
      <c r="A73" s="8">
        <f t="shared" si="1"/>
        <v>39844</v>
      </c>
      <c r="B73" s="10">
        <f>VLOOKUP($A73,Factors!$A:$ZA,MATCH(Sheet1!B$1,Factors!$1:$1,0),FALSE)</f>
        <v>-8.4189630559844741E-2</v>
      </c>
      <c r="C73" s="10">
        <f>VLOOKUP($A73,Factors!$A:$ZA,MATCH(Sheet1!C$1,Factors!$1:$1,0),FALSE)</f>
        <v>-0.11119933582832509</v>
      </c>
      <c r="D73" s="10">
        <f>VLOOKUP($A73,Factors!$A:$ZA,MATCH(Sheet1!D$1,Factors!$1:$1,0),FALSE)</f>
        <v>-6.8004651222037693E-2</v>
      </c>
      <c r="E73" s="10">
        <f>VLOOKUP($A73,Factors!$A:$ZA,MATCH(Sheet1!E$1,Factors!$1:$1,0),FALSE)</f>
        <v>-6.565040704091718E-2</v>
      </c>
      <c r="F73" s="10">
        <f>VLOOKUP($A73,Factors!$A:$ZA,MATCH(Sheet1!F$1,Factors!$1:$1,0),FALSE)</f>
        <v>-1.8817974875642296E-3</v>
      </c>
      <c r="G73" s="10">
        <f>VLOOKUP($A73,Factors!$A:$ZA,MATCH(Sheet1!G$1,Factors!$1:$1,0),FALSE)</f>
        <v>-8.2036503446784259E-2</v>
      </c>
      <c r="H73" s="10">
        <f>VLOOKUP($A73,Factors!$A:$ZA,MATCH(Sheet1!H$1,Factors!$1:$1,0),FALSE)</f>
        <v>5.7694199832734716E-2</v>
      </c>
      <c r="I73" s="10">
        <f>VLOOKUP($A73,Factors!$A:$ZA,MATCH(Sheet1!I$1,Factors!$1:$1,0),FALSE)</f>
        <v>6.8763176767997924E-2</v>
      </c>
      <c r="J73" s="10">
        <f>VLOOKUP($A73,Factors!$A:$ZA,MATCH(Sheet1!J$1,Factors!$1:$1,0),FALSE)</f>
        <v>-1.9478372110205533E-2</v>
      </c>
      <c r="K73" s="10">
        <f>VLOOKUP($A73,Factors!$A:$ZA,MATCH(Sheet1!K$1,Factors!$1:$1,0),FALSE)</f>
        <v>-6.6710522144857731E-2</v>
      </c>
      <c r="L73" s="10">
        <f>VLOOKUP($A73,Factors!$A:$ZA,MATCH(Sheet1!L$1,Factors!$1:$1,0),FALSE)</f>
        <v>-1.3214430482367256E-2</v>
      </c>
      <c r="M73" s="10">
        <f>VLOOKUP($A73,Factors!$A:$ZA,MATCH(Sheet1!M$1,Factors!$1:$1,0),FALSE)</f>
        <v>6.5541208482722269E-4</v>
      </c>
      <c r="N73" s="10">
        <f>VLOOKUP($A73,Factors!$A:$ZA,MATCH(Sheet1!N$1,Factors!$1:$1,0),FALSE)</f>
        <v>-8.725634519452885E-2</v>
      </c>
      <c r="O73" s="10">
        <f>VLOOKUP($A73,Factors!$A:$ZA,MATCH(Sheet1!O$1,Factors!$1:$1,0),FALSE)</f>
        <v>-2.9944769687648365E-2</v>
      </c>
      <c r="P73" s="10">
        <f>VLOOKUP($A73,Factors!$A:$ZA,MATCH(Sheet1!P$1,Factors!$1:$1,0),FALSE)</f>
        <v>1.4467758934559649E-2</v>
      </c>
      <c r="Q73" s="10">
        <f>VLOOKUP($A73,Factors!$A:$ZA,MATCH(Sheet1!Q$1,Factors!$1:$1,0),FALSE)</f>
        <v>-3.6123618501841981E-2</v>
      </c>
      <c r="R73" s="10">
        <f>VLOOKUP($A73,Factors!$A:$ZA,MATCH(Sheet1!R$1,Factors!$1:$1,0),FALSE)</f>
        <v>-2.0181922882561043E-2</v>
      </c>
      <c r="S73" s="10">
        <f>VLOOKUP($A73,Factors!$A:$ZA,MATCH(Sheet1!S$1,Factors!$1:$1,0),FALSE)</f>
        <v>2.2893391210645486E-3</v>
      </c>
      <c r="T73" s="10">
        <f>VLOOKUP($A73,Factors!$A:$ZA,MATCH(Sheet1!T$1,Factors!$1:$1,0),FALSE)</f>
        <v>-1.7801357789839489E-3</v>
      </c>
      <c r="U73" s="10">
        <f>VLOOKUP($A73,Factors!$A:$ZA,MATCH(Sheet1!U$1,Factors!$1:$1,0),FALSE)</f>
        <v>-8.1576358893212797E-3</v>
      </c>
      <c r="V73" s="10">
        <f>VLOOKUP($A73,Factors!$A:$ZA,MATCH(Sheet1!V$1,Factors!$1:$1,0),FALSE)</f>
        <v>-3.9949464145682567E-2</v>
      </c>
    </row>
    <row r="74" spans="1:22" x14ac:dyDescent="0.25">
      <c r="A74" s="8">
        <f t="shared" si="1"/>
        <v>39813</v>
      </c>
      <c r="B74" s="10">
        <f>VLOOKUP($A74,Factors!$A:$ZA,MATCH(Sheet1!B$1,Factors!$1:$1,0),FALSE)</f>
        <v>1.0539748354329914E-2</v>
      </c>
      <c r="C74" s="10">
        <f>VLOOKUP($A74,Factors!$A:$ZA,MATCH(Sheet1!C$1,Factors!$1:$1,0),FALSE)</f>
        <v>5.7736243496719908E-2</v>
      </c>
      <c r="D74" s="10">
        <f>VLOOKUP($A74,Factors!$A:$ZA,MATCH(Sheet1!D$1,Factors!$1:$1,0),FALSE)</f>
        <v>2.1705400344456116E-3</v>
      </c>
      <c r="E74" s="10">
        <f>VLOOKUP($A74,Factors!$A:$ZA,MATCH(Sheet1!E$1,Factors!$1:$1,0),FALSE)</f>
        <v>8.01226384381859E-2</v>
      </c>
      <c r="F74" s="10">
        <f>VLOOKUP($A74,Factors!$A:$ZA,MATCH(Sheet1!F$1,Factors!$1:$1,0),FALSE)</f>
        <v>5.9401439747059914E-3</v>
      </c>
      <c r="G74" s="10">
        <f>VLOOKUP($A74,Factors!$A:$ZA,MATCH(Sheet1!G$1,Factors!$1:$1,0),FALSE)</f>
        <v>8.3030939147443972E-2</v>
      </c>
      <c r="H74" s="10">
        <f>VLOOKUP($A74,Factors!$A:$ZA,MATCH(Sheet1!H$1,Factors!$1:$1,0),FALSE)</f>
        <v>-6.0207820428355041E-2</v>
      </c>
      <c r="I74" s="10">
        <f>VLOOKUP($A74,Factors!$A:$ZA,MATCH(Sheet1!I$1,Factors!$1:$1,0),FALSE)</f>
        <v>3.9526709814864169E-2</v>
      </c>
      <c r="J74" s="10">
        <f>VLOOKUP($A74,Factors!$A:$ZA,MATCH(Sheet1!J$1,Factors!$1:$1,0),FALSE)</f>
        <v>4.6548751298253421E-2</v>
      </c>
      <c r="K74" s="10">
        <f>VLOOKUP($A74,Factors!$A:$ZA,MATCH(Sheet1!K$1,Factors!$1:$1,0),FALSE)</f>
        <v>-4.3119356548186882E-3</v>
      </c>
      <c r="L74" s="10">
        <f>VLOOKUP($A74,Factors!$A:$ZA,MATCH(Sheet1!L$1,Factors!$1:$1,0),FALSE)</f>
        <v>2.9775984416307244E-2</v>
      </c>
      <c r="M74" s="10">
        <f>VLOOKUP($A74,Factors!$A:$ZA,MATCH(Sheet1!M$1,Factors!$1:$1,0),FALSE)</f>
        <v>-8.4451104424286716E-2</v>
      </c>
      <c r="N74" s="10">
        <f>VLOOKUP($A74,Factors!$A:$ZA,MATCH(Sheet1!N$1,Factors!$1:$1,0),FALSE)</f>
        <v>3.2503241748750078E-2</v>
      </c>
      <c r="O74" s="10">
        <f>VLOOKUP($A74,Factors!$A:$ZA,MATCH(Sheet1!O$1,Factors!$1:$1,0),FALSE)</f>
        <v>-3.3272766281267185E-2</v>
      </c>
      <c r="P74" s="10">
        <f>VLOOKUP($A74,Factors!$A:$ZA,MATCH(Sheet1!P$1,Factors!$1:$1,0),FALSE)</f>
        <v>-9.2082779570913376E-3</v>
      </c>
      <c r="Q74" s="10">
        <f>VLOOKUP($A74,Factors!$A:$ZA,MATCH(Sheet1!Q$1,Factors!$1:$1,0),FALSE)</f>
        <v>-3.0651721059418713E-2</v>
      </c>
      <c r="R74" s="10">
        <f>VLOOKUP($A74,Factors!$A:$ZA,MATCH(Sheet1!R$1,Factors!$1:$1,0),FALSE)</f>
        <v>1.9111255364074431E-2</v>
      </c>
      <c r="S74" s="10">
        <f>VLOOKUP($A74,Factors!$A:$ZA,MATCH(Sheet1!S$1,Factors!$1:$1,0),FALSE)</f>
        <v>9.5050634833975245E-3</v>
      </c>
      <c r="T74" s="10">
        <f>VLOOKUP($A74,Factors!$A:$ZA,MATCH(Sheet1!T$1,Factors!$1:$1,0),FALSE)</f>
        <v>-3.530311989148105E-3</v>
      </c>
      <c r="U74" s="10">
        <f>VLOOKUP($A74,Factors!$A:$ZA,MATCH(Sheet1!U$1,Factors!$1:$1,0),FALSE)</f>
        <v>1.2371602679972726E-2</v>
      </c>
      <c r="V74" s="10">
        <f>VLOOKUP($A74,Factors!$A:$ZA,MATCH(Sheet1!V$1,Factors!$1:$1,0),FALSE)</f>
        <v>-6.2872540213929962E-2</v>
      </c>
    </row>
    <row r="75" spans="1:22" x14ac:dyDescent="0.25">
      <c r="A75" s="8">
        <f t="shared" si="1"/>
        <v>39782</v>
      </c>
      <c r="B75" s="10">
        <f>VLOOKUP($A75,Factors!$A:$ZA,MATCH(Sheet1!B$1,Factors!$1:$1,0),FALSE)</f>
        <v>-7.1784634252345492E-2</v>
      </c>
      <c r="C75" s="10">
        <f>VLOOKUP($A75,Factors!$A:$ZA,MATCH(Sheet1!C$1,Factors!$1:$1,0),FALSE)</f>
        <v>-0.1183407926312886</v>
      </c>
      <c r="D75" s="10">
        <f>VLOOKUP($A75,Factors!$A:$ZA,MATCH(Sheet1!D$1,Factors!$1:$1,0),FALSE)</f>
        <v>-6.0647973826963741E-2</v>
      </c>
      <c r="E75" s="10">
        <f>VLOOKUP($A75,Factors!$A:$ZA,MATCH(Sheet1!E$1,Factors!$1:$1,0),FALSE)</f>
        <v>-7.5280759886687587E-2</v>
      </c>
      <c r="F75" s="10">
        <f>VLOOKUP($A75,Factors!$A:$ZA,MATCH(Sheet1!F$1,Factors!$1:$1,0),FALSE)</f>
        <v>1.5030525913453108E-2</v>
      </c>
      <c r="G75" s="10">
        <f>VLOOKUP($A75,Factors!$A:$ZA,MATCH(Sheet1!G$1,Factors!$1:$1,0),FALSE)</f>
        <v>0.13529390736526037</v>
      </c>
      <c r="H75" s="10">
        <f>VLOOKUP($A75,Factors!$A:$ZA,MATCH(Sheet1!H$1,Factors!$1:$1,0),FALSE)</f>
        <v>1.0323123095068443E-2</v>
      </c>
      <c r="I75" s="10">
        <f>VLOOKUP($A75,Factors!$A:$ZA,MATCH(Sheet1!I$1,Factors!$1:$1,0),FALSE)</f>
        <v>-0.12568170465995032</v>
      </c>
      <c r="J75" s="10">
        <f>VLOOKUP($A75,Factors!$A:$ZA,MATCH(Sheet1!J$1,Factors!$1:$1,0),FALSE)</f>
        <v>-4.1647979070168262E-2</v>
      </c>
      <c r="K75" s="10">
        <f>VLOOKUP($A75,Factors!$A:$ZA,MATCH(Sheet1!K$1,Factors!$1:$1,0),FALSE)</f>
        <v>7.8092741564175228E-3</v>
      </c>
      <c r="L75" s="10">
        <f>VLOOKUP($A75,Factors!$A:$ZA,MATCH(Sheet1!L$1,Factors!$1:$1,0),FALSE)</f>
        <v>-9.79151761619661E-2</v>
      </c>
      <c r="M75" s="10">
        <f>VLOOKUP($A75,Factors!$A:$ZA,MATCH(Sheet1!M$1,Factors!$1:$1,0),FALSE)</f>
        <v>5.6736893126596355E-2</v>
      </c>
      <c r="N75" s="10">
        <f>VLOOKUP($A75,Factors!$A:$ZA,MATCH(Sheet1!N$1,Factors!$1:$1,0),FALSE)</f>
        <v>-6.368876636029952E-2</v>
      </c>
      <c r="O75" s="10">
        <f>VLOOKUP($A75,Factors!$A:$ZA,MATCH(Sheet1!O$1,Factors!$1:$1,0),FALSE)</f>
        <v>-8.2088895143290874E-2</v>
      </c>
      <c r="P75" s="10">
        <f>VLOOKUP($A75,Factors!$A:$ZA,MATCH(Sheet1!P$1,Factors!$1:$1,0),FALSE)</f>
        <v>2.301641254734399E-2</v>
      </c>
      <c r="Q75" s="10">
        <f>VLOOKUP($A75,Factors!$A:$ZA,MATCH(Sheet1!Q$1,Factors!$1:$1,0),FALSE)</f>
        <v>-1.1084951932509246E-2</v>
      </c>
      <c r="R75" s="10">
        <f>VLOOKUP($A75,Factors!$A:$ZA,MATCH(Sheet1!R$1,Factors!$1:$1,0),FALSE)</f>
        <v>-1.0390887972313134E-2</v>
      </c>
      <c r="S75" s="10">
        <f>VLOOKUP($A75,Factors!$A:$ZA,MATCH(Sheet1!S$1,Factors!$1:$1,0),FALSE)</f>
        <v>6.7542063979677547E-3</v>
      </c>
      <c r="T75" s="10">
        <f>VLOOKUP($A75,Factors!$A:$ZA,MATCH(Sheet1!T$1,Factors!$1:$1,0),FALSE)</f>
        <v>-2.8612551372535489E-3</v>
      </c>
      <c r="U75" s="10">
        <f>VLOOKUP($A75,Factors!$A:$ZA,MATCH(Sheet1!U$1,Factors!$1:$1,0),FALSE)</f>
        <v>-8.5434961283903377E-4</v>
      </c>
      <c r="V75" s="10">
        <f>VLOOKUP($A75,Factors!$A:$ZA,MATCH(Sheet1!V$1,Factors!$1:$1,0),FALSE)</f>
        <v>-8.7372852937888879E-2</v>
      </c>
    </row>
    <row r="76" spans="1:22" x14ac:dyDescent="0.25">
      <c r="A76" s="8">
        <f t="shared" si="1"/>
        <v>39752</v>
      </c>
      <c r="B76" s="10">
        <f>VLOOKUP($A76,Factors!$A:$ZA,MATCH(Sheet1!B$1,Factors!$1:$1,0),FALSE)</f>
        <v>-0.16792688497309549</v>
      </c>
      <c r="C76" s="10">
        <f>VLOOKUP($A76,Factors!$A:$ZA,MATCH(Sheet1!C$1,Factors!$1:$1,0),FALSE)</f>
        <v>-0.2081152359874221</v>
      </c>
      <c r="D76" s="10">
        <f>VLOOKUP($A76,Factors!$A:$ZA,MATCH(Sheet1!D$1,Factors!$1:$1,0),FALSE)</f>
        <v>-0.1585643700365752</v>
      </c>
      <c r="E76" s="10">
        <f>VLOOKUP($A76,Factors!$A:$ZA,MATCH(Sheet1!E$1,Factors!$1:$1,0),FALSE)</f>
        <v>-0.27347010402193739</v>
      </c>
      <c r="F76" s="10">
        <f>VLOOKUP($A76,Factors!$A:$ZA,MATCH(Sheet1!F$1,Factors!$1:$1,0),FALSE)</f>
        <v>7.395664586491435E-3</v>
      </c>
      <c r="G76" s="10">
        <f>VLOOKUP($A76,Factors!$A:$ZA,MATCH(Sheet1!G$1,Factors!$1:$1,0),FALSE)</f>
        <v>-3.3590273204936683E-2</v>
      </c>
      <c r="H76" s="10">
        <f>VLOOKUP($A76,Factors!$A:$ZA,MATCH(Sheet1!H$1,Factors!$1:$1,0),FALSE)</f>
        <v>7.7849662672439868E-2</v>
      </c>
      <c r="I76" s="10">
        <f>VLOOKUP($A76,Factors!$A:$ZA,MATCH(Sheet1!I$1,Factors!$1:$1,0),FALSE)</f>
        <v>-0.13546361599130075</v>
      </c>
      <c r="J76" s="10">
        <f>VLOOKUP($A76,Factors!$A:$ZA,MATCH(Sheet1!J$1,Factors!$1:$1,0),FALSE)</f>
        <v>-5.4778297954940269E-2</v>
      </c>
      <c r="K76" s="10">
        <f>VLOOKUP($A76,Factors!$A:$ZA,MATCH(Sheet1!K$1,Factors!$1:$1,0),FALSE)</f>
        <v>2.9674269773288797E-3</v>
      </c>
      <c r="L76" s="10">
        <f>VLOOKUP($A76,Factors!$A:$ZA,MATCH(Sheet1!L$1,Factors!$1:$1,0),FALSE)</f>
        <v>-0.17650159694874257</v>
      </c>
      <c r="M76" s="10">
        <f>VLOOKUP($A76,Factors!$A:$ZA,MATCH(Sheet1!M$1,Factors!$1:$1,0),FALSE)</f>
        <v>4.460057381865945E-2</v>
      </c>
      <c r="N76" s="10">
        <f>VLOOKUP($A76,Factors!$A:$ZA,MATCH(Sheet1!N$1,Factors!$1:$1,0),FALSE)</f>
        <v>-0.18933045776564195</v>
      </c>
      <c r="O76" s="10">
        <f>VLOOKUP($A76,Factors!$A:$ZA,MATCH(Sheet1!O$1,Factors!$1:$1,0),FALSE)</f>
        <v>-0.21684036446676824</v>
      </c>
      <c r="P76" s="10">
        <f>VLOOKUP($A76,Factors!$A:$ZA,MATCH(Sheet1!P$1,Factors!$1:$1,0),FALSE)</f>
        <v>0.13741301226112879</v>
      </c>
      <c r="Q76" s="10">
        <f>VLOOKUP($A76,Factors!$A:$ZA,MATCH(Sheet1!Q$1,Factors!$1:$1,0),FALSE)</f>
        <v>-0.12082794307891331</v>
      </c>
      <c r="R76" s="10">
        <f>VLOOKUP($A76,Factors!$A:$ZA,MATCH(Sheet1!R$1,Factors!$1:$1,0),FALSE)</f>
        <v>4.364218406358944E-2</v>
      </c>
      <c r="S76" s="10">
        <f>VLOOKUP($A76,Factors!$A:$ZA,MATCH(Sheet1!S$1,Factors!$1:$1,0),FALSE)</f>
        <v>7.0773907090087018E-3</v>
      </c>
      <c r="T76" s="10">
        <f>VLOOKUP($A76,Factors!$A:$ZA,MATCH(Sheet1!T$1,Factors!$1:$1,0),FALSE)</f>
        <v>-6.9669519484395592E-2</v>
      </c>
      <c r="U76" s="10">
        <f>VLOOKUP($A76,Factors!$A:$ZA,MATCH(Sheet1!U$1,Factors!$1:$1,0),FALSE)</f>
        <v>-5.1649163111257002E-2</v>
      </c>
      <c r="V76" s="10">
        <f>VLOOKUP($A76,Factors!$A:$ZA,MATCH(Sheet1!V$1,Factors!$1:$1,0),FALSE)</f>
        <v>-0.22325123722976292</v>
      </c>
    </row>
    <row r="77" spans="1:22" x14ac:dyDescent="0.25">
      <c r="A77" s="8">
        <f t="shared" si="1"/>
        <v>39721</v>
      </c>
      <c r="B77" s="10">
        <f>VLOOKUP($A77,Factors!$A:$ZA,MATCH(Sheet1!B$1,Factors!$1:$1,0),FALSE)</f>
        <v>-8.9010252815293955E-2</v>
      </c>
      <c r="C77" s="10">
        <f>VLOOKUP($A77,Factors!$A:$ZA,MATCH(Sheet1!C$1,Factors!$1:$1,0),FALSE)</f>
        <v>-7.962847760628966E-2</v>
      </c>
      <c r="D77" s="10">
        <f>VLOOKUP($A77,Factors!$A:$ZA,MATCH(Sheet1!D$1,Factors!$1:$1,0),FALSE)</f>
        <v>-0.11416164489280678</v>
      </c>
      <c r="E77" s="10">
        <f>VLOOKUP($A77,Factors!$A:$ZA,MATCH(Sheet1!E$1,Factors!$1:$1,0),FALSE)</f>
        <v>-0.17445609906847492</v>
      </c>
      <c r="F77" s="10">
        <f>VLOOKUP($A77,Factors!$A:$ZA,MATCH(Sheet1!F$1,Factors!$1:$1,0),FALSE)</f>
        <v>7.0671501533601244E-3</v>
      </c>
      <c r="G77" s="10">
        <f>VLOOKUP($A77,Factors!$A:$ZA,MATCH(Sheet1!G$1,Factors!$1:$1,0),FALSE)</f>
        <v>4.3988408007145097E-4</v>
      </c>
      <c r="H77" s="10">
        <f>VLOOKUP($A77,Factors!$A:$ZA,MATCH(Sheet1!H$1,Factors!$1:$1,0),FALSE)</f>
        <v>2.6711983561856112E-2</v>
      </c>
      <c r="I77" s="10">
        <f>VLOOKUP($A77,Factors!$A:$ZA,MATCH(Sheet1!I$1,Factors!$1:$1,0),FALSE)</f>
        <v>-6.6342982744039936E-2</v>
      </c>
      <c r="J77" s="10">
        <f>VLOOKUP($A77,Factors!$A:$ZA,MATCH(Sheet1!J$1,Factors!$1:$1,0),FALSE)</f>
        <v>-7.2944466381525963E-3</v>
      </c>
      <c r="K77" s="10">
        <f>VLOOKUP($A77,Factors!$A:$ZA,MATCH(Sheet1!K$1,Factors!$1:$1,0),FALSE)</f>
        <v>4.2383388948423528E-2</v>
      </c>
      <c r="L77" s="10">
        <f>VLOOKUP($A77,Factors!$A:$ZA,MATCH(Sheet1!L$1,Factors!$1:$1,0),FALSE)</f>
        <v>-2.586692979983074E-2</v>
      </c>
      <c r="M77" s="10">
        <f>VLOOKUP($A77,Factors!$A:$ZA,MATCH(Sheet1!M$1,Factors!$1:$1,0),FALSE)</f>
        <v>3.0311585665715013E-2</v>
      </c>
      <c r="N77" s="10">
        <f>VLOOKUP($A77,Factors!$A:$ZA,MATCH(Sheet1!N$1,Factors!$1:$1,0),FALSE)</f>
        <v>-0.11836995390372229</v>
      </c>
      <c r="O77" s="10">
        <f>VLOOKUP($A77,Factors!$A:$ZA,MATCH(Sheet1!O$1,Factors!$1:$1,0),FALSE)</f>
        <v>-0.11323090580957385</v>
      </c>
      <c r="P77" s="10">
        <f>VLOOKUP($A77,Factors!$A:$ZA,MATCH(Sheet1!P$1,Factors!$1:$1,0),FALSE)</f>
        <v>0.11298254241455608</v>
      </c>
      <c r="Q77" s="10">
        <f>VLOOKUP($A77,Factors!$A:$ZA,MATCH(Sheet1!Q$1,Factors!$1:$1,0),FALSE)</f>
        <v>-7.6904705039407717E-2</v>
      </c>
      <c r="R77" s="10">
        <f>VLOOKUP($A77,Factors!$A:$ZA,MATCH(Sheet1!R$1,Factors!$1:$1,0),FALSE)</f>
        <v>1.9471700397353464E-2</v>
      </c>
      <c r="S77" s="10">
        <f>VLOOKUP($A77,Factors!$A:$ZA,MATCH(Sheet1!S$1,Factors!$1:$1,0),FALSE)</f>
        <v>-4.4246015303445185E-3</v>
      </c>
      <c r="T77" s="10">
        <f>VLOOKUP($A77,Factors!$A:$ZA,MATCH(Sheet1!T$1,Factors!$1:$1,0),FALSE)</f>
        <v>-3.2534727641642003E-2</v>
      </c>
      <c r="U77" s="10">
        <f>VLOOKUP($A77,Factors!$A:$ZA,MATCH(Sheet1!U$1,Factors!$1:$1,0),FALSE)</f>
        <v>-6.7571961365592514E-2</v>
      </c>
      <c r="V77" s="10">
        <f>VLOOKUP($A77,Factors!$A:$ZA,MATCH(Sheet1!V$1,Factors!$1:$1,0),FALSE)</f>
        <v>-0.11789333946031511</v>
      </c>
    </row>
    <row r="78" spans="1:22" x14ac:dyDescent="0.25">
      <c r="A78" s="8">
        <f t="shared" si="1"/>
        <v>39691</v>
      </c>
      <c r="B78" s="10">
        <f>VLOOKUP($A78,Factors!$A:$ZA,MATCH(Sheet1!B$1,Factors!$1:$1,0),FALSE)</f>
        <v>1.4471277100363666E-2</v>
      </c>
      <c r="C78" s="10">
        <f>VLOOKUP($A78,Factors!$A:$ZA,MATCH(Sheet1!C$1,Factors!$1:$1,0),FALSE)</f>
        <v>3.6100786915854943E-2</v>
      </c>
      <c r="D78" s="10">
        <f>VLOOKUP($A78,Factors!$A:$ZA,MATCH(Sheet1!D$1,Factors!$1:$1,0),FALSE)</f>
        <v>1.2773138802424588E-2</v>
      </c>
      <c r="E78" s="10">
        <f>VLOOKUP($A78,Factors!$A:$ZA,MATCH(Sheet1!E$1,Factors!$1:$1,0),FALSE)</f>
        <v>-7.9493197376344749E-2</v>
      </c>
      <c r="F78" s="10">
        <f>VLOOKUP($A78,Factors!$A:$ZA,MATCH(Sheet1!F$1,Factors!$1:$1,0),FALSE)</f>
        <v>5.6526550615680904E-3</v>
      </c>
      <c r="G78" s="10">
        <f>VLOOKUP($A78,Factors!$A:$ZA,MATCH(Sheet1!G$1,Factors!$1:$1,0),FALSE)</f>
        <v>2.4758271986811575E-2</v>
      </c>
      <c r="H78" s="10">
        <f>VLOOKUP($A78,Factors!$A:$ZA,MATCH(Sheet1!H$1,Factors!$1:$1,0),FALSE)</f>
        <v>5.6727709724555098E-2</v>
      </c>
      <c r="I78" s="10">
        <f>VLOOKUP($A78,Factors!$A:$ZA,MATCH(Sheet1!I$1,Factors!$1:$1,0),FALSE)</f>
        <v>-5.989726780562421E-3</v>
      </c>
      <c r="J78" s="10">
        <f>VLOOKUP($A78,Factors!$A:$ZA,MATCH(Sheet1!J$1,Factors!$1:$1,0),FALSE)</f>
        <v>1.8430565658199782E-2</v>
      </c>
      <c r="K78" s="10">
        <f>VLOOKUP($A78,Factors!$A:$ZA,MATCH(Sheet1!K$1,Factors!$1:$1,0),FALSE)</f>
        <v>6.2099336824146256E-3</v>
      </c>
      <c r="L78" s="10">
        <f>VLOOKUP($A78,Factors!$A:$ZA,MATCH(Sheet1!L$1,Factors!$1:$1,0),FALSE)</f>
        <v>1.4039064334650408E-2</v>
      </c>
      <c r="M78" s="10">
        <f>VLOOKUP($A78,Factors!$A:$ZA,MATCH(Sheet1!M$1,Factors!$1:$1,0),FALSE)</f>
        <v>-4.9085602515038906E-2</v>
      </c>
      <c r="N78" s="10">
        <f>VLOOKUP($A78,Factors!$A:$ZA,MATCH(Sheet1!N$1,Factors!$1:$1,0),FALSE)</f>
        <v>-1.3599309260602488E-2</v>
      </c>
      <c r="O78" s="10">
        <f>VLOOKUP($A78,Factors!$A:$ZA,MATCH(Sheet1!O$1,Factors!$1:$1,0),FALSE)</f>
        <v>-5.2551467492119142E-2</v>
      </c>
      <c r="P78" s="10">
        <f>VLOOKUP($A78,Factors!$A:$ZA,MATCH(Sheet1!P$1,Factors!$1:$1,0),FALSE)</f>
        <v>5.1311877988884591E-2</v>
      </c>
      <c r="Q78" s="10">
        <f>VLOOKUP($A78,Factors!$A:$ZA,MATCH(Sheet1!Q$1,Factors!$1:$1,0),FALSE)</f>
        <v>-4.2606707317073056E-2</v>
      </c>
      <c r="R78" s="10">
        <f>VLOOKUP($A78,Factors!$A:$ZA,MATCH(Sheet1!R$1,Factors!$1:$1,0),FALSE)</f>
        <v>3.8661130612458683E-2</v>
      </c>
      <c r="S78" s="10">
        <f>VLOOKUP($A78,Factors!$A:$ZA,MATCH(Sheet1!S$1,Factors!$1:$1,0),FALSE)</f>
        <v>2.2619485981179022E-3</v>
      </c>
      <c r="T78" s="10">
        <f>VLOOKUP($A78,Factors!$A:$ZA,MATCH(Sheet1!T$1,Factors!$1:$1,0),FALSE)</f>
        <v>-1.2164849905178854E-2</v>
      </c>
      <c r="U78" s="10">
        <f>VLOOKUP($A78,Factors!$A:$ZA,MATCH(Sheet1!U$1,Factors!$1:$1,0),FALSE)</f>
        <v>3.0214378207280568E-3</v>
      </c>
      <c r="V78" s="10">
        <f>VLOOKUP($A78,Factors!$A:$ZA,MATCH(Sheet1!V$1,Factors!$1:$1,0),FALSE)</f>
        <v>-5.929394812680111E-2</v>
      </c>
    </row>
    <row r="79" spans="1:22" x14ac:dyDescent="0.25">
      <c r="A79" s="8">
        <f t="shared" si="1"/>
        <v>39660</v>
      </c>
      <c r="B79" s="10">
        <f>VLOOKUP($A79,Factors!$A:$ZA,MATCH(Sheet1!B$1,Factors!$1:$1,0),FALSE)</f>
        <v>-8.4100006815596151E-3</v>
      </c>
      <c r="C79" s="10">
        <f>VLOOKUP($A79,Factors!$A:$ZA,MATCH(Sheet1!C$1,Factors!$1:$1,0),FALSE)</f>
        <v>3.6966002654189589E-2</v>
      </c>
      <c r="D79" s="10">
        <f>VLOOKUP($A79,Factors!$A:$ZA,MATCH(Sheet1!D$1,Factors!$1:$1,0),FALSE)</f>
        <v>-1.6811917483702588E-2</v>
      </c>
      <c r="E79" s="10">
        <f>VLOOKUP($A79,Factors!$A:$ZA,MATCH(Sheet1!E$1,Factors!$1:$1,0),FALSE)</f>
        <v>-3.7113290730477866E-2</v>
      </c>
      <c r="F79" s="10">
        <f>VLOOKUP($A79,Factors!$A:$ZA,MATCH(Sheet1!F$1,Factors!$1:$1,0),FALSE)</f>
        <v>5.5107123302189365E-3</v>
      </c>
      <c r="G79" s="10">
        <f>VLOOKUP($A79,Factors!$A:$ZA,MATCH(Sheet1!G$1,Factors!$1:$1,0),FALSE)</f>
        <v>9.2924422901741188E-4</v>
      </c>
      <c r="H79" s="10">
        <f>VLOOKUP($A79,Factors!$A:$ZA,MATCH(Sheet1!H$1,Factors!$1:$1,0),FALSE)</f>
        <v>1.0543311759104723E-2</v>
      </c>
      <c r="I79" s="10">
        <f>VLOOKUP($A79,Factors!$A:$ZA,MATCH(Sheet1!I$1,Factors!$1:$1,0),FALSE)</f>
        <v>-1.250619322312585E-2</v>
      </c>
      <c r="J79" s="10">
        <f>VLOOKUP($A79,Factors!$A:$ZA,MATCH(Sheet1!J$1,Factors!$1:$1,0),FALSE)</f>
        <v>2.1937996933518389E-2</v>
      </c>
      <c r="K79" s="10">
        <f>VLOOKUP($A79,Factors!$A:$ZA,MATCH(Sheet1!K$1,Factors!$1:$1,0),FALSE)</f>
        <v>1.5374805826633309E-2</v>
      </c>
      <c r="L79" s="10">
        <f>VLOOKUP($A79,Factors!$A:$ZA,MATCH(Sheet1!L$1,Factors!$1:$1,0),FALSE)</f>
        <v>5.6163624042548932E-3</v>
      </c>
      <c r="M79" s="10">
        <f>VLOOKUP($A79,Factors!$A:$ZA,MATCH(Sheet1!M$1,Factors!$1:$1,0),FALSE)</f>
        <v>-1.7977124348539375E-3</v>
      </c>
      <c r="N79" s="10">
        <f>VLOOKUP($A79,Factors!$A:$ZA,MATCH(Sheet1!N$1,Factors!$1:$1,0),FALSE)</f>
        <v>-2.4211569580852133E-2</v>
      </c>
      <c r="O79" s="10">
        <f>VLOOKUP($A79,Factors!$A:$ZA,MATCH(Sheet1!O$1,Factors!$1:$1,0),FALSE)</f>
        <v>-9.2733157542625122E-2</v>
      </c>
      <c r="P79" s="10">
        <f>VLOOKUP($A79,Factors!$A:$ZA,MATCH(Sheet1!P$1,Factors!$1:$1,0),FALSE)</f>
        <v>-0.10097606321171271</v>
      </c>
      <c r="Q79" s="10">
        <f>VLOOKUP($A79,Factors!$A:$ZA,MATCH(Sheet1!Q$1,Factors!$1:$1,0),FALSE)</f>
        <v>-6.0606060606060996E-3</v>
      </c>
      <c r="R79" s="10">
        <f>VLOOKUP($A79,Factors!$A:$ZA,MATCH(Sheet1!R$1,Factors!$1:$1,0),FALSE)</f>
        <v>-5.166494015857892E-3</v>
      </c>
      <c r="S79" s="10">
        <f>VLOOKUP($A79,Factors!$A:$ZA,MATCH(Sheet1!S$1,Factors!$1:$1,0),FALSE)</f>
        <v>7.3067408867928396E-3</v>
      </c>
      <c r="T79" s="10">
        <f>VLOOKUP($A79,Factors!$A:$ZA,MATCH(Sheet1!T$1,Factors!$1:$1,0),FALSE)</f>
        <v>1.7733914183271082E-4</v>
      </c>
      <c r="U79" s="10">
        <f>VLOOKUP($A79,Factors!$A:$ZA,MATCH(Sheet1!U$1,Factors!$1:$1,0),FALSE)</f>
        <v>2.8858640758020471E-3</v>
      </c>
      <c r="V79" s="10">
        <f>VLOOKUP($A79,Factors!$A:$ZA,MATCH(Sheet1!V$1,Factors!$1:$1,0),FALSE)</f>
        <v>-0.10014262868997714</v>
      </c>
    </row>
    <row r="80" spans="1:22" x14ac:dyDescent="0.25">
      <c r="A80" s="8">
        <f t="shared" si="1"/>
        <v>39629</v>
      </c>
      <c r="B80" s="10">
        <f>VLOOKUP($A80,Factors!$A:$ZA,MATCH(Sheet1!B$1,Factors!$1:$1,0),FALSE)</f>
        <v>-8.4226289737668103E-2</v>
      </c>
      <c r="C80" s="10">
        <f>VLOOKUP($A80,Factors!$A:$ZA,MATCH(Sheet1!C$1,Factors!$1:$1,0),FALSE)</f>
        <v>-7.6935727330153858E-2</v>
      </c>
      <c r="D80" s="10">
        <f>VLOOKUP($A80,Factors!$A:$ZA,MATCH(Sheet1!D$1,Factors!$1:$1,0),FALSE)</f>
        <v>-0.11617593648076696</v>
      </c>
      <c r="E80" s="10">
        <f>VLOOKUP($A80,Factors!$A:$ZA,MATCH(Sheet1!E$1,Factors!$1:$1,0),FALSE)</f>
        <v>-9.9832280489472014E-2</v>
      </c>
      <c r="F80" s="10">
        <f>VLOOKUP($A80,Factors!$A:$ZA,MATCH(Sheet1!F$1,Factors!$1:$1,0),FALSE)</f>
        <v>4.4530390661037256E-3</v>
      </c>
      <c r="G80" s="10">
        <f>VLOOKUP($A80,Factors!$A:$ZA,MATCH(Sheet1!G$1,Factors!$1:$1,0),FALSE)</f>
        <v>2.0157352946011509E-2</v>
      </c>
      <c r="H80" s="10">
        <f>VLOOKUP($A80,Factors!$A:$ZA,MATCH(Sheet1!H$1,Factors!$1:$1,0),FALSE)</f>
        <v>-5.7080914941205485E-3</v>
      </c>
      <c r="I80" s="10">
        <f>VLOOKUP($A80,Factors!$A:$ZA,MATCH(Sheet1!I$1,Factors!$1:$1,0),FALSE)</f>
        <v>-2.714742951309923E-2</v>
      </c>
      <c r="J80" s="10">
        <f>VLOOKUP($A80,Factors!$A:$ZA,MATCH(Sheet1!J$1,Factors!$1:$1,0),FALSE)</f>
        <v>-6.2662824183029597E-3</v>
      </c>
      <c r="K80" s="10">
        <f>VLOOKUP($A80,Factors!$A:$ZA,MATCH(Sheet1!K$1,Factors!$1:$1,0),FALSE)</f>
        <v>-2.3638778726578269E-2</v>
      </c>
      <c r="L80" s="10">
        <f>VLOOKUP($A80,Factors!$A:$ZA,MATCH(Sheet1!L$1,Factors!$1:$1,0),FALSE)</f>
        <v>-4.9536449692592965E-2</v>
      </c>
      <c r="M80" s="10">
        <f>VLOOKUP($A80,Factors!$A:$ZA,MATCH(Sheet1!M$1,Factors!$1:$1,0),FALSE)</f>
        <v>8.9653026046694562E-2</v>
      </c>
      <c r="N80" s="10">
        <f>VLOOKUP($A80,Factors!$A:$ZA,MATCH(Sheet1!N$1,Factors!$1:$1,0),FALSE)</f>
        <v>-7.9291622434224052E-2</v>
      </c>
      <c r="O80" s="10">
        <f>VLOOKUP($A80,Factors!$A:$ZA,MATCH(Sheet1!O$1,Factors!$1:$1,0),FALSE)</f>
        <v>0.10588389470829651</v>
      </c>
      <c r="P80" s="10">
        <f>VLOOKUP($A80,Factors!$A:$ZA,MATCH(Sheet1!P$1,Factors!$1:$1,0),FALSE)</f>
        <v>5.9852216748768505E-2</v>
      </c>
      <c r="Q80" s="10">
        <f>VLOOKUP($A80,Factors!$A:$ZA,MATCH(Sheet1!Q$1,Factors!$1:$1,0),FALSE)</f>
        <v>-1.3379176321100195E-2</v>
      </c>
      <c r="R80" s="10">
        <f>VLOOKUP($A80,Factors!$A:$ZA,MATCH(Sheet1!R$1,Factors!$1:$1,0),FALSE)</f>
        <v>-7.141332401855216E-3</v>
      </c>
      <c r="S80" s="10">
        <f>VLOOKUP($A80,Factors!$A:$ZA,MATCH(Sheet1!S$1,Factors!$1:$1,0),FALSE)</f>
        <v>5.623050862668677E-3</v>
      </c>
      <c r="T80" s="10">
        <f>VLOOKUP($A80,Factors!$A:$ZA,MATCH(Sheet1!T$1,Factors!$1:$1,0),FALSE)</f>
        <v>-1.5679905283050299E-2</v>
      </c>
      <c r="U80" s="10">
        <f>VLOOKUP($A80,Factors!$A:$ZA,MATCH(Sheet1!U$1,Factors!$1:$1,0),FALSE)</f>
        <v>-8.3373875549704879E-3</v>
      </c>
      <c r="V80" s="10">
        <f>VLOOKUP($A80,Factors!$A:$ZA,MATCH(Sheet1!V$1,Factors!$1:$1,0),FALSE)</f>
        <v>9.6098728000568512E-2</v>
      </c>
    </row>
    <row r="81" spans="1:22" x14ac:dyDescent="0.25">
      <c r="A81" s="8">
        <f t="shared" si="1"/>
        <v>39599</v>
      </c>
      <c r="B81" s="10">
        <f>VLOOKUP($A81,Factors!$A:$ZA,MATCH(Sheet1!B$1,Factors!$1:$1,0),FALSE)</f>
        <v>1.2950818161294286E-2</v>
      </c>
      <c r="C81" s="10">
        <f>VLOOKUP($A81,Factors!$A:$ZA,MATCH(Sheet1!C$1,Factors!$1:$1,0),FALSE)</f>
        <v>4.5913290855110755E-2</v>
      </c>
      <c r="D81" s="10">
        <f>VLOOKUP($A81,Factors!$A:$ZA,MATCH(Sheet1!D$1,Factors!$1:$1,0),FALSE)</f>
        <v>1.378377590154134E-2</v>
      </c>
      <c r="E81" s="10">
        <f>VLOOKUP($A81,Factors!$A:$ZA,MATCH(Sheet1!E$1,Factors!$1:$1,0),FALSE)</f>
        <v>1.9190053982771849E-2</v>
      </c>
      <c r="F81" s="10">
        <f>VLOOKUP($A81,Factors!$A:$ZA,MATCH(Sheet1!F$1,Factors!$1:$1,0),FALSE)</f>
        <v>-3.0950991316036625E-3</v>
      </c>
      <c r="G81" s="10">
        <f>VLOOKUP($A81,Factors!$A:$ZA,MATCH(Sheet1!G$1,Factors!$1:$1,0),FALSE)</f>
        <v>-1.9415649871364793E-2</v>
      </c>
      <c r="H81" s="10">
        <f>VLOOKUP($A81,Factors!$A:$ZA,MATCH(Sheet1!H$1,Factors!$1:$1,0),FALSE)</f>
        <v>5.102814822987467E-3</v>
      </c>
      <c r="I81" s="10">
        <f>VLOOKUP($A81,Factors!$A:$ZA,MATCH(Sheet1!I$1,Factors!$1:$1,0),FALSE)</f>
        <v>1.0944286747334719E-2</v>
      </c>
      <c r="J81" s="10">
        <f>VLOOKUP($A81,Factors!$A:$ZA,MATCH(Sheet1!J$1,Factors!$1:$1,0),FALSE)</f>
        <v>4.089906458570769E-2</v>
      </c>
      <c r="K81" s="10">
        <f>VLOOKUP($A81,Factors!$A:$ZA,MATCH(Sheet1!K$1,Factors!$1:$1,0),FALSE)</f>
        <v>-3.822335644426833E-2</v>
      </c>
      <c r="L81" s="10">
        <f>VLOOKUP($A81,Factors!$A:$ZA,MATCH(Sheet1!L$1,Factors!$1:$1,0),FALSE)</f>
        <v>1.7576961271102309E-2</v>
      </c>
      <c r="M81" s="10">
        <f>VLOOKUP($A81,Factors!$A:$ZA,MATCH(Sheet1!M$1,Factors!$1:$1,0),FALSE)</f>
        <v>7.6198659390303014E-3</v>
      </c>
      <c r="N81" s="10">
        <f>VLOOKUP($A81,Factors!$A:$ZA,MATCH(Sheet1!N$1,Factors!$1:$1,0),FALSE)</f>
        <v>1.6456012899640271E-2</v>
      </c>
      <c r="O81" s="10">
        <f>VLOOKUP($A81,Factors!$A:$ZA,MATCH(Sheet1!O$1,Factors!$1:$1,0),FALSE)</f>
        <v>4.6960014041028675E-2</v>
      </c>
      <c r="P81" s="10">
        <f>VLOOKUP($A81,Factors!$A:$ZA,MATCH(Sheet1!P$1,Factors!$1:$1,0),FALSE)</f>
        <v>-3.1950405340963162E-2</v>
      </c>
      <c r="Q81" s="10">
        <f>VLOOKUP($A81,Factors!$A:$ZA,MATCH(Sheet1!Q$1,Factors!$1:$1,0),FALSE)</f>
        <v>1.7801445416508299E-2</v>
      </c>
      <c r="R81" s="10">
        <f>VLOOKUP($A81,Factors!$A:$ZA,MATCH(Sheet1!R$1,Factors!$1:$1,0),FALSE)</f>
        <v>-1.3582211183982285E-4</v>
      </c>
      <c r="S81" s="10">
        <f>VLOOKUP($A81,Factors!$A:$ZA,MATCH(Sheet1!S$1,Factors!$1:$1,0),FALSE)</f>
        <v>4.2344419112583243E-3</v>
      </c>
      <c r="T81" s="10">
        <f>VLOOKUP($A81,Factors!$A:$ZA,MATCH(Sheet1!T$1,Factors!$1:$1,0),FALSE)</f>
        <v>2.1228937700547013E-2</v>
      </c>
      <c r="U81" s="10">
        <f>VLOOKUP($A81,Factors!$A:$ZA,MATCH(Sheet1!U$1,Factors!$1:$1,0),FALSE)</f>
        <v>1.45167377986819E-2</v>
      </c>
      <c r="V81" s="10">
        <f>VLOOKUP($A81,Factors!$A:$ZA,MATCH(Sheet1!V$1,Factors!$1:$1,0),FALSE)</f>
        <v>3.1519534781440317E-2</v>
      </c>
    </row>
    <row r="82" spans="1:22" x14ac:dyDescent="0.25">
      <c r="A82" s="8">
        <f t="shared" si="1"/>
        <v>39568</v>
      </c>
      <c r="B82" s="10">
        <f>VLOOKUP($A82,Factors!$A:$ZA,MATCH(Sheet1!B$1,Factors!$1:$1,0),FALSE)</f>
        <v>4.8686343755009576E-2</v>
      </c>
      <c r="C82" s="10">
        <f>VLOOKUP($A82,Factors!$A:$ZA,MATCH(Sheet1!C$1,Factors!$1:$1,0),FALSE)</f>
        <v>4.1856645260957226E-2</v>
      </c>
      <c r="D82" s="10">
        <f>VLOOKUP($A82,Factors!$A:$ZA,MATCH(Sheet1!D$1,Factors!$1:$1,0),FALSE)</f>
        <v>6.3563050404119581E-2</v>
      </c>
      <c r="E82" s="10">
        <f>VLOOKUP($A82,Factors!$A:$ZA,MATCH(Sheet1!E$1,Factors!$1:$1,0),FALSE)</f>
        <v>8.112111322117066E-2</v>
      </c>
      <c r="F82" s="10">
        <f>VLOOKUP($A82,Factors!$A:$ZA,MATCH(Sheet1!F$1,Factors!$1:$1,0),FALSE)</f>
        <v>-7.2549522247702392E-3</v>
      </c>
      <c r="G82" s="10">
        <f>VLOOKUP($A82,Factors!$A:$ZA,MATCH(Sheet1!G$1,Factors!$1:$1,0),FALSE)</f>
        <v>-1.4121170737598998E-2</v>
      </c>
      <c r="H82" s="10">
        <f>VLOOKUP($A82,Factors!$A:$ZA,MATCH(Sheet1!H$1,Factors!$1:$1,0),FALSE)</f>
        <v>9.8465223809920399E-3</v>
      </c>
      <c r="I82" s="10">
        <f>VLOOKUP($A82,Factors!$A:$ZA,MATCH(Sheet1!I$1,Factors!$1:$1,0),FALSE)</f>
        <v>4.5186672073890488E-2</v>
      </c>
      <c r="J82" s="10">
        <f>VLOOKUP($A82,Factors!$A:$ZA,MATCH(Sheet1!J$1,Factors!$1:$1,0),FALSE)</f>
        <v>7.9540094053547339E-3</v>
      </c>
      <c r="K82" s="10">
        <f>VLOOKUP($A82,Factors!$A:$ZA,MATCH(Sheet1!K$1,Factors!$1:$1,0),FALSE)</f>
        <v>-3.7266666504773838E-3</v>
      </c>
      <c r="L82" s="10">
        <f>VLOOKUP($A82,Factors!$A:$ZA,MATCH(Sheet1!L$1,Factors!$1:$1,0),FALSE)</f>
        <v>2.2532265106975036E-2</v>
      </c>
      <c r="M82" s="10">
        <f>VLOOKUP($A82,Factors!$A:$ZA,MATCH(Sheet1!M$1,Factors!$1:$1,0),FALSE)</f>
        <v>2.0482142592857855E-2</v>
      </c>
      <c r="N82" s="10">
        <f>VLOOKUP($A82,Factors!$A:$ZA,MATCH(Sheet1!N$1,Factors!$1:$1,0),FALSE)</f>
        <v>5.3269653376657677E-2</v>
      </c>
      <c r="O82" s="10">
        <f>VLOOKUP($A82,Factors!$A:$ZA,MATCH(Sheet1!O$1,Factors!$1:$1,0),FALSE)</f>
        <v>6.4764580535680016E-2</v>
      </c>
      <c r="P82" s="10">
        <f>VLOOKUP($A82,Factors!$A:$ZA,MATCH(Sheet1!P$1,Factors!$1:$1,0),FALSE)</f>
        <v>-1.4336075205640397E-2</v>
      </c>
      <c r="Q82" s="10">
        <f>VLOOKUP($A82,Factors!$A:$ZA,MATCH(Sheet1!Q$1,Factors!$1:$1,0),FALSE)</f>
        <v>3.0737865600250824E-2</v>
      </c>
      <c r="R82" s="10">
        <f>VLOOKUP($A82,Factors!$A:$ZA,MATCH(Sheet1!R$1,Factors!$1:$1,0),FALSE)</f>
        <v>-8.1012697207024642E-3</v>
      </c>
      <c r="S82" s="10">
        <f>VLOOKUP($A82,Factors!$A:$ZA,MATCH(Sheet1!S$1,Factors!$1:$1,0),FALSE)</f>
        <v>-1.3577660915672363E-3</v>
      </c>
      <c r="T82" s="10">
        <f>VLOOKUP($A82,Factors!$A:$ZA,MATCH(Sheet1!T$1,Factors!$1:$1,0),FALSE)</f>
        <v>2.5351262000127273E-2</v>
      </c>
      <c r="U82" s="10">
        <f>VLOOKUP($A82,Factors!$A:$ZA,MATCH(Sheet1!U$1,Factors!$1:$1,0),FALSE)</f>
        <v>1.5268975681650643E-2</v>
      </c>
      <c r="V82" s="10">
        <f>VLOOKUP($A82,Factors!$A:$ZA,MATCH(Sheet1!V$1,Factors!$1:$1,0),FALSE)</f>
        <v>5.784589935123674E-2</v>
      </c>
    </row>
    <row r="83" spans="1:22" x14ac:dyDescent="0.25">
      <c r="A83" s="8">
        <f t="shared" si="1"/>
        <v>39538</v>
      </c>
      <c r="B83" s="10">
        <f>VLOOKUP($A83,Factors!$A:$ZA,MATCH(Sheet1!B$1,Factors!$1:$1,0),FALSE)</f>
        <v>-4.3320031027572758E-3</v>
      </c>
      <c r="C83" s="10">
        <f>VLOOKUP($A83,Factors!$A:$ZA,MATCH(Sheet1!C$1,Factors!$1:$1,0),FALSE)</f>
        <v>4.137426405327993E-3</v>
      </c>
      <c r="D83" s="10">
        <f>VLOOKUP($A83,Factors!$A:$ZA,MATCH(Sheet1!D$1,Factors!$1:$1,0),FALSE)</f>
        <v>-2.6312926999902175E-2</v>
      </c>
      <c r="E83" s="10">
        <f>VLOOKUP($A83,Factors!$A:$ZA,MATCH(Sheet1!E$1,Factors!$1:$1,0),FALSE)</f>
        <v>-5.13570299496654E-2</v>
      </c>
      <c r="F83" s="10">
        <f>VLOOKUP($A83,Factors!$A:$ZA,MATCH(Sheet1!F$1,Factors!$1:$1,0),FALSE)</f>
        <v>1.0369943334411769E-3</v>
      </c>
      <c r="G83" s="10">
        <f>VLOOKUP($A83,Factors!$A:$ZA,MATCH(Sheet1!G$1,Factors!$1:$1,0),FALSE)</f>
        <v>3.7251552192316684E-3</v>
      </c>
      <c r="H83" s="10">
        <f>VLOOKUP($A83,Factors!$A:$ZA,MATCH(Sheet1!H$1,Factors!$1:$1,0),FALSE)</f>
        <v>-2.593808503133721E-2</v>
      </c>
      <c r="I83" s="10">
        <f>VLOOKUP($A83,Factors!$A:$ZA,MATCH(Sheet1!I$1,Factors!$1:$1,0),FALSE)</f>
        <v>-6.8577684544272044E-3</v>
      </c>
      <c r="J83" s="10">
        <f>VLOOKUP($A83,Factors!$A:$ZA,MATCH(Sheet1!J$1,Factors!$1:$1,0),FALSE)</f>
        <v>-2.3200118835180472E-3</v>
      </c>
      <c r="K83" s="10">
        <f>VLOOKUP($A83,Factors!$A:$ZA,MATCH(Sheet1!K$1,Factors!$1:$1,0),FALSE)</f>
        <v>-1.4405299681200523E-3</v>
      </c>
      <c r="L83" s="10">
        <f>VLOOKUP($A83,Factors!$A:$ZA,MATCH(Sheet1!L$1,Factors!$1:$1,0),FALSE)</f>
        <v>1.2470699510630512E-2</v>
      </c>
      <c r="M83" s="10">
        <f>VLOOKUP($A83,Factors!$A:$ZA,MATCH(Sheet1!M$1,Factors!$1:$1,0),FALSE)</f>
        <v>2.4630606444780989E-2</v>
      </c>
      <c r="N83" s="10">
        <f>VLOOKUP($A83,Factors!$A:$ZA,MATCH(Sheet1!N$1,Factors!$1:$1,0),FALSE)</f>
        <v>-8.9986002017594657E-3</v>
      </c>
      <c r="O83" s="10">
        <f>VLOOKUP($A83,Factors!$A:$ZA,MATCH(Sheet1!O$1,Factors!$1:$1,0),FALSE)</f>
        <v>-6.1169606017612232E-2</v>
      </c>
      <c r="P83" s="10">
        <f>VLOOKUP($A83,Factors!$A:$ZA,MATCH(Sheet1!P$1,Factors!$1:$1,0),FALSE)</f>
        <v>-9.7656664192556586E-2</v>
      </c>
      <c r="Q83" s="10">
        <f>VLOOKUP($A83,Factors!$A:$ZA,MATCH(Sheet1!Q$1,Factors!$1:$1,0),FALSE)</f>
        <v>-5.7079482439925999E-2</v>
      </c>
      <c r="R83" s="10">
        <f>VLOOKUP($A83,Factors!$A:$ZA,MATCH(Sheet1!R$1,Factors!$1:$1,0),FALSE)</f>
        <v>2.5768453748001185E-2</v>
      </c>
      <c r="S83" s="10">
        <f>VLOOKUP($A83,Factors!$A:$ZA,MATCH(Sheet1!S$1,Factors!$1:$1,0),FALSE)</f>
        <v>-3.0220820189275077E-3</v>
      </c>
      <c r="T83" s="10">
        <f>VLOOKUP($A83,Factors!$A:$ZA,MATCH(Sheet1!T$1,Factors!$1:$1,0),FALSE)</f>
        <v>4.4863095713258971E-3</v>
      </c>
      <c r="U83" s="10">
        <f>VLOOKUP($A83,Factors!$A:$ZA,MATCH(Sheet1!U$1,Factors!$1:$1,0),FALSE)</f>
        <v>-6.5788181693204884E-4</v>
      </c>
      <c r="V83" s="10">
        <f>VLOOKUP($A83,Factors!$A:$ZA,MATCH(Sheet1!V$1,Factors!$1:$1,0),FALSE)</f>
        <v>-6.2652937613567605E-2</v>
      </c>
    </row>
    <row r="84" spans="1:22" x14ac:dyDescent="0.25">
      <c r="A84" s="8">
        <f t="shared" si="1"/>
        <v>39507</v>
      </c>
      <c r="B84" s="10">
        <f>VLOOKUP($A84,Factors!$A:$ZA,MATCH(Sheet1!B$1,Factors!$1:$1,0),FALSE)</f>
        <v>-3.2455385369449474E-2</v>
      </c>
      <c r="C84" s="10">
        <f>VLOOKUP($A84,Factors!$A:$ZA,MATCH(Sheet1!C$1,Factors!$1:$1,0),FALSE)</f>
        <v>-3.7045803526784882E-2</v>
      </c>
      <c r="D84" s="10">
        <f>VLOOKUP($A84,Factors!$A:$ZA,MATCH(Sheet1!D$1,Factors!$1:$1,0),FALSE)</f>
        <v>-1.0155485286317489E-2</v>
      </c>
      <c r="E84" s="10">
        <f>VLOOKUP($A84,Factors!$A:$ZA,MATCH(Sheet1!E$1,Factors!$1:$1,0),FALSE)</f>
        <v>7.2997912706874724E-2</v>
      </c>
      <c r="F84" s="10">
        <f>VLOOKUP($A84,Factors!$A:$ZA,MATCH(Sheet1!F$1,Factors!$1:$1,0),FALSE)</f>
        <v>1.2391723666697496E-2</v>
      </c>
      <c r="G84" s="10">
        <f>VLOOKUP($A84,Factors!$A:$ZA,MATCH(Sheet1!G$1,Factors!$1:$1,0),FALSE)</f>
        <v>6.3229368990480594E-3</v>
      </c>
      <c r="H84" s="10">
        <f>VLOOKUP($A84,Factors!$A:$ZA,MATCH(Sheet1!H$1,Factors!$1:$1,0),FALSE)</f>
        <v>-1.9473782223522806E-2</v>
      </c>
      <c r="I84" s="10">
        <f>VLOOKUP($A84,Factors!$A:$ZA,MATCH(Sheet1!I$1,Factors!$1:$1,0),FALSE)</f>
        <v>-1.5028650140479161E-2</v>
      </c>
      <c r="J84" s="10">
        <f>VLOOKUP($A84,Factors!$A:$ZA,MATCH(Sheet1!J$1,Factors!$1:$1,0),FALSE)</f>
        <v>7.6401168929890462E-3</v>
      </c>
      <c r="K84" s="10">
        <f>VLOOKUP($A84,Factors!$A:$ZA,MATCH(Sheet1!K$1,Factors!$1:$1,0),FALSE)</f>
        <v>-2.1980564590421969E-2</v>
      </c>
      <c r="L84" s="10">
        <f>VLOOKUP($A84,Factors!$A:$ZA,MATCH(Sheet1!L$1,Factors!$1:$1,0),FALSE)</f>
        <v>1.7128516156017959E-2</v>
      </c>
      <c r="M84" s="10">
        <f>VLOOKUP($A84,Factors!$A:$ZA,MATCH(Sheet1!M$1,Factors!$1:$1,0),FALSE)</f>
        <v>5.2277095999821999E-2</v>
      </c>
      <c r="N84" s="10">
        <f>VLOOKUP($A84,Factors!$A:$ZA,MATCH(Sheet1!N$1,Factors!$1:$1,0),FALSE)</f>
        <v>-5.3267259756173413E-3</v>
      </c>
      <c r="O84" s="10">
        <f>VLOOKUP($A84,Factors!$A:$ZA,MATCH(Sheet1!O$1,Factors!$1:$1,0),FALSE)</f>
        <v>0.11846148939175549</v>
      </c>
      <c r="P84" s="10">
        <f>VLOOKUP($A84,Factors!$A:$ZA,MATCH(Sheet1!P$1,Factors!$1:$1,0),FALSE)</f>
        <v>0.11240858693087996</v>
      </c>
      <c r="Q84" s="10">
        <f>VLOOKUP($A84,Factors!$A:$ZA,MATCH(Sheet1!Q$1,Factors!$1:$1,0),FALSE)</f>
        <v>2.0745350818700548E-3</v>
      </c>
      <c r="R84" s="10">
        <f>VLOOKUP($A84,Factors!$A:$ZA,MATCH(Sheet1!R$1,Factors!$1:$1,0),FALSE)</f>
        <v>-1.5851448688738889E-2</v>
      </c>
      <c r="S84" s="10">
        <f>VLOOKUP($A84,Factors!$A:$ZA,MATCH(Sheet1!S$1,Factors!$1:$1,0),FALSE)</f>
        <v>2.5089076764142071E-3</v>
      </c>
      <c r="T84" s="10">
        <f>VLOOKUP($A84,Factors!$A:$ZA,MATCH(Sheet1!T$1,Factors!$1:$1,0),FALSE)</f>
        <v>2.4016610535264826E-2</v>
      </c>
      <c r="U84" s="10">
        <f>VLOOKUP($A84,Factors!$A:$ZA,MATCH(Sheet1!U$1,Factors!$1:$1,0),FALSE)</f>
        <v>1.1983783139234427E-2</v>
      </c>
      <c r="V84" s="10">
        <f>VLOOKUP($A84,Factors!$A:$ZA,MATCH(Sheet1!V$1,Factors!$1:$1,0),FALSE)</f>
        <v>0.11717100633356803</v>
      </c>
    </row>
    <row r="85" spans="1:22" x14ac:dyDescent="0.25">
      <c r="A85" s="8">
        <f t="shared" si="1"/>
        <v>39478</v>
      </c>
      <c r="B85" s="10">
        <f>VLOOKUP($A85,Factors!$A:$ZA,MATCH(Sheet1!B$1,Factors!$1:$1,0),FALSE)</f>
        <v>-5.9972650179044407E-2</v>
      </c>
      <c r="C85" s="10">
        <f>VLOOKUP($A85,Factors!$A:$ZA,MATCH(Sheet1!C$1,Factors!$1:$1,0),FALSE)</f>
        <v>-6.8215971528532315E-2</v>
      </c>
      <c r="D85" s="10">
        <f>VLOOKUP($A85,Factors!$A:$ZA,MATCH(Sheet1!D$1,Factors!$1:$1,0),FALSE)</f>
        <v>-0.12949883675705398</v>
      </c>
      <c r="E85" s="10">
        <f>VLOOKUP($A85,Factors!$A:$ZA,MATCH(Sheet1!E$1,Factors!$1:$1,0),FALSE)</f>
        <v>-0.12531388057049864</v>
      </c>
      <c r="F85" s="10">
        <f>VLOOKUP($A85,Factors!$A:$ZA,MATCH(Sheet1!F$1,Factors!$1:$1,0),FALSE)</f>
        <v>1.7489607624455283E-2</v>
      </c>
      <c r="G85" s="10">
        <f>VLOOKUP($A85,Factors!$A:$ZA,MATCH(Sheet1!G$1,Factors!$1:$1,0),FALSE)</f>
        <v>2.8608697087945112E-2</v>
      </c>
      <c r="H85" s="10">
        <f>VLOOKUP($A85,Factors!$A:$ZA,MATCH(Sheet1!H$1,Factors!$1:$1,0),FALSE)</f>
        <v>-1.9779646652324123E-2</v>
      </c>
      <c r="I85" s="10">
        <f>VLOOKUP($A85,Factors!$A:$ZA,MATCH(Sheet1!I$1,Factors!$1:$1,0),FALSE)</f>
        <v>-3.0145694237297849E-2</v>
      </c>
      <c r="J85" s="10">
        <f>VLOOKUP($A85,Factors!$A:$ZA,MATCH(Sheet1!J$1,Factors!$1:$1,0),FALSE)</f>
        <v>-2.6566724363442651E-3</v>
      </c>
      <c r="K85" s="10">
        <f>VLOOKUP($A85,Factors!$A:$ZA,MATCH(Sheet1!K$1,Factors!$1:$1,0),FALSE)</f>
        <v>3.7888572145342025E-2</v>
      </c>
      <c r="L85" s="10">
        <f>VLOOKUP($A85,Factors!$A:$ZA,MATCH(Sheet1!L$1,Factors!$1:$1,0),FALSE)</f>
        <v>-5.3739820504447922E-2</v>
      </c>
      <c r="M85" s="10">
        <f>VLOOKUP($A85,Factors!$A:$ZA,MATCH(Sheet1!M$1,Factors!$1:$1,0),FALSE)</f>
        <v>-9.4928238133075271E-2</v>
      </c>
      <c r="N85" s="10">
        <f>VLOOKUP($A85,Factors!$A:$ZA,MATCH(Sheet1!N$1,Factors!$1:$1,0),FALSE)</f>
        <v>-7.6049648813105053E-2</v>
      </c>
      <c r="O85" s="10">
        <f>VLOOKUP($A85,Factors!$A:$ZA,MATCH(Sheet1!O$1,Factors!$1:$1,0),FALSE)</f>
        <v>3.7430197526818088E-2</v>
      </c>
      <c r="P85" s="10">
        <f>VLOOKUP($A85,Factors!$A:$ZA,MATCH(Sheet1!P$1,Factors!$1:$1,0),FALSE)</f>
        <v>6.3605570191945793E-2</v>
      </c>
      <c r="Q85" s="10">
        <f>VLOOKUP($A85,Factors!$A:$ZA,MATCH(Sheet1!Q$1,Factors!$1:$1,0),FALSE)</f>
        <v>-2.6471436814771931E-2</v>
      </c>
      <c r="R85" s="10">
        <f>VLOOKUP($A85,Factors!$A:$ZA,MATCH(Sheet1!R$1,Factors!$1:$1,0),FALSE)</f>
        <v>-2.2288553181627702E-2</v>
      </c>
      <c r="S85" s="10">
        <f>VLOOKUP($A85,Factors!$A:$ZA,MATCH(Sheet1!S$1,Factors!$1:$1,0),FALSE)</f>
        <v>1.7187962421526981E-2</v>
      </c>
      <c r="T85" s="10">
        <f>VLOOKUP($A85,Factors!$A:$ZA,MATCH(Sheet1!T$1,Factors!$1:$1,0),FALSE)</f>
        <v>-2.8293643859119699E-2</v>
      </c>
      <c r="U85" s="10">
        <f>VLOOKUP($A85,Factors!$A:$ZA,MATCH(Sheet1!U$1,Factors!$1:$1,0),FALSE)</f>
        <v>-1.1832169754813826E-2</v>
      </c>
      <c r="V85" s="10">
        <f>VLOOKUP($A85,Factors!$A:$ZA,MATCH(Sheet1!V$1,Factors!$1:$1,0),FALSE)</f>
        <v>2.9968498229767881E-2</v>
      </c>
    </row>
    <row r="86" spans="1:22" x14ac:dyDescent="0.25">
      <c r="A86" s="8">
        <f t="shared" si="1"/>
        <v>39447</v>
      </c>
      <c r="B86" s="10">
        <f>VLOOKUP($A86,Factors!$A:$ZA,MATCH(Sheet1!B$1,Factors!$1:$1,0),FALSE)</f>
        <v>-6.9689181098333552E-3</v>
      </c>
      <c r="C86" s="10">
        <f>VLOOKUP($A86,Factors!$A:$ZA,MATCH(Sheet1!C$1,Factors!$1:$1,0),FALSE)</f>
        <v>-7.9414704998725938E-4</v>
      </c>
      <c r="D86" s="10">
        <f>VLOOKUP($A86,Factors!$A:$ZA,MATCH(Sheet1!D$1,Factors!$1:$1,0),FALSE)</f>
        <v>-5.4839568683819895E-3</v>
      </c>
      <c r="E86" s="10">
        <f>VLOOKUP($A86,Factors!$A:$ZA,MATCH(Sheet1!E$1,Factors!$1:$1,0),FALSE)</f>
        <v>5.5529121463389064E-3</v>
      </c>
      <c r="F86" s="10">
        <f>VLOOKUP($A86,Factors!$A:$ZA,MATCH(Sheet1!F$1,Factors!$1:$1,0),FALSE)</f>
        <v>4.3715131545449815E-3</v>
      </c>
      <c r="G86" s="10">
        <f>VLOOKUP($A86,Factors!$A:$ZA,MATCH(Sheet1!G$1,Factors!$1:$1,0),FALSE)</f>
        <v>-3.2771884860639533E-3</v>
      </c>
      <c r="H86" s="10">
        <f>VLOOKUP($A86,Factors!$A:$ZA,MATCH(Sheet1!H$1,Factors!$1:$1,0),FALSE)</f>
        <v>7.1966065636202003E-3</v>
      </c>
      <c r="I86" s="10">
        <f>VLOOKUP($A86,Factors!$A:$ZA,MATCH(Sheet1!I$1,Factors!$1:$1,0),FALSE)</f>
        <v>1.0909009078474696E-4</v>
      </c>
      <c r="J86" s="10">
        <f>VLOOKUP($A86,Factors!$A:$ZA,MATCH(Sheet1!J$1,Factors!$1:$1,0),FALSE)</f>
        <v>1.7728387058613126E-4</v>
      </c>
      <c r="K86" s="10">
        <f>VLOOKUP($A86,Factors!$A:$ZA,MATCH(Sheet1!K$1,Factors!$1:$1,0),FALSE)</f>
        <v>-6.1414984066766598E-3</v>
      </c>
      <c r="L86" s="10">
        <f>VLOOKUP($A86,Factors!$A:$ZA,MATCH(Sheet1!L$1,Factors!$1:$1,0),FALSE)</f>
        <v>1.2462806936694104E-2</v>
      </c>
      <c r="M86" s="10">
        <f>VLOOKUP($A86,Factors!$A:$ZA,MATCH(Sheet1!M$1,Factors!$1:$1,0),FALSE)</f>
        <v>5.3361388225982909E-2</v>
      </c>
      <c r="N86" s="10">
        <f>VLOOKUP($A86,Factors!$A:$ZA,MATCH(Sheet1!N$1,Factors!$1:$1,0),FALSE)</f>
        <v>-1.2526416453170541E-2</v>
      </c>
      <c r="O86" s="10">
        <f>VLOOKUP($A86,Factors!$A:$ZA,MATCH(Sheet1!O$1,Factors!$1:$1,0),FALSE)</f>
        <v>6.0259835897689573E-2</v>
      </c>
      <c r="P86" s="10">
        <f>VLOOKUP($A86,Factors!$A:$ZA,MATCH(Sheet1!P$1,Factors!$1:$1,0),FALSE)</f>
        <v>1.4767663908338502E-2</v>
      </c>
      <c r="Q86" s="10">
        <f>VLOOKUP($A86,Factors!$A:$ZA,MATCH(Sheet1!Q$1,Factors!$1:$1,0),FALSE)</f>
        <v>7.2134458630745968E-5</v>
      </c>
      <c r="R86" s="10">
        <f>VLOOKUP($A86,Factors!$A:$ZA,MATCH(Sheet1!R$1,Factors!$1:$1,0),FALSE)</f>
        <v>-3.3954125106894217E-2</v>
      </c>
      <c r="S86" s="10">
        <f>VLOOKUP($A86,Factors!$A:$ZA,MATCH(Sheet1!S$1,Factors!$1:$1,0),FALSE)</f>
        <v>-4.7157125435961511E-3</v>
      </c>
      <c r="T86" s="10">
        <f>VLOOKUP($A86,Factors!$A:$ZA,MATCH(Sheet1!T$1,Factors!$1:$1,0),FALSE)</f>
        <v>9.8503200551873782E-3</v>
      </c>
      <c r="U86" s="10">
        <f>VLOOKUP($A86,Factors!$A:$ZA,MATCH(Sheet1!U$1,Factors!$1:$1,0),FALSE)</f>
        <v>-3.9275369434044194E-5</v>
      </c>
      <c r="V86" s="10">
        <f>VLOOKUP($A86,Factors!$A:$ZA,MATCH(Sheet1!V$1,Factors!$1:$1,0),FALSE)</f>
        <v>5.5526129943502811E-2</v>
      </c>
    </row>
    <row r="87" spans="1:22" x14ac:dyDescent="0.25">
      <c r="A87" s="8">
        <f t="shared" si="1"/>
        <v>39416</v>
      </c>
      <c r="B87" s="10">
        <f>VLOOKUP($A87,Factors!$A:$ZA,MATCH(Sheet1!B$1,Factors!$1:$1,0),FALSE)</f>
        <v>-4.1070335060046759E-2</v>
      </c>
      <c r="C87" s="10">
        <f>VLOOKUP($A87,Factors!$A:$ZA,MATCH(Sheet1!C$1,Factors!$1:$1,0),FALSE)</f>
        <v>-7.1838566246069435E-2</v>
      </c>
      <c r="D87" s="10">
        <f>VLOOKUP($A87,Factors!$A:$ZA,MATCH(Sheet1!D$1,Factors!$1:$1,0),FALSE)</f>
        <v>-3.2555907724550748E-2</v>
      </c>
      <c r="E87" s="10">
        <f>VLOOKUP($A87,Factors!$A:$ZA,MATCH(Sheet1!E$1,Factors!$1:$1,0),FALSE)</f>
        <v>-7.0790044708764266E-2</v>
      </c>
      <c r="F87" s="10">
        <f>VLOOKUP($A87,Factors!$A:$ZA,MATCH(Sheet1!F$1,Factors!$1:$1,0),FALSE)</f>
        <v>1.7413119412704958E-2</v>
      </c>
      <c r="G87" s="10">
        <f>VLOOKUP($A87,Factors!$A:$ZA,MATCH(Sheet1!G$1,Factors!$1:$1,0),FALSE)</f>
        <v>4.4039839405272563E-2</v>
      </c>
      <c r="H87" s="10">
        <f>VLOOKUP($A87,Factors!$A:$ZA,MATCH(Sheet1!H$1,Factors!$1:$1,0),FALSE)</f>
        <v>-4.3410609448344406E-3</v>
      </c>
      <c r="I87" s="10">
        <f>VLOOKUP($A87,Factors!$A:$ZA,MATCH(Sheet1!I$1,Factors!$1:$1,0),FALSE)</f>
        <v>-3.9675610165989417E-2</v>
      </c>
      <c r="J87" s="10">
        <f>VLOOKUP($A87,Factors!$A:$ZA,MATCH(Sheet1!J$1,Factors!$1:$1,0),FALSE)</f>
        <v>-2.7268234621655174E-2</v>
      </c>
      <c r="K87" s="10">
        <f>VLOOKUP($A87,Factors!$A:$ZA,MATCH(Sheet1!K$1,Factors!$1:$1,0),FALSE)</f>
        <v>-1.3281877074217574E-2</v>
      </c>
      <c r="L87" s="10">
        <f>VLOOKUP($A87,Factors!$A:$ZA,MATCH(Sheet1!L$1,Factors!$1:$1,0),FALSE)</f>
        <v>-1.0566696073669557E-2</v>
      </c>
      <c r="M87" s="10">
        <f>VLOOKUP($A87,Factors!$A:$ZA,MATCH(Sheet1!M$1,Factors!$1:$1,0),FALSE)</f>
        <v>2.1094902608784771E-2</v>
      </c>
      <c r="N87" s="10">
        <f>VLOOKUP($A87,Factors!$A:$ZA,MATCH(Sheet1!N$1,Factors!$1:$1,0),FALSE)</f>
        <v>-3.9970405369654682E-2</v>
      </c>
      <c r="O87" s="10">
        <f>VLOOKUP($A87,Factors!$A:$ZA,MATCH(Sheet1!O$1,Factors!$1:$1,0),FALSE)</f>
        <v>-2.1984755075378115E-2</v>
      </c>
      <c r="P87" s="10">
        <f>VLOOKUP($A87,Factors!$A:$ZA,MATCH(Sheet1!P$1,Factors!$1:$1,0),FALSE)</f>
        <v>-1.4057989205472632E-2</v>
      </c>
      <c r="Q87" s="10">
        <f>VLOOKUP($A87,Factors!$A:$ZA,MATCH(Sheet1!Q$1,Factors!$1:$1,0),FALSE)</f>
        <v>-3.782620766240985E-2</v>
      </c>
      <c r="R87" s="10">
        <f>VLOOKUP($A87,Factors!$A:$ZA,MATCH(Sheet1!R$1,Factors!$1:$1,0),FALSE)</f>
        <v>1.5219656632424305E-2</v>
      </c>
      <c r="S87" s="10">
        <f>VLOOKUP($A87,Factors!$A:$ZA,MATCH(Sheet1!S$1,Factors!$1:$1,0),FALSE)</f>
        <v>1.4041320239067456E-2</v>
      </c>
      <c r="T87" s="10">
        <f>VLOOKUP($A87,Factors!$A:$ZA,MATCH(Sheet1!T$1,Factors!$1:$1,0),FALSE)</f>
        <v>-1.6294355761415802E-2</v>
      </c>
      <c r="U87" s="10">
        <f>VLOOKUP($A87,Factors!$A:$ZA,MATCH(Sheet1!U$1,Factors!$1:$1,0),FALSE)</f>
        <v>-2.0174712820611562E-2</v>
      </c>
      <c r="V87" s="10">
        <f>VLOOKUP($A87,Factors!$A:$ZA,MATCH(Sheet1!V$1,Factors!$1:$1,0),FALSE)</f>
        <v>-3.182245520070659E-2</v>
      </c>
    </row>
    <row r="88" spans="1:22" x14ac:dyDescent="0.25">
      <c r="A88" s="8">
        <f t="shared" si="1"/>
        <v>39386</v>
      </c>
      <c r="B88" s="10">
        <f>VLOOKUP($A88,Factors!$A:$ZA,MATCH(Sheet1!B$1,Factors!$1:$1,0),FALSE)</f>
        <v>1.5904641778762052E-2</v>
      </c>
      <c r="C88" s="10">
        <f>VLOOKUP($A88,Factors!$A:$ZA,MATCH(Sheet1!C$1,Factors!$1:$1,0),FALSE)</f>
        <v>2.8689015181567745E-2</v>
      </c>
      <c r="D88" s="10">
        <f>VLOOKUP($A88,Factors!$A:$ZA,MATCH(Sheet1!D$1,Factors!$1:$1,0),FALSE)</f>
        <v>2.979584288838355E-2</v>
      </c>
      <c r="E88" s="10">
        <f>VLOOKUP($A88,Factors!$A:$ZA,MATCH(Sheet1!E$1,Factors!$1:$1,0),FALSE)</f>
        <v>0.11159230512339291</v>
      </c>
      <c r="F88" s="10">
        <f>VLOOKUP($A88,Factors!$A:$ZA,MATCH(Sheet1!F$1,Factors!$1:$1,0),FALSE)</f>
        <v>4.6542058854142088E-3</v>
      </c>
      <c r="G88" s="10">
        <f>VLOOKUP($A88,Factors!$A:$ZA,MATCH(Sheet1!G$1,Factors!$1:$1,0),FALSE)</f>
        <v>1.5561382365395282E-2</v>
      </c>
      <c r="H88" s="10">
        <f>VLOOKUP($A88,Factors!$A:$ZA,MATCH(Sheet1!H$1,Factors!$1:$1,0),FALSE)</f>
        <v>-1.5954914499671791E-2</v>
      </c>
      <c r="I88" s="10">
        <f>VLOOKUP($A88,Factors!$A:$ZA,MATCH(Sheet1!I$1,Factors!$1:$1,0),FALSE)</f>
        <v>-2.9875188849568524E-3</v>
      </c>
      <c r="J88" s="10">
        <f>VLOOKUP($A88,Factors!$A:$ZA,MATCH(Sheet1!J$1,Factors!$1:$1,0),FALSE)</f>
        <v>9.2764414715400534E-3</v>
      </c>
      <c r="K88" s="10">
        <f>VLOOKUP($A88,Factors!$A:$ZA,MATCH(Sheet1!K$1,Factors!$1:$1,0),FALSE)</f>
        <v>-3.3885761426651229E-2</v>
      </c>
      <c r="L88" s="10">
        <f>VLOOKUP($A88,Factors!$A:$ZA,MATCH(Sheet1!L$1,Factors!$1:$1,0),FALSE)</f>
        <v>2.7897498599011694E-2</v>
      </c>
      <c r="M88" s="10">
        <f>VLOOKUP($A88,Factors!$A:$ZA,MATCH(Sheet1!M$1,Factors!$1:$1,0),FALSE)</f>
        <v>5.0725361366622757E-2</v>
      </c>
      <c r="N88" s="10">
        <f>VLOOKUP($A88,Factors!$A:$ZA,MATCH(Sheet1!N$1,Factors!$1:$1,0),FALSE)</f>
        <v>3.0856231330389283E-2</v>
      </c>
      <c r="O88" s="10">
        <f>VLOOKUP($A88,Factors!$A:$ZA,MATCH(Sheet1!O$1,Factors!$1:$1,0),FALSE)</f>
        <v>5.411193303652162E-2</v>
      </c>
      <c r="P88" s="10">
        <f>VLOOKUP($A88,Factors!$A:$ZA,MATCH(Sheet1!P$1,Factors!$1:$1,0),FALSE)</f>
        <v>-3.8614697719319468E-2</v>
      </c>
      <c r="Q88" s="10">
        <f>VLOOKUP($A88,Factors!$A:$ZA,MATCH(Sheet1!Q$1,Factors!$1:$1,0),FALSE)</f>
        <v>1.7801638881039805E-2</v>
      </c>
      <c r="R88" s="10">
        <f>VLOOKUP($A88,Factors!$A:$ZA,MATCH(Sheet1!R$1,Factors!$1:$1,0),FALSE)</f>
        <v>1.4939013629281517E-2</v>
      </c>
      <c r="S88" s="10">
        <f>VLOOKUP($A88,Factors!$A:$ZA,MATCH(Sheet1!S$1,Factors!$1:$1,0),FALSE)</f>
        <v>1.589041610633446E-3</v>
      </c>
      <c r="T88" s="10">
        <f>VLOOKUP($A88,Factors!$A:$ZA,MATCH(Sheet1!T$1,Factors!$1:$1,0),FALSE)</f>
        <v>3.3560057415019218E-2</v>
      </c>
      <c r="U88" s="10">
        <f>VLOOKUP($A88,Factors!$A:$ZA,MATCH(Sheet1!U$1,Factors!$1:$1,0),FALSE)</f>
        <v>1.7313771740087969E-2</v>
      </c>
      <c r="V88" s="10">
        <f>VLOOKUP($A88,Factors!$A:$ZA,MATCH(Sheet1!V$1,Factors!$1:$1,0),FALSE)</f>
        <v>5.1967512812059802E-2</v>
      </c>
    </row>
    <row r="89" spans="1:22" x14ac:dyDescent="0.25">
      <c r="A89" s="8">
        <f t="shared" si="1"/>
        <v>39355</v>
      </c>
      <c r="B89" s="10">
        <f>VLOOKUP($A89,Factors!$A:$ZA,MATCH(Sheet1!B$1,Factors!$1:$1,0),FALSE)</f>
        <v>3.7347983893703196E-2</v>
      </c>
      <c r="C89" s="10">
        <f>VLOOKUP($A89,Factors!$A:$ZA,MATCH(Sheet1!C$1,Factors!$1:$1,0),FALSE)</f>
        <v>1.7142273305861933E-2</v>
      </c>
      <c r="D89" s="10">
        <f>VLOOKUP($A89,Factors!$A:$ZA,MATCH(Sheet1!D$1,Factors!$1:$1,0),FALSE)</f>
        <v>1.3607352049678445E-2</v>
      </c>
      <c r="E89" s="10">
        <f>VLOOKUP($A89,Factors!$A:$ZA,MATCH(Sheet1!E$1,Factors!$1:$1,0),FALSE)</f>
        <v>0.11038176721193271</v>
      </c>
      <c r="F89" s="10">
        <f>VLOOKUP($A89,Factors!$A:$ZA,MATCH(Sheet1!F$1,Factors!$1:$1,0),FALSE)</f>
        <v>8.2079650992825659E-3</v>
      </c>
      <c r="G89" s="10">
        <f>VLOOKUP($A89,Factors!$A:$ZA,MATCH(Sheet1!G$1,Factors!$1:$1,0),FALSE)</f>
        <v>1.935971896354971E-3</v>
      </c>
      <c r="H89" s="10">
        <f>VLOOKUP($A89,Factors!$A:$ZA,MATCH(Sheet1!H$1,Factors!$1:$1,0),FALSE)</f>
        <v>-3.8024037330890881E-2</v>
      </c>
      <c r="I89" s="10">
        <f>VLOOKUP($A89,Factors!$A:$ZA,MATCH(Sheet1!I$1,Factors!$1:$1,0),FALSE)</f>
        <v>1.8586561929204715E-2</v>
      </c>
      <c r="J89" s="10">
        <f>VLOOKUP($A89,Factors!$A:$ZA,MATCH(Sheet1!J$1,Factors!$1:$1,0),FALSE)</f>
        <v>-1.8579376766043598E-2</v>
      </c>
      <c r="K89" s="10">
        <f>VLOOKUP($A89,Factors!$A:$ZA,MATCH(Sheet1!K$1,Factors!$1:$1,0),FALSE)</f>
        <v>-7.5724335043523272E-3</v>
      </c>
      <c r="L89" s="10">
        <f>VLOOKUP($A89,Factors!$A:$ZA,MATCH(Sheet1!L$1,Factors!$1:$1,0),FALSE)</f>
        <v>1.659364221124271E-2</v>
      </c>
      <c r="M89" s="10">
        <f>VLOOKUP($A89,Factors!$A:$ZA,MATCH(Sheet1!M$1,Factors!$1:$1,0),FALSE)</f>
        <v>4.2175942854247417E-2</v>
      </c>
      <c r="N89" s="10">
        <f>VLOOKUP($A89,Factors!$A:$ZA,MATCH(Sheet1!N$1,Factors!$1:$1,0),FALSE)</f>
        <v>4.786705275920311E-2</v>
      </c>
      <c r="O89" s="10">
        <f>VLOOKUP($A89,Factors!$A:$ZA,MATCH(Sheet1!O$1,Factors!$1:$1,0),FALSE)</f>
        <v>7.8454317327820489E-2</v>
      </c>
      <c r="P89" s="10">
        <f>VLOOKUP($A89,Factors!$A:$ZA,MATCH(Sheet1!P$1,Factors!$1:$1,0),FALSE)</f>
        <v>7.8334417696812153E-2</v>
      </c>
      <c r="Q89" s="10">
        <f>VLOOKUP($A89,Factors!$A:$ZA,MATCH(Sheet1!Q$1,Factors!$1:$1,0),FALSE)</f>
        <v>1.3096686466757435E-2</v>
      </c>
      <c r="R89" s="10">
        <f>VLOOKUP($A89,Factors!$A:$ZA,MATCH(Sheet1!R$1,Factors!$1:$1,0),FALSE)</f>
        <v>3.3656661577905478E-3</v>
      </c>
      <c r="S89" s="10">
        <f>VLOOKUP($A89,Factors!$A:$ZA,MATCH(Sheet1!S$1,Factors!$1:$1,0),FALSE)</f>
        <v>2.0107510375968474E-3</v>
      </c>
      <c r="T89" s="10">
        <f>VLOOKUP($A89,Factors!$A:$ZA,MATCH(Sheet1!T$1,Factors!$1:$1,0),FALSE)</f>
        <v>4.2378284635852914E-2</v>
      </c>
      <c r="U89" s="10">
        <f>VLOOKUP($A89,Factors!$A:$ZA,MATCH(Sheet1!U$1,Factors!$1:$1,0),FALSE)</f>
        <v>1.7699908362883043E-2</v>
      </c>
      <c r="V89" s="10">
        <f>VLOOKUP($A89,Factors!$A:$ZA,MATCH(Sheet1!V$1,Factors!$1:$1,0),FALSE)</f>
        <v>8.0677548905298657E-2</v>
      </c>
    </row>
    <row r="90" spans="1:22" x14ac:dyDescent="0.25">
      <c r="A90" s="8">
        <f t="shared" si="1"/>
        <v>39325</v>
      </c>
      <c r="B90" s="10">
        <f>VLOOKUP($A90,Factors!$A:$ZA,MATCH(Sheet1!B$1,Factors!$1:$1,0),FALSE)</f>
        <v>1.4963627008238278E-2</v>
      </c>
      <c r="C90" s="10">
        <f>VLOOKUP($A90,Factors!$A:$ZA,MATCH(Sheet1!C$1,Factors!$1:$1,0),FALSE)</f>
        <v>2.2611362301551141E-2</v>
      </c>
      <c r="D90" s="10">
        <f>VLOOKUP($A90,Factors!$A:$ZA,MATCH(Sheet1!D$1,Factors!$1:$1,0),FALSE)</f>
        <v>-7.8097729736475996E-3</v>
      </c>
      <c r="E90" s="10">
        <f>VLOOKUP($A90,Factors!$A:$ZA,MATCH(Sheet1!E$1,Factors!$1:$1,0),FALSE)</f>
        <v>-2.0973527820951743E-2</v>
      </c>
      <c r="F90" s="10">
        <f>VLOOKUP($A90,Factors!$A:$ZA,MATCH(Sheet1!F$1,Factors!$1:$1,0),FALSE)</f>
        <v>9.4088004630628053E-3</v>
      </c>
      <c r="G90" s="10">
        <f>VLOOKUP($A90,Factors!$A:$ZA,MATCH(Sheet1!G$1,Factors!$1:$1,0),FALSE)</f>
        <v>1.9297299352281749E-2</v>
      </c>
      <c r="H90" s="10">
        <f>VLOOKUP($A90,Factors!$A:$ZA,MATCH(Sheet1!H$1,Factors!$1:$1,0),FALSE)</f>
        <v>2.5999752383309982E-4</v>
      </c>
      <c r="I90" s="10">
        <f>VLOOKUP($A90,Factors!$A:$ZA,MATCH(Sheet1!I$1,Factors!$1:$1,0),FALSE)</f>
        <v>1.3788744050162727E-3</v>
      </c>
      <c r="J90" s="10">
        <f>VLOOKUP($A90,Factors!$A:$ZA,MATCH(Sheet1!J$1,Factors!$1:$1,0),FALSE)</f>
        <v>-2.7818003120043677E-3</v>
      </c>
      <c r="K90" s="10">
        <f>VLOOKUP($A90,Factors!$A:$ZA,MATCH(Sheet1!K$1,Factors!$1:$1,0),FALSE)</f>
        <v>-4.9394202418329147E-3</v>
      </c>
      <c r="L90" s="10">
        <f>VLOOKUP($A90,Factors!$A:$ZA,MATCH(Sheet1!L$1,Factors!$1:$1,0),FALSE)</f>
        <v>2.0366534201403441E-2</v>
      </c>
      <c r="M90" s="10">
        <f>VLOOKUP($A90,Factors!$A:$ZA,MATCH(Sheet1!M$1,Factors!$1:$1,0),FALSE)</f>
        <v>2.8626646939133193E-2</v>
      </c>
      <c r="N90" s="10">
        <f>VLOOKUP($A90,Factors!$A:$ZA,MATCH(Sheet1!N$1,Factors!$1:$1,0),FALSE)</f>
        <v>-3.0373470158528981E-4</v>
      </c>
      <c r="O90" s="10">
        <f>VLOOKUP($A90,Factors!$A:$ZA,MATCH(Sheet1!O$1,Factors!$1:$1,0),FALSE)</f>
        <v>-4.1288332742719924E-2</v>
      </c>
      <c r="P90" s="10">
        <f>VLOOKUP($A90,Factors!$A:$ZA,MATCH(Sheet1!P$1,Factors!$1:$1,0),FALSE)</f>
        <v>-5.4386612526147404E-2</v>
      </c>
      <c r="Q90" s="10">
        <f>VLOOKUP($A90,Factors!$A:$ZA,MATCH(Sheet1!Q$1,Factors!$1:$1,0),FALSE)</f>
        <v>-4.2814084121112539E-2</v>
      </c>
      <c r="R90" s="10">
        <f>VLOOKUP($A90,Factors!$A:$ZA,MATCH(Sheet1!R$1,Factors!$1:$1,0),FALSE)</f>
        <v>-1.3033784728463949E-2</v>
      </c>
      <c r="S90" s="10">
        <f>VLOOKUP($A90,Factors!$A:$ZA,MATCH(Sheet1!S$1,Factors!$1:$1,0),FALSE)</f>
        <v>-1.3362990301708511E-3</v>
      </c>
      <c r="T90" s="10">
        <f>VLOOKUP($A90,Factors!$A:$ZA,MATCH(Sheet1!T$1,Factors!$1:$1,0),FALSE)</f>
        <v>1.4401393571976895E-2</v>
      </c>
      <c r="U90" s="10">
        <f>VLOOKUP($A90,Factors!$A:$ZA,MATCH(Sheet1!U$1,Factors!$1:$1,0),FALSE)</f>
        <v>1.2403444729040203E-2</v>
      </c>
      <c r="V90" s="10">
        <f>VLOOKUP($A90,Factors!$A:$ZA,MATCH(Sheet1!V$1,Factors!$1:$1,0),FALSE)</f>
        <v>-4.7331070657204655E-2</v>
      </c>
    </row>
    <row r="91" spans="1:22" x14ac:dyDescent="0.25">
      <c r="A91" s="8">
        <f t="shared" si="1"/>
        <v>39294</v>
      </c>
      <c r="B91" s="10">
        <f>VLOOKUP($A91,Factors!$A:$ZA,MATCH(Sheet1!B$1,Factors!$1:$1,0),FALSE)</f>
        <v>-3.0963409022015553E-2</v>
      </c>
      <c r="C91" s="10">
        <f>VLOOKUP($A91,Factors!$A:$ZA,MATCH(Sheet1!C$1,Factors!$1:$1,0),FALSE)</f>
        <v>-6.8460289992805956E-2</v>
      </c>
      <c r="D91" s="10">
        <f>VLOOKUP($A91,Factors!$A:$ZA,MATCH(Sheet1!D$1,Factors!$1:$1,0),FALSE)</f>
        <v>-3.7132857529644125E-2</v>
      </c>
      <c r="E91" s="10">
        <f>VLOOKUP($A91,Factors!$A:$ZA,MATCH(Sheet1!E$1,Factors!$1:$1,0),FALSE)</f>
        <v>5.318959700819148E-2</v>
      </c>
      <c r="F91" s="10">
        <f>VLOOKUP($A91,Factors!$A:$ZA,MATCH(Sheet1!F$1,Factors!$1:$1,0),FALSE)</f>
        <v>1.0339344550534646E-2</v>
      </c>
      <c r="G91" s="10">
        <f>VLOOKUP($A91,Factors!$A:$ZA,MATCH(Sheet1!G$1,Factors!$1:$1,0),FALSE)</f>
        <v>2.6055983489953638E-2</v>
      </c>
      <c r="H91" s="10">
        <f>VLOOKUP($A91,Factors!$A:$ZA,MATCH(Sheet1!H$1,Factors!$1:$1,0),FALSE)</f>
        <v>-1.4038085937500111E-2</v>
      </c>
      <c r="I91" s="10">
        <f>VLOOKUP($A91,Factors!$A:$ZA,MATCH(Sheet1!I$1,Factors!$1:$1,0),FALSE)</f>
        <v>-4.375207037095552E-2</v>
      </c>
      <c r="J91" s="10">
        <f>VLOOKUP($A91,Factors!$A:$ZA,MATCH(Sheet1!J$1,Factors!$1:$1,0),FALSE)</f>
        <v>-2.882179073347324E-2</v>
      </c>
      <c r="K91" s="10">
        <f>VLOOKUP($A91,Factors!$A:$ZA,MATCH(Sheet1!K$1,Factors!$1:$1,0),FALSE)</f>
        <v>-3.0574334675282921E-2</v>
      </c>
      <c r="L91" s="10">
        <f>VLOOKUP($A91,Factors!$A:$ZA,MATCH(Sheet1!L$1,Factors!$1:$1,0),FALSE)</f>
        <v>-1.3286056940243984E-2</v>
      </c>
      <c r="M91" s="10">
        <f>VLOOKUP($A91,Factors!$A:$ZA,MATCH(Sheet1!M$1,Factors!$1:$1,0),FALSE)</f>
        <v>2.6250842670554331E-2</v>
      </c>
      <c r="N91" s="10">
        <f>VLOOKUP($A91,Factors!$A:$ZA,MATCH(Sheet1!N$1,Factors!$1:$1,0),FALSE)</f>
        <v>-2.1923745274441409E-2</v>
      </c>
      <c r="O91" s="10">
        <f>VLOOKUP($A91,Factors!$A:$ZA,MATCH(Sheet1!O$1,Factors!$1:$1,0),FALSE)</f>
        <v>3.0751683341617486E-2</v>
      </c>
      <c r="P91" s="10">
        <f>VLOOKUP($A91,Factors!$A:$ZA,MATCH(Sheet1!P$1,Factors!$1:$1,0),FALSE)</f>
        <v>2.9124984171204238E-2</v>
      </c>
      <c r="Q91" s="10">
        <f>VLOOKUP($A91,Factors!$A:$ZA,MATCH(Sheet1!Q$1,Factors!$1:$1,0),FALSE)</f>
        <v>-1.5378389316066388E-2</v>
      </c>
      <c r="R91" s="10">
        <f>VLOOKUP($A91,Factors!$A:$ZA,MATCH(Sheet1!R$1,Factors!$1:$1,0),FALSE)</f>
        <v>-5.0611875843790122E-3</v>
      </c>
      <c r="S91" s="10">
        <f>VLOOKUP($A91,Factors!$A:$ZA,MATCH(Sheet1!S$1,Factors!$1:$1,0),FALSE)</f>
        <v>1.7087207049286679E-3</v>
      </c>
      <c r="T91" s="10">
        <f>VLOOKUP($A91,Factors!$A:$ZA,MATCH(Sheet1!T$1,Factors!$1:$1,0),FALSE)</f>
        <v>5.5671658616531783E-3</v>
      </c>
      <c r="U91" s="10">
        <f>VLOOKUP($A91,Factors!$A:$ZA,MATCH(Sheet1!U$1,Factors!$1:$1,0),FALSE)</f>
        <v>-9.9537753461856893E-3</v>
      </c>
      <c r="V91" s="10">
        <f>VLOOKUP($A91,Factors!$A:$ZA,MATCH(Sheet1!V$1,Factors!$1:$1,0),FALSE)</f>
        <v>2.6477481472097386E-2</v>
      </c>
    </row>
    <row r="92" spans="1:22" x14ac:dyDescent="0.25">
      <c r="A92" s="8">
        <f t="shared" si="1"/>
        <v>39263</v>
      </c>
      <c r="B92" s="10">
        <f>VLOOKUP($A92,Factors!$A:$ZA,MATCH(Sheet1!B$1,Factors!$1:$1,0),FALSE)</f>
        <v>-1.6615265366390908E-2</v>
      </c>
      <c r="C92" s="10">
        <f>VLOOKUP($A92,Factors!$A:$ZA,MATCH(Sheet1!C$1,Factors!$1:$1,0),FALSE)</f>
        <v>-1.447145992356047E-2</v>
      </c>
      <c r="D92" s="10">
        <f>VLOOKUP($A92,Factors!$A:$ZA,MATCH(Sheet1!D$1,Factors!$1:$1,0),FALSE)</f>
        <v>-7.3229644587012865E-3</v>
      </c>
      <c r="E92" s="10">
        <f>VLOOKUP($A92,Factors!$A:$ZA,MATCH(Sheet1!E$1,Factors!$1:$1,0),FALSE)</f>
        <v>4.6599102991245145E-2</v>
      </c>
      <c r="F92" s="10">
        <f>VLOOKUP($A92,Factors!$A:$ZA,MATCH(Sheet1!F$1,Factors!$1:$1,0),FALSE)</f>
        <v>4.1567673169853325E-3</v>
      </c>
      <c r="G92" s="10">
        <f>VLOOKUP($A92,Factors!$A:$ZA,MATCH(Sheet1!G$1,Factors!$1:$1,0),FALSE)</f>
        <v>-8.4415827725956571E-3</v>
      </c>
      <c r="H92" s="10">
        <f>VLOOKUP($A92,Factors!$A:$ZA,MATCH(Sheet1!H$1,Factors!$1:$1,0),FALSE)</f>
        <v>-4.6293483675775571E-3</v>
      </c>
      <c r="I92" s="10">
        <f>VLOOKUP($A92,Factors!$A:$ZA,MATCH(Sheet1!I$1,Factors!$1:$1,0),FALSE)</f>
        <v>-1.5001498432164695E-2</v>
      </c>
      <c r="J92" s="10">
        <f>VLOOKUP($A92,Factors!$A:$ZA,MATCH(Sheet1!J$1,Factors!$1:$1,0),FALSE)</f>
        <v>1.5277587503881307E-4</v>
      </c>
      <c r="K92" s="10">
        <f>VLOOKUP($A92,Factors!$A:$ZA,MATCH(Sheet1!K$1,Factors!$1:$1,0),FALSE)</f>
        <v>-8.455968012570092E-3</v>
      </c>
      <c r="L92" s="10">
        <f>VLOOKUP($A92,Factors!$A:$ZA,MATCH(Sheet1!L$1,Factors!$1:$1,0),FALSE)</f>
        <v>-2.2890438039746552E-3</v>
      </c>
      <c r="M92" s="10">
        <f>VLOOKUP($A92,Factors!$A:$ZA,MATCH(Sheet1!M$1,Factors!$1:$1,0),FALSE)</f>
        <v>4.1329717476483729E-3</v>
      </c>
      <c r="N92" s="10">
        <f>VLOOKUP($A92,Factors!$A:$ZA,MATCH(Sheet1!N$1,Factors!$1:$1,0),FALSE)</f>
        <v>-7.2272038483454093E-3</v>
      </c>
      <c r="O92" s="10">
        <f>VLOOKUP($A92,Factors!$A:$ZA,MATCH(Sheet1!O$1,Factors!$1:$1,0),FALSE)</f>
        <v>1.2651988169569695E-2</v>
      </c>
      <c r="P92" s="10">
        <f>VLOOKUP($A92,Factors!$A:$ZA,MATCH(Sheet1!P$1,Factors!$1:$1,0),FALSE)</f>
        <v>-1.398426769883887E-2</v>
      </c>
      <c r="Q92" s="10">
        <f>VLOOKUP($A92,Factors!$A:$ZA,MATCH(Sheet1!Q$1,Factors!$1:$1,0),FALSE)</f>
        <v>3.4468322634663595E-2</v>
      </c>
      <c r="R92" s="10">
        <f>VLOOKUP($A92,Factors!$A:$ZA,MATCH(Sheet1!R$1,Factors!$1:$1,0),FALSE)</f>
        <v>-7.1974292957690533E-3</v>
      </c>
      <c r="S92" s="10">
        <f>VLOOKUP($A92,Factors!$A:$ZA,MATCH(Sheet1!S$1,Factors!$1:$1,0),FALSE)</f>
        <v>3.1192961856378876E-3</v>
      </c>
      <c r="T92" s="10">
        <f>VLOOKUP($A92,Factors!$A:$ZA,MATCH(Sheet1!T$1,Factors!$1:$1,0),FALSE)</f>
        <v>-6.7953973886381025E-3</v>
      </c>
      <c r="U92" s="10">
        <f>VLOOKUP($A92,Factors!$A:$ZA,MATCH(Sheet1!U$1,Factors!$1:$1,0),FALSE)</f>
        <v>-3.1052500622045232E-3</v>
      </c>
      <c r="V92" s="10">
        <f>VLOOKUP($A92,Factors!$A:$ZA,MATCH(Sheet1!V$1,Factors!$1:$1,0),FALSE)</f>
        <v>1.3741732485712532E-2</v>
      </c>
    </row>
    <row r="93" spans="1:22" x14ac:dyDescent="0.25">
      <c r="A93" s="8">
        <f t="shared" si="1"/>
        <v>39233</v>
      </c>
      <c r="B93" s="10">
        <f>VLOOKUP($A93,Factors!$A:$ZA,MATCH(Sheet1!B$1,Factors!$1:$1,0),FALSE)</f>
        <v>3.4855394908505088E-2</v>
      </c>
      <c r="C93" s="10">
        <f>VLOOKUP($A93,Factors!$A:$ZA,MATCH(Sheet1!C$1,Factors!$1:$1,0),FALSE)</f>
        <v>4.0939588571425878E-2</v>
      </c>
      <c r="D93" s="10">
        <f>VLOOKUP($A93,Factors!$A:$ZA,MATCH(Sheet1!D$1,Factors!$1:$1,0),FALSE)</f>
        <v>4.3648806441951793E-2</v>
      </c>
      <c r="E93" s="10">
        <f>VLOOKUP($A93,Factors!$A:$ZA,MATCH(Sheet1!E$1,Factors!$1:$1,0),FALSE)</f>
        <v>4.9906409579444144E-2</v>
      </c>
      <c r="F93" s="10">
        <f>VLOOKUP($A93,Factors!$A:$ZA,MATCH(Sheet1!F$1,Factors!$1:$1,0),FALSE)</f>
        <v>-1.4640446725253664E-3</v>
      </c>
      <c r="G93" s="10">
        <f>VLOOKUP($A93,Factors!$A:$ZA,MATCH(Sheet1!G$1,Factors!$1:$1,0),FALSE)</f>
        <v>-1.8782107274990412E-2</v>
      </c>
      <c r="H93" s="10">
        <f>VLOOKUP($A93,Factors!$A:$ZA,MATCH(Sheet1!H$1,Factors!$1:$1,0),FALSE)</f>
        <v>1.0485346298820142E-2</v>
      </c>
      <c r="I93" s="10">
        <f>VLOOKUP($A93,Factors!$A:$ZA,MATCH(Sheet1!I$1,Factors!$1:$1,0),FALSE)</f>
        <v>1.5053300999925745E-2</v>
      </c>
      <c r="J93" s="10">
        <f>VLOOKUP($A93,Factors!$A:$ZA,MATCH(Sheet1!J$1,Factors!$1:$1,0),FALSE)</f>
        <v>1.0929165786585759E-2</v>
      </c>
      <c r="K93" s="10">
        <f>VLOOKUP($A93,Factors!$A:$ZA,MATCH(Sheet1!K$1,Factors!$1:$1,0),FALSE)</f>
        <v>7.1686673657200828E-5</v>
      </c>
      <c r="L93" s="10">
        <f>VLOOKUP($A93,Factors!$A:$ZA,MATCH(Sheet1!L$1,Factors!$1:$1,0),FALSE)</f>
        <v>1.9237295325358339E-2</v>
      </c>
      <c r="M93" s="10">
        <f>VLOOKUP($A93,Factors!$A:$ZA,MATCH(Sheet1!M$1,Factors!$1:$1,0),FALSE)</f>
        <v>-1.1819171859748234E-3</v>
      </c>
      <c r="N93" s="10">
        <f>VLOOKUP($A93,Factors!$A:$ZA,MATCH(Sheet1!N$1,Factors!$1:$1,0),FALSE)</f>
        <v>2.8944613164622046E-2</v>
      </c>
      <c r="O93" s="10">
        <f>VLOOKUP($A93,Factors!$A:$ZA,MATCH(Sheet1!O$1,Factors!$1:$1,0),FALSE)</f>
        <v>-2.1668069702063253E-4</v>
      </c>
      <c r="P93" s="10">
        <f>VLOOKUP($A93,Factors!$A:$ZA,MATCH(Sheet1!P$1,Factors!$1:$1,0),FALSE)</f>
        <v>4.8933500627352799E-3</v>
      </c>
      <c r="Q93" s="10">
        <f>VLOOKUP($A93,Factors!$A:$ZA,MATCH(Sheet1!Q$1,Factors!$1:$1,0),FALSE)</f>
        <v>1.4008773171076738E-2</v>
      </c>
      <c r="R93" s="10">
        <f>VLOOKUP($A93,Factors!$A:$ZA,MATCH(Sheet1!R$1,Factors!$1:$1,0),FALSE)</f>
        <v>-2.2975585955147482E-2</v>
      </c>
      <c r="S93" s="10">
        <f>VLOOKUP($A93,Factors!$A:$ZA,MATCH(Sheet1!S$1,Factors!$1:$1,0),FALSE)</f>
        <v>1.3962062032488953E-2</v>
      </c>
      <c r="T93" s="10">
        <f>VLOOKUP($A93,Factors!$A:$ZA,MATCH(Sheet1!T$1,Factors!$1:$1,0),FALSE)</f>
        <v>2.1358198451794541E-2</v>
      </c>
      <c r="U93" s="10">
        <f>VLOOKUP($A93,Factors!$A:$ZA,MATCH(Sheet1!U$1,Factors!$1:$1,0),FALSE)</f>
        <v>1.2965147344967676E-2</v>
      </c>
      <c r="V93" s="10">
        <f>VLOOKUP($A93,Factors!$A:$ZA,MATCH(Sheet1!V$1,Factors!$1:$1,0),FALSE)</f>
        <v>-3.9973138051229151E-3</v>
      </c>
    </row>
    <row r="94" spans="1:22" x14ac:dyDescent="0.25">
      <c r="A94" s="8">
        <f t="shared" si="1"/>
        <v>39202</v>
      </c>
      <c r="B94" s="10">
        <f>VLOOKUP($A94,Factors!$A:$ZA,MATCH(Sheet1!B$1,Factors!$1:$1,0),FALSE)</f>
        <v>4.4277433328407279E-2</v>
      </c>
      <c r="C94" s="10">
        <f>VLOOKUP($A94,Factors!$A:$ZA,MATCH(Sheet1!C$1,Factors!$1:$1,0),FALSE)</f>
        <v>1.803609402009454E-2</v>
      </c>
      <c r="D94" s="10">
        <f>VLOOKUP($A94,Factors!$A:$ZA,MATCH(Sheet1!D$1,Factors!$1:$1,0),FALSE)</f>
        <v>4.7927573062261697E-2</v>
      </c>
      <c r="E94" s="10">
        <f>VLOOKUP($A94,Factors!$A:$ZA,MATCH(Sheet1!E$1,Factors!$1:$1,0),FALSE)</f>
        <v>4.615856211313063E-2</v>
      </c>
      <c r="F94" s="10">
        <f>VLOOKUP($A94,Factors!$A:$ZA,MATCH(Sheet1!F$1,Factors!$1:$1,0),FALSE)</f>
        <v>3.6890007001022518E-3</v>
      </c>
      <c r="G94" s="10">
        <f>VLOOKUP($A94,Factors!$A:$ZA,MATCH(Sheet1!G$1,Factors!$1:$1,0),FALSE)</f>
        <v>8.9917436072639578E-3</v>
      </c>
      <c r="H94" s="10">
        <f>VLOOKUP($A94,Factors!$A:$ZA,MATCH(Sheet1!H$1,Factors!$1:$1,0),FALSE)</f>
        <v>-1.7882551549499581E-2</v>
      </c>
      <c r="I94" s="10">
        <f>VLOOKUP($A94,Factors!$A:$ZA,MATCH(Sheet1!I$1,Factors!$1:$1,0),FALSE)</f>
        <v>7.6023041649937451E-3</v>
      </c>
      <c r="J94" s="10">
        <f>VLOOKUP($A94,Factors!$A:$ZA,MATCH(Sheet1!J$1,Factors!$1:$1,0),FALSE)</f>
        <v>-1.6593824177543404E-2</v>
      </c>
      <c r="K94" s="10">
        <f>VLOOKUP($A94,Factors!$A:$ZA,MATCH(Sheet1!K$1,Factors!$1:$1,0),FALSE)</f>
        <v>-1.0126561098216857E-2</v>
      </c>
      <c r="L94" s="10">
        <f>VLOOKUP($A94,Factors!$A:$ZA,MATCH(Sheet1!L$1,Factors!$1:$1,0),FALSE)</f>
        <v>1.0946127043688136E-2</v>
      </c>
      <c r="M94" s="10">
        <f>VLOOKUP($A94,Factors!$A:$ZA,MATCH(Sheet1!M$1,Factors!$1:$1,0),FALSE)</f>
        <v>-7.8547818203651421E-3</v>
      </c>
      <c r="N94" s="10">
        <f>VLOOKUP($A94,Factors!$A:$ZA,MATCH(Sheet1!N$1,Factors!$1:$1,0),FALSE)</f>
        <v>4.4769645596699048E-2</v>
      </c>
      <c r="O94" s="10">
        <f>VLOOKUP($A94,Factors!$A:$ZA,MATCH(Sheet1!O$1,Factors!$1:$1,0),FALSE)</f>
        <v>-5.6587310650366707E-3</v>
      </c>
      <c r="P94" s="10">
        <f>VLOOKUP($A94,Factors!$A:$ZA,MATCH(Sheet1!P$1,Factors!$1:$1,0),FALSE)</f>
        <v>2.6004119464469566E-2</v>
      </c>
      <c r="Q94" s="10">
        <f>VLOOKUP($A94,Factors!$A:$ZA,MATCH(Sheet1!Q$1,Factors!$1:$1,0),FALSE)</f>
        <v>1.058201058201047E-2</v>
      </c>
      <c r="R94" s="10">
        <f>VLOOKUP($A94,Factors!$A:$ZA,MATCH(Sheet1!R$1,Factors!$1:$1,0),FALSE)</f>
        <v>2.6831938542613676E-2</v>
      </c>
      <c r="S94" s="10">
        <f>VLOOKUP($A94,Factors!$A:$ZA,MATCH(Sheet1!S$1,Factors!$1:$1,0),FALSE)</f>
        <v>4.6557036811145647E-3</v>
      </c>
      <c r="T94" s="10">
        <f>VLOOKUP($A94,Factors!$A:$ZA,MATCH(Sheet1!T$1,Factors!$1:$1,0),FALSE)</f>
        <v>8.3735452739144289E-3</v>
      </c>
      <c r="U94" s="10">
        <f>VLOOKUP($A94,Factors!$A:$ZA,MATCH(Sheet1!U$1,Factors!$1:$1,0),FALSE)</f>
        <v>1.1307096247960891E-2</v>
      </c>
      <c r="V94" s="10">
        <f>VLOOKUP($A94,Factors!$A:$ZA,MATCH(Sheet1!V$1,Factors!$1:$1,0),FALSE)</f>
        <v>-1.3159555667760725E-2</v>
      </c>
    </row>
    <row r="95" spans="1:22" x14ac:dyDescent="0.25">
      <c r="A95" s="8">
        <f t="shared" si="1"/>
        <v>39172</v>
      </c>
      <c r="B95" s="10">
        <f>VLOOKUP($A95,Factors!$A:$ZA,MATCH(Sheet1!B$1,Factors!$1:$1,0),FALSE)</f>
        <v>1.1151578995062916E-2</v>
      </c>
      <c r="C95" s="10">
        <f>VLOOKUP($A95,Factors!$A:$ZA,MATCH(Sheet1!C$1,Factors!$1:$1,0),FALSE)</f>
        <v>1.0690832692229035E-2</v>
      </c>
      <c r="D95" s="10">
        <f>VLOOKUP($A95,Factors!$A:$ZA,MATCH(Sheet1!D$1,Factors!$1:$1,0),FALSE)</f>
        <v>3.0600452442765214E-2</v>
      </c>
      <c r="E95" s="10">
        <f>VLOOKUP($A95,Factors!$A:$ZA,MATCH(Sheet1!E$1,Factors!$1:$1,0),FALSE)</f>
        <v>3.9444739489068015E-2</v>
      </c>
      <c r="F95" s="10">
        <f>VLOOKUP($A95,Factors!$A:$ZA,MATCH(Sheet1!F$1,Factors!$1:$1,0),FALSE)</f>
        <v>4.086456756172252E-3</v>
      </c>
      <c r="G95" s="10">
        <f>VLOOKUP($A95,Factors!$A:$ZA,MATCH(Sheet1!G$1,Factors!$1:$1,0),FALSE)</f>
        <v>-1.0558004197389836E-2</v>
      </c>
      <c r="H95" s="10">
        <f>VLOOKUP($A95,Factors!$A:$ZA,MATCH(Sheet1!H$1,Factors!$1:$1,0),FALSE)</f>
        <v>-7.6582505683856494E-3</v>
      </c>
      <c r="I95" s="10">
        <f>VLOOKUP($A95,Factors!$A:$ZA,MATCH(Sheet1!I$1,Factors!$1:$1,0),FALSE)</f>
        <v>1.0286961889758306E-3</v>
      </c>
      <c r="J95" s="10">
        <f>VLOOKUP($A95,Factors!$A:$ZA,MATCH(Sheet1!J$1,Factors!$1:$1,0),FALSE)</f>
        <v>3.8279264751994724E-4</v>
      </c>
      <c r="K95" s="10">
        <f>VLOOKUP($A95,Factors!$A:$ZA,MATCH(Sheet1!K$1,Factors!$1:$1,0),FALSE)</f>
        <v>1.0056173201359542E-2</v>
      </c>
      <c r="L95" s="10">
        <f>VLOOKUP($A95,Factors!$A:$ZA,MATCH(Sheet1!L$1,Factors!$1:$1,0),FALSE)</f>
        <v>4.8045330661754537E-3</v>
      </c>
      <c r="M95" s="10">
        <f>VLOOKUP($A95,Factors!$A:$ZA,MATCH(Sheet1!M$1,Factors!$1:$1,0),FALSE)</f>
        <v>2.5886713191876964E-2</v>
      </c>
      <c r="N95" s="10">
        <f>VLOOKUP($A95,Factors!$A:$ZA,MATCH(Sheet1!N$1,Factors!$1:$1,0),FALSE)</f>
        <v>1.8867726455968459E-2</v>
      </c>
      <c r="O95" s="10">
        <f>VLOOKUP($A95,Factors!$A:$ZA,MATCH(Sheet1!O$1,Factors!$1:$1,0),FALSE)</f>
        <v>1.4605420788877277E-2</v>
      </c>
      <c r="P95" s="10">
        <f>VLOOKUP($A95,Factors!$A:$ZA,MATCH(Sheet1!P$1,Factors!$1:$1,0),FALSE)</f>
        <v>-2.1662468513853894E-2</v>
      </c>
      <c r="Q95" s="10">
        <f>VLOOKUP($A95,Factors!$A:$ZA,MATCH(Sheet1!Q$1,Factors!$1:$1,0),FALSE)</f>
        <v>1.2231309256713008E-2</v>
      </c>
      <c r="R95" s="10">
        <f>VLOOKUP($A95,Factors!$A:$ZA,MATCH(Sheet1!R$1,Factors!$1:$1,0),FALSE)</f>
        <v>1.1222250855022597E-2</v>
      </c>
      <c r="S95" s="10">
        <f>VLOOKUP($A95,Factors!$A:$ZA,MATCH(Sheet1!S$1,Factors!$1:$1,0),FALSE)</f>
        <v>4.8388836206096908E-3</v>
      </c>
      <c r="T95" s="10">
        <f>VLOOKUP($A95,Factors!$A:$ZA,MATCH(Sheet1!T$1,Factors!$1:$1,0),FALSE)</f>
        <v>1.7923088730575687E-2</v>
      </c>
      <c r="U95" s="10">
        <f>VLOOKUP($A95,Factors!$A:$ZA,MATCH(Sheet1!U$1,Factors!$1:$1,0),FALSE)</f>
        <v>1.0519374813257931E-2</v>
      </c>
      <c r="V95" s="10">
        <f>VLOOKUP($A95,Factors!$A:$ZA,MATCH(Sheet1!V$1,Factors!$1:$1,0),FALSE)</f>
        <v>1.4373059316879599E-2</v>
      </c>
    </row>
    <row r="96" spans="1:22" x14ac:dyDescent="0.25">
      <c r="A96" s="8">
        <f t="shared" si="1"/>
        <v>39141</v>
      </c>
      <c r="B96" s="10">
        <f>VLOOKUP($A96,Factors!$A:$ZA,MATCH(Sheet1!B$1,Factors!$1:$1,0),FALSE)</f>
        <v>-1.950134799539549E-2</v>
      </c>
      <c r="C96" s="10">
        <f>VLOOKUP($A96,Factors!$A:$ZA,MATCH(Sheet1!C$1,Factors!$1:$1,0),FALSE)</f>
        <v>-7.9414443523982969E-3</v>
      </c>
      <c r="D96" s="10">
        <f>VLOOKUP($A96,Factors!$A:$ZA,MATCH(Sheet1!D$1,Factors!$1:$1,0),FALSE)</f>
        <v>-1.5812996962029646E-2</v>
      </c>
      <c r="E96" s="10">
        <f>VLOOKUP($A96,Factors!$A:$ZA,MATCH(Sheet1!E$1,Factors!$1:$1,0),FALSE)</f>
        <v>-6.2386694517586605E-3</v>
      </c>
      <c r="F96" s="10">
        <f>VLOOKUP($A96,Factors!$A:$ZA,MATCH(Sheet1!F$1,Factors!$1:$1,0),FALSE)</f>
        <v>9.0733349962583976E-3</v>
      </c>
      <c r="G96" s="10">
        <f>VLOOKUP($A96,Factors!$A:$ZA,MATCH(Sheet1!G$1,Factors!$1:$1,0),FALSE)</f>
        <v>2.9802574102536061E-2</v>
      </c>
      <c r="H96" s="10">
        <f>VLOOKUP($A96,Factors!$A:$ZA,MATCH(Sheet1!H$1,Factors!$1:$1,0),FALSE)</f>
        <v>-1.2174940898345143E-2</v>
      </c>
      <c r="I96" s="10">
        <f>VLOOKUP($A96,Factors!$A:$ZA,MATCH(Sheet1!I$1,Factors!$1:$1,0),FALSE)</f>
        <v>-1.4353190189544396E-3</v>
      </c>
      <c r="J96" s="10">
        <f>VLOOKUP($A96,Factors!$A:$ZA,MATCH(Sheet1!J$1,Factors!$1:$1,0),FALSE)</f>
        <v>2.265554582703877E-2</v>
      </c>
      <c r="K96" s="10">
        <f>VLOOKUP($A96,Factors!$A:$ZA,MATCH(Sheet1!K$1,Factors!$1:$1,0),FALSE)</f>
        <v>3.2716319499150881E-3</v>
      </c>
      <c r="L96" s="10">
        <f>VLOOKUP($A96,Factors!$A:$ZA,MATCH(Sheet1!L$1,Factors!$1:$1,0),FALSE)</f>
        <v>-1.3538356906793614E-2</v>
      </c>
      <c r="M96" s="10">
        <f>VLOOKUP($A96,Factors!$A:$ZA,MATCH(Sheet1!M$1,Factors!$1:$1,0),FALSE)</f>
        <v>3.3511027504995461E-3</v>
      </c>
      <c r="N96" s="10">
        <f>VLOOKUP($A96,Factors!$A:$ZA,MATCH(Sheet1!N$1,Factors!$1:$1,0),FALSE)</f>
        <v>-4.7657506908086456E-3</v>
      </c>
      <c r="O96" s="10">
        <f>VLOOKUP($A96,Factors!$A:$ZA,MATCH(Sheet1!O$1,Factors!$1:$1,0),FALSE)</f>
        <v>4.2714889101666653E-2</v>
      </c>
      <c r="P96" s="10">
        <f>VLOOKUP($A96,Factors!$A:$ZA,MATCH(Sheet1!P$1,Factors!$1:$1,0),FALSE)</f>
        <v>3.5877364644487875E-2</v>
      </c>
      <c r="Q96" s="10">
        <f>VLOOKUP($A96,Factors!$A:$ZA,MATCH(Sheet1!Q$1,Factors!$1:$1,0),FALSE)</f>
        <v>2.6850507982580929E-3</v>
      </c>
      <c r="R96" s="10">
        <f>VLOOKUP($A96,Factors!$A:$ZA,MATCH(Sheet1!R$1,Factors!$1:$1,0),FALSE)</f>
        <v>-2.7607044349662324E-3</v>
      </c>
      <c r="S96" s="10">
        <f>VLOOKUP($A96,Factors!$A:$ZA,MATCH(Sheet1!S$1,Factors!$1:$1,0),FALSE)</f>
        <v>-9.0024684187600679E-3</v>
      </c>
      <c r="T96" s="10">
        <f>VLOOKUP($A96,Factors!$A:$ZA,MATCH(Sheet1!T$1,Factors!$1:$1,0),FALSE)</f>
        <v>-4.0288132087519246E-3</v>
      </c>
      <c r="U96" s="10">
        <f>VLOOKUP($A96,Factors!$A:$ZA,MATCH(Sheet1!U$1,Factors!$1:$1,0),FALSE)</f>
        <v>8.0700442450301058E-3</v>
      </c>
      <c r="V96" s="10">
        <f>VLOOKUP($A96,Factors!$A:$ZA,MATCH(Sheet1!V$1,Factors!$1:$1,0),FALSE)</f>
        <v>3.7116961588260722E-2</v>
      </c>
    </row>
    <row r="97" spans="1:22" x14ac:dyDescent="0.25">
      <c r="A97" s="8">
        <f t="shared" si="1"/>
        <v>39113</v>
      </c>
      <c r="B97" s="10">
        <f>VLOOKUP($A97,Factors!$A:$ZA,MATCH(Sheet1!B$1,Factors!$1:$1,0),FALSE)</f>
        <v>1.5109691311633533E-2</v>
      </c>
      <c r="C97" s="10">
        <f>VLOOKUP($A97,Factors!$A:$ZA,MATCH(Sheet1!C$1,Factors!$1:$1,0),FALSE)</f>
        <v>1.6717255579687729E-2</v>
      </c>
      <c r="D97" s="10">
        <f>VLOOKUP($A97,Factors!$A:$ZA,MATCH(Sheet1!D$1,Factors!$1:$1,0),FALSE)</f>
        <v>2.1465558476208901E-2</v>
      </c>
      <c r="E97" s="10">
        <f>VLOOKUP($A97,Factors!$A:$ZA,MATCH(Sheet1!E$1,Factors!$1:$1,0),FALSE)</f>
        <v>-1.1551469690717076E-2</v>
      </c>
      <c r="F97" s="10">
        <f>VLOOKUP($A97,Factors!$A:$ZA,MATCH(Sheet1!F$1,Factors!$1:$1,0),FALSE)</f>
        <v>2.6730026730028555E-3</v>
      </c>
      <c r="G97" s="10">
        <f>VLOOKUP($A97,Factors!$A:$ZA,MATCH(Sheet1!G$1,Factors!$1:$1,0),FALSE)</f>
        <v>-6.9304017417123331E-3</v>
      </c>
      <c r="H97" s="10">
        <f>VLOOKUP($A97,Factors!$A:$ZA,MATCH(Sheet1!H$1,Factors!$1:$1,0),FALSE)</f>
        <v>1.1356843992827104E-2</v>
      </c>
      <c r="I97" s="10">
        <f>VLOOKUP($A97,Factors!$A:$ZA,MATCH(Sheet1!I$1,Factors!$1:$1,0),FALSE)</f>
        <v>1.1575768690678223E-2</v>
      </c>
      <c r="J97" s="10">
        <f>VLOOKUP($A97,Factors!$A:$ZA,MATCH(Sheet1!J$1,Factors!$1:$1,0),FALSE)</f>
        <v>1.0016054358137572E-2</v>
      </c>
      <c r="K97" s="10">
        <f>VLOOKUP($A97,Factors!$A:$ZA,MATCH(Sheet1!K$1,Factors!$1:$1,0),FALSE)</f>
        <v>-1.2937307031475109E-2</v>
      </c>
      <c r="L97" s="10">
        <f>VLOOKUP($A97,Factors!$A:$ZA,MATCH(Sheet1!L$1,Factors!$1:$1,0),FALSE)</f>
        <v>1.9666695561719738E-2</v>
      </c>
      <c r="M97" s="10">
        <f>VLOOKUP($A97,Factors!$A:$ZA,MATCH(Sheet1!M$1,Factors!$1:$1,0),FALSE)</f>
        <v>1.6593365648475134E-2</v>
      </c>
      <c r="N97" s="10">
        <f>VLOOKUP($A97,Factors!$A:$ZA,MATCH(Sheet1!N$1,Factors!$1:$1,0),FALSE)</f>
        <v>1.1978796330012198E-2</v>
      </c>
      <c r="O97" s="10">
        <f>VLOOKUP($A97,Factors!$A:$ZA,MATCH(Sheet1!O$1,Factors!$1:$1,0),FALSE)</f>
        <v>-1.9670198384606152E-2</v>
      </c>
      <c r="P97" s="10">
        <f>VLOOKUP($A97,Factors!$A:$ZA,MATCH(Sheet1!P$1,Factors!$1:$1,0),FALSE)</f>
        <v>-2.2446116566764318E-2</v>
      </c>
      <c r="Q97" s="10">
        <f>VLOOKUP($A97,Factors!$A:$ZA,MATCH(Sheet1!Q$1,Factors!$1:$1,0),FALSE)</f>
        <v>1.0169984018597589E-3</v>
      </c>
      <c r="R97" s="10">
        <f>VLOOKUP($A97,Factors!$A:$ZA,MATCH(Sheet1!R$1,Factors!$1:$1,0),FALSE)</f>
        <v>-1.3092173382038053E-2</v>
      </c>
      <c r="S97" s="10">
        <f>VLOOKUP($A97,Factors!$A:$ZA,MATCH(Sheet1!S$1,Factors!$1:$1,0),FALSE)</f>
        <v>4.0933742251378913E-3</v>
      </c>
      <c r="T97" s="10">
        <f>VLOOKUP($A97,Factors!$A:$ZA,MATCH(Sheet1!T$1,Factors!$1:$1,0),FALSE)</f>
        <v>8.7175021317511536E-3</v>
      </c>
      <c r="U97" s="10">
        <f>VLOOKUP($A97,Factors!$A:$ZA,MATCH(Sheet1!U$1,Factors!$1:$1,0),FALSE)</f>
        <v>2.0574299615225611E-2</v>
      </c>
      <c r="V97" s="10">
        <f>VLOOKUP($A97,Factors!$A:$ZA,MATCH(Sheet1!V$1,Factors!$1:$1,0),FALSE)</f>
        <v>-1.9690164681377409E-2</v>
      </c>
    </row>
    <row r="98" spans="1:22" x14ac:dyDescent="0.25">
      <c r="A98" s="8">
        <f t="shared" si="1"/>
        <v>39082</v>
      </c>
      <c r="B98" s="10">
        <f>VLOOKUP($A98,Factors!$A:$ZA,MATCH(Sheet1!B$1,Factors!$1:$1,0),FALSE)</f>
        <v>1.3936237039777755E-2</v>
      </c>
      <c r="C98" s="10">
        <f>VLOOKUP($A98,Factors!$A:$ZA,MATCH(Sheet1!C$1,Factors!$1:$1,0),FALSE)</f>
        <v>3.3020285896490087E-3</v>
      </c>
      <c r="D98" s="10">
        <f>VLOOKUP($A98,Factors!$A:$ZA,MATCH(Sheet1!D$1,Factors!$1:$1,0),FALSE)</f>
        <v>4.1415029108838652E-2</v>
      </c>
      <c r="E98" s="10">
        <f>VLOOKUP($A98,Factors!$A:$ZA,MATCH(Sheet1!E$1,Factors!$1:$1,0),FALSE)</f>
        <v>4.767716973149283E-2</v>
      </c>
      <c r="F98" s="10">
        <f>VLOOKUP($A98,Factors!$A:$ZA,MATCH(Sheet1!F$1,Factors!$1:$1,0),FALSE)</f>
        <v>-4.9215289549942032E-4</v>
      </c>
      <c r="G98" s="10">
        <f>VLOOKUP($A98,Factors!$A:$ZA,MATCH(Sheet1!G$1,Factors!$1:$1,0),FALSE)</f>
        <v>-2.1484348387089014E-2</v>
      </c>
      <c r="H98" s="10">
        <f>VLOOKUP($A98,Factors!$A:$ZA,MATCH(Sheet1!H$1,Factors!$1:$1,0),FALSE)</f>
        <v>8.4388185654009629E-3</v>
      </c>
      <c r="I98" s="10">
        <f>VLOOKUP($A98,Factors!$A:$ZA,MATCH(Sheet1!I$1,Factors!$1:$1,0),FALSE)</f>
        <v>1.6782681777120501E-2</v>
      </c>
      <c r="J98" s="10">
        <f>VLOOKUP($A98,Factors!$A:$ZA,MATCH(Sheet1!J$1,Factors!$1:$1,0),FALSE)</f>
        <v>-1.54071235078449E-2</v>
      </c>
      <c r="K98" s="10">
        <f>VLOOKUP($A98,Factors!$A:$ZA,MATCH(Sheet1!K$1,Factors!$1:$1,0),FALSE)</f>
        <v>1.8932996788660894E-2</v>
      </c>
      <c r="L98" s="10">
        <f>VLOOKUP($A98,Factors!$A:$ZA,MATCH(Sheet1!L$1,Factors!$1:$1,0),FALSE)</f>
        <v>5.4692436755059415E-3</v>
      </c>
      <c r="M98" s="10">
        <f>VLOOKUP($A98,Factors!$A:$ZA,MATCH(Sheet1!M$1,Factors!$1:$1,0),FALSE)</f>
        <v>3.2216839502134942E-3</v>
      </c>
      <c r="N98" s="10">
        <f>VLOOKUP($A98,Factors!$A:$ZA,MATCH(Sheet1!N$1,Factors!$1:$1,0),FALSE)</f>
        <v>2.0607856127373037E-2</v>
      </c>
      <c r="O98" s="10">
        <f>VLOOKUP($A98,Factors!$A:$ZA,MATCH(Sheet1!O$1,Factors!$1:$1,0),FALSE)</f>
        <v>-3.0618295850161292E-2</v>
      </c>
      <c r="P98" s="10">
        <f>VLOOKUP($A98,Factors!$A:$ZA,MATCH(Sheet1!P$1,Factors!$1:$1,0),FALSE)</f>
        <v>-2.1709295071740575E-2</v>
      </c>
      <c r="Q98" s="10">
        <f>VLOOKUP($A98,Factors!$A:$ZA,MATCH(Sheet1!Q$1,Factors!$1:$1,0),FALSE)</f>
        <v>2.9926679634894482E-2</v>
      </c>
      <c r="R98" s="10">
        <f>VLOOKUP($A98,Factors!$A:$ZA,MATCH(Sheet1!R$1,Factors!$1:$1,0),FALSE)</f>
        <v>-6.526602387298075E-3</v>
      </c>
      <c r="S98" s="10">
        <f>VLOOKUP($A98,Factors!$A:$ZA,MATCH(Sheet1!S$1,Factors!$1:$1,0),FALSE)</f>
        <v>9.9408927968143157E-3</v>
      </c>
      <c r="T98" s="10">
        <f>VLOOKUP($A98,Factors!$A:$ZA,MATCH(Sheet1!T$1,Factors!$1:$1,0),FALSE)</f>
        <v>6.6202186041839362E-3</v>
      </c>
      <c r="U98" s="10">
        <f>VLOOKUP($A98,Factors!$A:$ZA,MATCH(Sheet1!U$1,Factors!$1:$1,0),FALSE)</f>
        <v>1.0248008224106764E-2</v>
      </c>
      <c r="V98" s="10">
        <f>VLOOKUP($A98,Factors!$A:$ZA,MATCH(Sheet1!V$1,Factors!$1:$1,0),FALSE)</f>
        <v>-4.438155071066463E-2</v>
      </c>
    </row>
    <row r="99" spans="1:22" x14ac:dyDescent="0.25">
      <c r="A99" s="8">
        <f t="shared" si="1"/>
        <v>39051</v>
      </c>
      <c r="B99" s="10">
        <f>VLOOKUP($A99,Factors!$A:$ZA,MATCH(Sheet1!B$1,Factors!$1:$1,0),FALSE)</f>
        <v>1.8991438269064131E-2</v>
      </c>
      <c r="C99" s="10">
        <f>VLOOKUP($A99,Factors!$A:$ZA,MATCH(Sheet1!C$1,Factors!$1:$1,0),FALSE)</f>
        <v>2.6111131094720186E-2</v>
      </c>
      <c r="D99" s="10">
        <f>VLOOKUP($A99,Factors!$A:$ZA,MATCH(Sheet1!D$1,Factors!$1:$1,0),FALSE)</f>
        <v>4.1394646940902113E-3</v>
      </c>
      <c r="E99" s="10">
        <f>VLOOKUP($A99,Factors!$A:$ZA,MATCH(Sheet1!E$1,Factors!$1:$1,0),FALSE)</f>
        <v>7.4163738221598496E-2</v>
      </c>
      <c r="F99" s="10">
        <f>VLOOKUP($A99,Factors!$A:$ZA,MATCH(Sheet1!F$1,Factors!$1:$1,0),FALSE)</f>
        <v>5.0642253698061079E-3</v>
      </c>
      <c r="G99" s="10">
        <f>VLOOKUP($A99,Factors!$A:$ZA,MATCH(Sheet1!G$1,Factors!$1:$1,0),FALSE)</f>
        <v>1.9564105212483973E-2</v>
      </c>
      <c r="H99" s="10">
        <f>VLOOKUP($A99,Factors!$A:$ZA,MATCH(Sheet1!H$1,Factors!$1:$1,0),FALSE)</f>
        <v>-2.7777777777777679E-2</v>
      </c>
      <c r="I99" s="10">
        <f>VLOOKUP($A99,Factors!$A:$ZA,MATCH(Sheet1!I$1,Factors!$1:$1,0),FALSE)</f>
        <v>5.2026896837324976E-3</v>
      </c>
      <c r="J99" s="10">
        <f>VLOOKUP($A99,Factors!$A:$ZA,MATCH(Sheet1!J$1,Factors!$1:$1,0),FALSE)</f>
        <v>1.4843542091471429E-2</v>
      </c>
      <c r="K99" s="10">
        <f>VLOOKUP($A99,Factors!$A:$ZA,MATCH(Sheet1!K$1,Factors!$1:$1,0),FALSE)</f>
        <v>2.9774767810990532E-3</v>
      </c>
      <c r="L99" s="10">
        <f>VLOOKUP($A99,Factors!$A:$ZA,MATCH(Sheet1!L$1,Factors!$1:$1,0),FALSE)</f>
        <v>1.1460560245079687E-2</v>
      </c>
      <c r="M99" s="10">
        <f>VLOOKUP($A99,Factors!$A:$ZA,MATCH(Sheet1!M$1,Factors!$1:$1,0),FALSE)</f>
        <v>-1.0180610926341482E-2</v>
      </c>
      <c r="N99" s="10">
        <f>VLOOKUP($A99,Factors!$A:$ZA,MATCH(Sheet1!N$1,Factors!$1:$1,0),FALSE)</f>
        <v>2.5004294695902152E-2</v>
      </c>
      <c r="O99" s="10">
        <f>VLOOKUP($A99,Factors!$A:$ZA,MATCH(Sheet1!O$1,Factors!$1:$1,0),FALSE)</f>
        <v>5.0665119743414699E-2</v>
      </c>
      <c r="P99" s="10">
        <f>VLOOKUP($A99,Factors!$A:$ZA,MATCH(Sheet1!P$1,Factors!$1:$1,0),FALSE)</f>
        <v>2.7169037549660491E-2</v>
      </c>
      <c r="Q99" s="10">
        <f>VLOOKUP($A99,Factors!$A:$ZA,MATCH(Sheet1!Q$1,Factors!$1:$1,0),FALSE)</f>
        <v>-1.886515451809434E-2</v>
      </c>
      <c r="R99" s="10">
        <f>VLOOKUP($A99,Factors!$A:$ZA,MATCH(Sheet1!R$1,Factors!$1:$1,0),FALSE)</f>
        <v>2.2591195912522011E-2</v>
      </c>
      <c r="S99" s="10">
        <f>VLOOKUP($A99,Factors!$A:$ZA,MATCH(Sheet1!S$1,Factors!$1:$1,0),FALSE)</f>
        <v>-1.9306286628233416E-3</v>
      </c>
      <c r="T99" s="10">
        <f>VLOOKUP($A99,Factors!$A:$ZA,MATCH(Sheet1!T$1,Factors!$1:$1,0),FALSE)</f>
        <v>1.1975937237217904E-2</v>
      </c>
      <c r="U99" s="10">
        <f>VLOOKUP($A99,Factors!$A:$ZA,MATCH(Sheet1!U$1,Factors!$1:$1,0),FALSE)</f>
        <v>2.3599434402779895E-2</v>
      </c>
      <c r="V99" s="10">
        <f>VLOOKUP($A99,Factors!$A:$ZA,MATCH(Sheet1!V$1,Factors!$1:$1,0),FALSE)</f>
        <v>5.1198221466635996E-2</v>
      </c>
    </row>
    <row r="100" spans="1:22" x14ac:dyDescent="0.25">
      <c r="A100" s="8">
        <f t="shared" si="1"/>
        <v>39021</v>
      </c>
      <c r="B100" s="10">
        <f>VLOOKUP($A100,Factors!$A:$ZA,MATCH(Sheet1!B$1,Factors!$1:$1,0),FALSE)</f>
        <v>3.2570780646339559E-2</v>
      </c>
      <c r="C100" s="10">
        <f>VLOOKUP($A100,Factors!$A:$ZA,MATCH(Sheet1!C$1,Factors!$1:$1,0),FALSE)</f>
        <v>5.7559595306893918E-2</v>
      </c>
      <c r="D100" s="10">
        <f>VLOOKUP($A100,Factors!$A:$ZA,MATCH(Sheet1!D$1,Factors!$1:$1,0),FALSE)</f>
        <v>3.1658031431498479E-2</v>
      </c>
      <c r="E100" s="10">
        <f>VLOOKUP($A100,Factors!$A:$ZA,MATCH(Sheet1!E$1,Factors!$1:$1,0),FALSE)</f>
        <v>4.7714978578348832E-2</v>
      </c>
      <c r="F100" s="10">
        <f>VLOOKUP($A100,Factors!$A:$ZA,MATCH(Sheet1!F$1,Factors!$1:$1,0),FALSE)</f>
        <v>4.2103603248442312E-3</v>
      </c>
      <c r="G100" s="10">
        <f>VLOOKUP($A100,Factors!$A:$ZA,MATCH(Sheet1!G$1,Factors!$1:$1,0),FALSE)</f>
        <v>6.8441291250109781E-3</v>
      </c>
      <c r="H100" s="10">
        <f>VLOOKUP($A100,Factors!$A:$ZA,MATCH(Sheet1!H$1,Factors!$1:$1,0),FALSE)</f>
        <v>-8.2529350226665521E-3</v>
      </c>
      <c r="I100" s="10">
        <f>VLOOKUP($A100,Factors!$A:$ZA,MATCH(Sheet1!I$1,Factors!$1:$1,0),FALSE)</f>
        <v>6.9875085231807521E-3</v>
      </c>
      <c r="J100" s="10">
        <f>VLOOKUP($A100,Factors!$A:$ZA,MATCH(Sheet1!J$1,Factors!$1:$1,0),FALSE)</f>
        <v>2.007654459153807E-2</v>
      </c>
      <c r="K100" s="10">
        <f>VLOOKUP($A100,Factors!$A:$ZA,MATCH(Sheet1!K$1,Factors!$1:$1,0),FALSE)</f>
        <v>-2.4405798419646629E-3</v>
      </c>
      <c r="L100" s="10">
        <f>VLOOKUP($A100,Factors!$A:$ZA,MATCH(Sheet1!L$1,Factors!$1:$1,0),FALSE)</f>
        <v>1.3921787709497258E-2</v>
      </c>
      <c r="M100" s="10">
        <f>VLOOKUP($A100,Factors!$A:$ZA,MATCH(Sheet1!M$1,Factors!$1:$1,0),FALSE)</f>
        <v>1.7021453981769907E-2</v>
      </c>
      <c r="N100" s="10">
        <f>VLOOKUP($A100,Factors!$A:$ZA,MATCH(Sheet1!N$1,Factors!$1:$1,0),FALSE)</f>
        <v>3.6984987490121135E-2</v>
      </c>
      <c r="O100" s="10">
        <f>VLOOKUP($A100,Factors!$A:$ZA,MATCH(Sheet1!O$1,Factors!$1:$1,0),FALSE)</f>
        <v>1.3366267698793122E-2</v>
      </c>
      <c r="P100" s="10">
        <f>VLOOKUP($A100,Factors!$A:$ZA,MATCH(Sheet1!P$1,Factors!$1:$1,0),FALSE)</f>
        <v>6.119951040391669E-2</v>
      </c>
      <c r="Q100" s="10">
        <f>VLOOKUP($A100,Factors!$A:$ZA,MATCH(Sheet1!Q$1,Factors!$1:$1,0),FALSE)</f>
        <v>6.0556827413040804E-3</v>
      </c>
      <c r="R100" s="10">
        <f>VLOOKUP($A100,Factors!$A:$ZA,MATCH(Sheet1!R$1,Factors!$1:$1,0),FALSE)</f>
        <v>-6.0283652674660848E-3</v>
      </c>
      <c r="S100" s="10">
        <f>VLOOKUP($A100,Factors!$A:$ZA,MATCH(Sheet1!S$1,Factors!$1:$1,0),FALSE)</f>
        <v>1.5136685917502835E-3</v>
      </c>
      <c r="T100" s="10">
        <f>VLOOKUP($A100,Factors!$A:$ZA,MATCH(Sheet1!T$1,Factors!$1:$1,0),FALSE)</f>
        <v>1.0250282396213617E-2</v>
      </c>
      <c r="U100" s="10">
        <f>VLOOKUP($A100,Factors!$A:$ZA,MATCH(Sheet1!U$1,Factors!$1:$1,0),FALSE)</f>
        <v>1.7022652278605221E-2</v>
      </c>
      <c r="V100" s="10">
        <f>VLOOKUP($A100,Factors!$A:$ZA,MATCH(Sheet1!V$1,Factors!$1:$1,0),FALSE)</f>
        <v>9.4901498789190519E-4</v>
      </c>
    </row>
    <row r="101" spans="1:22" x14ac:dyDescent="0.25">
      <c r="A101" s="8">
        <f t="shared" si="1"/>
        <v>38990</v>
      </c>
      <c r="B101" s="10">
        <f>VLOOKUP($A101,Factors!$A:$ZA,MATCH(Sheet1!B$1,Factors!$1:$1,0),FALSE)</f>
        <v>2.5727807289007032E-2</v>
      </c>
      <c r="C101" s="10">
        <f>VLOOKUP($A101,Factors!$A:$ZA,MATCH(Sheet1!C$1,Factors!$1:$1,0),FALSE)</f>
        <v>8.416322073559801E-3</v>
      </c>
      <c r="D101" s="10">
        <f>VLOOKUP($A101,Factors!$A:$ZA,MATCH(Sheet1!D$1,Factors!$1:$1,0),FALSE)</f>
        <v>2.8087906578878608E-2</v>
      </c>
      <c r="E101" s="10">
        <f>VLOOKUP($A101,Factors!$A:$ZA,MATCH(Sheet1!E$1,Factors!$1:$1,0),FALSE)</f>
        <v>8.4073031680738097E-3</v>
      </c>
      <c r="F101" s="10">
        <f>VLOOKUP($A101,Factors!$A:$ZA,MATCH(Sheet1!F$1,Factors!$1:$1,0),FALSE)</f>
        <v>5.0040214424103002E-3</v>
      </c>
      <c r="G101" s="10">
        <f>VLOOKUP($A101,Factors!$A:$ZA,MATCH(Sheet1!G$1,Factors!$1:$1,0),FALSE)</f>
        <v>1.633977030619449E-2</v>
      </c>
      <c r="H101" s="10">
        <f>VLOOKUP($A101,Factors!$A:$ZA,MATCH(Sheet1!H$1,Factors!$1:$1,0),FALSE)</f>
        <v>1.1522633744855959E-2</v>
      </c>
      <c r="I101" s="10">
        <f>VLOOKUP($A101,Factors!$A:$ZA,MATCH(Sheet1!I$1,Factors!$1:$1,0),FALSE)</f>
        <v>5.3937866834417036E-3</v>
      </c>
      <c r="J101" s="10">
        <f>VLOOKUP($A101,Factors!$A:$ZA,MATCH(Sheet1!J$1,Factors!$1:$1,0),FALSE)</f>
        <v>-1.7827756703580722E-2</v>
      </c>
      <c r="K101" s="10">
        <f>VLOOKUP($A101,Factors!$A:$ZA,MATCH(Sheet1!K$1,Factors!$1:$1,0),FALSE)</f>
        <v>-7.5700258245030572E-3</v>
      </c>
      <c r="L101" s="10">
        <f>VLOOKUP($A101,Factors!$A:$ZA,MATCH(Sheet1!L$1,Factors!$1:$1,0),FALSE)</f>
        <v>1.4474683472563754E-2</v>
      </c>
      <c r="M101" s="10">
        <f>VLOOKUP($A101,Factors!$A:$ZA,MATCH(Sheet1!M$1,Factors!$1:$1,0),FALSE)</f>
        <v>-6.1039945466592194E-3</v>
      </c>
      <c r="N101" s="10">
        <f>VLOOKUP($A101,Factors!$A:$ZA,MATCH(Sheet1!N$1,Factors!$1:$1,0),FALSE)</f>
        <v>1.2233747431938724E-2</v>
      </c>
      <c r="O101" s="10">
        <f>VLOOKUP($A101,Factors!$A:$ZA,MATCH(Sheet1!O$1,Factors!$1:$1,0),FALSE)</f>
        <v>-5.3175040751749947E-2</v>
      </c>
      <c r="P101" s="10">
        <f>VLOOKUP($A101,Factors!$A:$ZA,MATCH(Sheet1!P$1,Factors!$1:$1,0),FALSE)</f>
        <v>-9.6969696969696484E-3</v>
      </c>
      <c r="Q101" s="10">
        <f>VLOOKUP($A101,Factors!$A:$ZA,MATCH(Sheet1!Q$1,Factors!$1:$1,0),FALSE)</f>
        <v>5.7936566887024643E-3</v>
      </c>
      <c r="R101" s="10">
        <f>VLOOKUP($A101,Factors!$A:$ZA,MATCH(Sheet1!R$1,Factors!$1:$1,0),FALSE)</f>
        <v>1.435488308800581E-3</v>
      </c>
      <c r="S101" s="10">
        <f>VLOOKUP($A101,Factors!$A:$ZA,MATCH(Sheet1!S$1,Factors!$1:$1,0),FALSE)</f>
        <v>-1.8973290984547475E-4</v>
      </c>
      <c r="T101" s="10">
        <f>VLOOKUP($A101,Factors!$A:$ZA,MATCH(Sheet1!T$1,Factors!$1:$1,0),FALSE)</f>
        <v>8.7104732847429478E-3</v>
      </c>
      <c r="U101" s="10">
        <f>VLOOKUP($A101,Factors!$A:$ZA,MATCH(Sheet1!U$1,Factors!$1:$1,0),FALSE)</f>
        <v>-4.5684996378636544E-4</v>
      </c>
      <c r="V101" s="10">
        <f>VLOOKUP($A101,Factors!$A:$ZA,MATCH(Sheet1!V$1,Factors!$1:$1,0),FALSE)</f>
        <v>-7.1241869795149237E-2</v>
      </c>
    </row>
    <row r="102" spans="1:22" x14ac:dyDescent="0.25">
      <c r="A102" s="8">
        <f t="shared" si="1"/>
        <v>38960</v>
      </c>
      <c r="B102" s="10">
        <f>VLOOKUP($A102,Factors!$A:$ZA,MATCH(Sheet1!B$1,Factors!$1:$1,0),FALSE)</f>
        <v>2.375563260929292E-2</v>
      </c>
      <c r="C102" s="10">
        <f>VLOOKUP($A102,Factors!$A:$ZA,MATCH(Sheet1!C$1,Factors!$1:$1,0),FALSE)</f>
        <v>2.9546240255535094E-2</v>
      </c>
      <c r="D102" s="10">
        <f>VLOOKUP($A102,Factors!$A:$ZA,MATCH(Sheet1!D$1,Factors!$1:$1,0),FALSE)</f>
        <v>3.5639026758127912E-2</v>
      </c>
      <c r="E102" s="10">
        <f>VLOOKUP($A102,Factors!$A:$ZA,MATCH(Sheet1!E$1,Factors!$1:$1,0),FALSE)</f>
        <v>2.5831494496139085E-2</v>
      </c>
      <c r="F102" s="10">
        <f>VLOOKUP($A102,Factors!$A:$ZA,MATCH(Sheet1!F$1,Factors!$1:$1,0),FALSE)</f>
        <v>7.5165459814621194E-3</v>
      </c>
      <c r="G102" s="10">
        <f>VLOOKUP($A102,Factors!$A:$ZA,MATCH(Sheet1!G$1,Factors!$1:$1,0),FALSE)</f>
        <v>2.6630708948712778E-2</v>
      </c>
      <c r="H102" s="10">
        <f>VLOOKUP($A102,Factors!$A:$ZA,MATCH(Sheet1!H$1,Factors!$1:$1,0),FALSE)</f>
        <v>-2.9308323563892458E-3</v>
      </c>
      <c r="I102" s="10">
        <f>VLOOKUP($A102,Factors!$A:$ZA,MATCH(Sheet1!I$1,Factors!$1:$1,0),FALSE)</f>
        <v>9.0949906426329719E-4</v>
      </c>
      <c r="J102" s="10">
        <f>VLOOKUP($A102,Factors!$A:$ZA,MATCH(Sheet1!J$1,Factors!$1:$1,0),FALSE)</f>
        <v>8.7554269867506918E-6</v>
      </c>
      <c r="K102" s="10">
        <f>VLOOKUP($A102,Factors!$A:$ZA,MATCH(Sheet1!K$1,Factors!$1:$1,0),FALSE)</f>
        <v>-1.4470107359415563E-2</v>
      </c>
      <c r="L102" s="10">
        <f>VLOOKUP($A102,Factors!$A:$ZA,MATCH(Sheet1!L$1,Factors!$1:$1,0),FALSE)</f>
        <v>1.3964233173960894E-2</v>
      </c>
      <c r="M102" s="10">
        <f>VLOOKUP($A102,Factors!$A:$ZA,MATCH(Sheet1!M$1,Factors!$1:$1,0),FALSE)</f>
        <v>-2.1387834512008763E-2</v>
      </c>
      <c r="N102" s="10">
        <f>VLOOKUP($A102,Factors!$A:$ZA,MATCH(Sheet1!N$1,Factors!$1:$1,0),FALSE)</f>
        <v>2.6409662392485211E-2</v>
      </c>
      <c r="O102" s="10">
        <f>VLOOKUP($A102,Factors!$A:$ZA,MATCH(Sheet1!O$1,Factors!$1:$1,0),FALSE)</f>
        <v>-3.3039628430943657E-2</v>
      </c>
      <c r="P102" s="10">
        <f>VLOOKUP($A102,Factors!$A:$ZA,MATCH(Sheet1!P$1,Factors!$1:$1,0),FALSE)</f>
        <v>-1.1976047904191711E-2</v>
      </c>
      <c r="Q102" s="10">
        <f>VLOOKUP($A102,Factors!$A:$ZA,MATCH(Sheet1!Q$1,Factors!$1:$1,0),FALSE)</f>
        <v>2.5049489873610442E-2</v>
      </c>
      <c r="R102" s="10">
        <f>VLOOKUP($A102,Factors!$A:$ZA,MATCH(Sheet1!R$1,Factors!$1:$1,0),FALSE)</f>
        <v>-1.3522127284852581E-2</v>
      </c>
      <c r="S102" s="10">
        <f>VLOOKUP($A102,Factors!$A:$ZA,MATCH(Sheet1!S$1,Factors!$1:$1,0),FALSE)</f>
        <v>1.9639248559237821E-3</v>
      </c>
      <c r="T102" s="10">
        <f>VLOOKUP($A102,Factors!$A:$ZA,MATCH(Sheet1!T$1,Factors!$1:$1,0),FALSE)</f>
        <v>7.4280672795061786E-3</v>
      </c>
      <c r="U102" s="10">
        <f>VLOOKUP($A102,Factors!$A:$ZA,MATCH(Sheet1!U$1,Factors!$1:$1,0),FALSE)</f>
        <v>3.6682062695014839E-3</v>
      </c>
      <c r="V102" s="10">
        <f>VLOOKUP($A102,Factors!$A:$ZA,MATCH(Sheet1!V$1,Factors!$1:$1,0),FALSE)</f>
        <v>-5.948603607466485E-2</v>
      </c>
    </row>
    <row r="103" spans="1:22" x14ac:dyDescent="0.25">
      <c r="A103" s="8">
        <f t="shared" si="1"/>
        <v>38929</v>
      </c>
      <c r="B103" s="10">
        <f>VLOOKUP($A103,Factors!$A:$ZA,MATCH(Sheet1!B$1,Factors!$1:$1,0),FALSE)</f>
        <v>6.1604386809128719E-3</v>
      </c>
      <c r="C103" s="10">
        <f>VLOOKUP($A103,Factors!$A:$ZA,MATCH(Sheet1!C$1,Factors!$1:$1,0),FALSE)</f>
        <v>-3.2571521512162915E-2</v>
      </c>
      <c r="D103" s="10">
        <f>VLOOKUP($A103,Factors!$A:$ZA,MATCH(Sheet1!D$1,Factors!$1:$1,0),FALSE)</f>
        <v>1.1465159426260252E-2</v>
      </c>
      <c r="E103" s="10">
        <f>VLOOKUP($A103,Factors!$A:$ZA,MATCH(Sheet1!E$1,Factors!$1:$1,0),FALSE)</f>
        <v>1.4404810721269534E-2</v>
      </c>
      <c r="F103" s="10">
        <f>VLOOKUP($A103,Factors!$A:$ZA,MATCH(Sheet1!F$1,Factors!$1:$1,0),FALSE)</f>
        <v>7.8856103703823788E-3</v>
      </c>
      <c r="G103" s="10">
        <f>VLOOKUP($A103,Factors!$A:$ZA,MATCH(Sheet1!G$1,Factors!$1:$1,0),FALSE)</f>
        <v>1.9698061834430902E-2</v>
      </c>
      <c r="H103" s="10">
        <f>VLOOKUP($A103,Factors!$A:$ZA,MATCH(Sheet1!H$1,Factors!$1:$1,0),FALSE)</f>
        <v>1.6439643024894757E-3</v>
      </c>
      <c r="I103" s="10">
        <f>VLOOKUP($A103,Factors!$A:$ZA,MATCH(Sheet1!I$1,Factors!$1:$1,0),FALSE)</f>
        <v>-3.7328504036373555E-3</v>
      </c>
      <c r="J103" s="10">
        <f>VLOOKUP($A103,Factors!$A:$ZA,MATCH(Sheet1!J$1,Factors!$1:$1,0),FALSE)</f>
        <v>-4.2816423158838934E-2</v>
      </c>
      <c r="K103" s="10">
        <f>VLOOKUP($A103,Factors!$A:$ZA,MATCH(Sheet1!K$1,Factors!$1:$1,0),FALSE)</f>
        <v>4.3312240430001925E-2</v>
      </c>
      <c r="L103" s="10">
        <f>VLOOKUP($A103,Factors!$A:$ZA,MATCH(Sheet1!L$1,Factors!$1:$1,0),FALSE)</f>
        <v>1.9031891594345485E-2</v>
      </c>
      <c r="M103" s="10">
        <f>VLOOKUP($A103,Factors!$A:$ZA,MATCH(Sheet1!M$1,Factors!$1:$1,0),FALSE)</f>
        <v>-1.3214908755280197E-2</v>
      </c>
      <c r="N103" s="10">
        <f>VLOOKUP($A103,Factors!$A:$ZA,MATCH(Sheet1!N$1,Factors!$1:$1,0),FALSE)</f>
        <v>6.3988771879808226E-3</v>
      </c>
      <c r="O103" s="10">
        <f>VLOOKUP($A103,Factors!$A:$ZA,MATCH(Sheet1!O$1,Factors!$1:$1,0),FALSE)</f>
        <v>5.6890926700345901E-3</v>
      </c>
      <c r="P103" s="10">
        <f>VLOOKUP($A103,Factors!$A:$ZA,MATCH(Sheet1!P$1,Factors!$1:$1,0),FALSE)</f>
        <v>1.0352245227211787E-2</v>
      </c>
      <c r="Q103" s="10">
        <f>VLOOKUP($A103,Factors!$A:$ZA,MATCH(Sheet1!Q$1,Factors!$1:$1,0),FALSE)</f>
        <v>1.5620167027528664E-2</v>
      </c>
      <c r="R103" s="10">
        <f>VLOOKUP($A103,Factors!$A:$ZA,MATCH(Sheet1!R$1,Factors!$1:$1,0),FALSE)</f>
        <v>2.0700544835385859E-3</v>
      </c>
      <c r="S103" s="10">
        <f>VLOOKUP($A103,Factors!$A:$ZA,MATCH(Sheet1!S$1,Factors!$1:$1,0),FALSE)</f>
        <v>-5.7862481359886031E-3</v>
      </c>
      <c r="T103" s="10">
        <f>VLOOKUP($A103,Factors!$A:$ZA,MATCH(Sheet1!T$1,Factors!$1:$1,0),FALSE)</f>
        <v>1.9478321421317668E-2</v>
      </c>
      <c r="U103" s="10">
        <f>VLOOKUP($A103,Factors!$A:$ZA,MATCH(Sheet1!U$1,Factors!$1:$1,0),FALSE)</f>
        <v>1.0224602313810616E-2</v>
      </c>
      <c r="V103" s="10">
        <f>VLOOKUP($A103,Factors!$A:$ZA,MATCH(Sheet1!V$1,Factors!$1:$1,0),FALSE)</f>
        <v>9.9310026270966745E-3</v>
      </c>
    </row>
    <row r="104" spans="1:22" x14ac:dyDescent="0.25">
      <c r="A104" s="8">
        <f t="shared" si="1"/>
        <v>38898</v>
      </c>
      <c r="B104" s="10">
        <f>VLOOKUP($A104,Factors!$A:$ZA,MATCH(Sheet1!B$1,Factors!$1:$1,0),FALSE)</f>
        <v>1.3058166046318043E-3</v>
      </c>
      <c r="C104" s="10">
        <f>VLOOKUP($A104,Factors!$A:$ZA,MATCH(Sheet1!C$1,Factors!$1:$1,0),FALSE)</f>
        <v>6.3345335843127959E-3</v>
      </c>
      <c r="D104" s="10">
        <f>VLOOKUP($A104,Factors!$A:$ZA,MATCH(Sheet1!D$1,Factors!$1:$1,0),FALSE)</f>
        <v>7.24993253338857E-3</v>
      </c>
      <c r="E104" s="10">
        <f>VLOOKUP($A104,Factors!$A:$ZA,MATCH(Sheet1!E$1,Factors!$1:$1,0),FALSE)</f>
        <v>-2.2327996887144819E-3</v>
      </c>
      <c r="F104" s="10">
        <f>VLOOKUP($A104,Factors!$A:$ZA,MATCH(Sheet1!F$1,Factors!$1:$1,0),FALSE)</f>
        <v>2.0116506419947111E-3</v>
      </c>
      <c r="G104" s="10">
        <f>VLOOKUP($A104,Factors!$A:$ZA,MATCH(Sheet1!G$1,Factors!$1:$1,0),FALSE)</f>
        <v>8.3079540798618456E-3</v>
      </c>
      <c r="H104" s="10">
        <f>VLOOKUP($A104,Factors!$A:$ZA,MATCH(Sheet1!H$1,Factors!$1:$1,0),FALSE)</f>
        <v>5.193578847969782E-3</v>
      </c>
      <c r="I104" s="10">
        <f>VLOOKUP($A104,Factors!$A:$ZA,MATCH(Sheet1!I$1,Factors!$1:$1,0),FALSE)</f>
        <v>-5.6281360819948612E-3</v>
      </c>
      <c r="J104" s="10">
        <f>VLOOKUP($A104,Factors!$A:$ZA,MATCH(Sheet1!J$1,Factors!$1:$1,0),FALSE)</f>
        <v>-6.5715637394925253E-4</v>
      </c>
      <c r="K104" s="10">
        <f>VLOOKUP($A104,Factors!$A:$ZA,MATCH(Sheet1!K$1,Factors!$1:$1,0),FALSE)</f>
        <v>1.0324038349838749E-2</v>
      </c>
      <c r="L104" s="10">
        <f>VLOOKUP($A104,Factors!$A:$ZA,MATCH(Sheet1!L$1,Factors!$1:$1,0),FALSE)</f>
        <v>1.7093915280888217E-2</v>
      </c>
      <c r="M104" s="10">
        <f>VLOOKUP($A104,Factors!$A:$ZA,MATCH(Sheet1!M$1,Factors!$1:$1,0),FALSE)</f>
        <v>2.5829445825053199E-2</v>
      </c>
      <c r="N104" s="10">
        <f>VLOOKUP($A104,Factors!$A:$ZA,MATCH(Sheet1!N$1,Factors!$1:$1,0),FALSE)</f>
        <v>1.1048418873249588E-4</v>
      </c>
      <c r="O104" s="10">
        <f>VLOOKUP($A104,Factors!$A:$ZA,MATCH(Sheet1!O$1,Factors!$1:$1,0),FALSE)</f>
        <v>1.1818552710089136E-2</v>
      </c>
      <c r="P104" s="10">
        <f>VLOOKUP($A104,Factors!$A:$ZA,MATCH(Sheet1!P$1,Factors!$1:$1,0),FALSE)</f>
        <v>-2.0284510010537438E-2</v>
      </c>
      <c r="Q104" s="10">
        <f>VLOOKUP($A104,Factors!$A:$ZA,MATCH(Sheet1!Q$1,Factors!$1:$1,0),FALSE)</f>
        <v>-1.3502174078877216E-2</v>
      </c>
      <c r="R104" s="10">
        <f>VLOOKUP($A104,Factors!$A:$ZA,MATCH(Sheet1!R$1,Factors!$1:$1,0),FALSE)</f>
        <v>-2.1851687330186609E-2</v>
      </c>
      <c r="S104" s="10">
        <f>VLOOKUP($A104,Factors!$A:$ZA,MATCH(Sheet1!S$1,Factors!$1:$1,0),FALSE)</f>
        <v>5.2398473749524221E-3</v>
      </c>
      <c r="T104" s="10">
        <f>VLOOKUP($A104,Factors!$A:$ZA,MATCH(Sheet1!T$1,Factors!$1:$1,0),FALSE)</f>
        <v>-7.6346205883481844E-4</v>
      </c>
      <c r="U104" s="10">
        <f>VLOOKUP($A104,Factors!$A:$ZA,MATCH(Sheet1!U$1,Factors!$1:$1,0),FALSE)</f>
        <v>2.3875624652970551E-2</v>
      </c>
      <c r="V104" s="10">
        <f>VLOOKUP($A104,Factors!$A:$ZA,MATCH(Sheet1!V$1,Factors!$1:$1,0),FALSE)</f>
        <v>4.4074578826804878E-3</v>
      </c>
    </row>
    <row r="105" spans="1:22" x14ac:dyDescent="0.25">
      <c r="A105" s="8">
        <f t="shared" si="1"/>
        <v>38868</v>
      </c>
      <c r="B105" s="10">
        <f>VLOOKUP($A105,Factors!$A:$ZA,MATCH(Sheet1!B$1,Factors!$1:$1,0),FALSE)</f>
        <v>-2.8747003801435134E-2</v>
      </c>
      <c r="C105" s="10">
        <f>VLOOKUP($A105,Factors!$A:$ZA,MATCH(Sheet1!C$1,Factors!$1:$1,0),FALSE)</f>
        <v>-5.6152045843132714E-2</v>
      </c>
      <c r="D105" s="10">
        <f>VLOOKUP($A105,Factors!$A:$ZA,MATCH(Sheet1!D$1,Factors!$1:$1,0),FALSE)</f>
        <v>-4.4315848083647191E-2</v>
      </c>
      <c r="E105" s="10">
        <f>VLOOKUP($A105,Factors!$A:$ZA,MATCH(Sheet1!E$1,Factors!$1:$1,0),FALSE)</f>
        <v>-0.10449486205017722</v>
      </c>
      <c r="F105" s="10">
        <f>VLOOKUP($A105,Factors!$A:$ZA,MATCH(Sheet1!F$1,Factors!$1:$1,0),FALSE)</f>
        <v>1.5383124591197284E-3</v>
      </c>
      <c r="G105" s="10">
        <f>VLOOKUP($A105,Factors!$A:$ZA,MATCH(Sheet1!G$1,Factors!$1:$1,0),FALSE)</f>
        <v>8.286458295958532E-5</v>
      </c>
      <c r="H105" s="10">
        <f>VLOOKUP($A105,Factors!$A:$ZA,MATCH(Sheet1!H$1,Factors!$1:$1,0),FALSE)</f>
        <v>-1.6142143769596995E-2</v>
      </c>
      <c r="I105" s="10">
        <f>VLOOKUP($A105,Factors!$A:$ZA,MATCH(Sheet1!I$1,Factors!$1:$1,0),FALSE)</f>
        <v>9.3240389020921022E-4</v>
      </c>
      <c r="J105" s="10">
        <f>VLOOKUP($A105,Factors!$A:$ZA,MATCH(Sheet1!J$1,Factors!$1:$1,0),FALSE)</f>
        <v>-2.041222381369423E-2</v>
      </c>
      <c r="K105" s="10">
        <f>VLOOKUP($A105,Factors!$A:$ZA,MATCH(Sheet1!K$1,Factors!$1:$1,0),FALSE)</f>
        <v>8.6613102783411611E-3</v>
      </c>
      <c r="L105" s="10">
        <f>VLOOKUP($A105,Factors!$A:$ZA,MATCH(Sheet1!L$1,Factors!$1:$1,0),FALSE)</f>
        <v>-1.7749956122389277E-2</v>
      </c>
      <c r="M105" s="10">
        <f>VLOOKUP($A105,Factors!$A:$ZA,MATCH(Sheet1!M$1,Factors!$1:$1,0),FALSE)</f>
        <v>-3.7235780903999371E-2</v>
      </c>
      <c r="N105" s="10">
        <f>VLOOKUP($A105,Factors!$A:$ZA,MATCH(Sheet1!N$1,Factors!$1:$1,0),FALSE)</f>
        <v>-3.3206725313076002E-2</v>
      </c>
      <c r="O105" s="10">
        <f>VLOOKUP($A105,Factors!$A:$ZA,MATCH(Sheet1!O$1,Factors!$1:$1,0),FALSE)</f>
        <v>-9.949179531114738E-3</v>
      </c>
      <c r="P105" s="10">
        <f>VLOOKUP($A105,Factors!$A:$ZA,MATCH(Sheet1!P$1,Factors!$1:$1,0),FALSE)</f>
        <v>2.872628726287263E-2</v>
      </c>
      <c r="Q105" s="10">
        <f>VLOOKUP($A105,Factors!$A:$ZA,MATCH(Sheet1!Q$1,Factors!$1:$1,0),FALSE)</f>
        <v>-1.4583176727054004E-2</v>
      </c>
      <c r="R105" s="10">
        <f>VLOOKUP($A105,Factors!$A:$ZA,MATCH(Sheet1!R$1,Factors!$1:$1,0),FALSE)</f>
        <v>9.930421398550493E-3</v>
      </c>
      <c r="S105" s="10">
        <f>VLOOKUP($A105,Factors!$A:$ZA,MATCH(Sheet1!S$1,Factors!$1:$1,0),FALSE)</f>
        <v>1.1232833422321065E-3</v>
      </c>
      <c r="T105" s="10">
        <f>VLOOKUP($A105,Factors!$A:$ZA,MATCH(Sheet1!T$1,Factors!$1:$1,0),FALSE)</f>
        <v>1.9819642241166946E-2</v>
      </c>
      <c r="U105" s="10">
        <f>VLOOKUP($A105,Factors!$A:$ZA,MATCH(Sheet1!U$1,Factors!$1:$1,0),FALSE)</f>
        <v>1.4374053952571408E-2</v>
      </c>
      <c r="V105" s="10">
        <f>VLOOKUP($A105,Factors!$A:$ZA,MATCH(Sheet1!V$1,Factors!$1:$1,0),FALSE)</f>
        <v>-1.4347366315127563E-2</v>
      </c>
    </row>
    <row r="106" spans="1:22" x14ac:dyDescent="0.25">
      <c r="A106" s="8">
        <f t="shared" si="1"/>
        <v>38837</v>
      </c>
      <c r="B106" s="10">
        <f>VLOOKUP($A106,Factors!$A:$ZA,MATCH(Sheet1!B$1,Factors!$1:$1,0),FALSE)</f>
        <v>1.3422055745480055E-2</v>
      </c>
      <c r="C106" s="10">
        <f>VLOOKUP($A106,Factors!$A:$ZA,MATCH(Sheet1!C$1,Factors!$1:$1,0),FALSE)</f>
        <v>-2.1285426006734109E-4</v>
      </c>
      <c r="D106" s="10">
        <f>VLOOKUP($A106,Factors!$A:$ZA,MATCH(Sheet1!D$1,Factors!$1:$1,0),FALSE)</f>
        <v>2.5036076846511879E-3</v>
      </c>
      <c r="E106" s="10">
        <f>VLOOKUP($A106,Factors!$A:$ZA,MATCH(Sheet1!E$1,Factors!$1:$1,0),FALSE)</f>
        <v>7.0900880978382208E-2</v>
      </c>
      <c r="F106" s="10">
        <f>VLOOKUP($A106,Factors!$A:$ZA,MATCH(Sheet1!F$1,Factors!$1:$1,0),FALSE)</f>
        <v>3.1186210024949368E-3</v>
      </c>
      <c r="G106" s="10">
        <f>VLOOKUP($A106,Factors!$A:$ZA,MATCH(Sheet1!G$1,Factors!$1:$1,0),FALSE)</f>
        <v>-1.7401361617117361E-2</v>
      </c>
      <c r="H106" s="10">
        <f>VLOOKUP($A106,Factors!$A:$ZA,MATCH(Sheet1!H$1,Factors!$1:$1,0),FALSE)</f>
        <v>-4.0343251978156691E-2</v>
      </c>
      <c r="I106" s="10">
        <f>VLOOKUP($A106,Factors!$A:$ZA,MATCH(Sheet1!I$1,Factors!$1:$1,0),FALSE)</f>
        <v>7.9741648284163968E-3</v>
      </c>
      <c r="J106" s="10">
        <f>VLOOKUP($A106,Factors!$A:$ZA,MATCH(Sheet1!J$1,Factors!$1:$1,0),FALSE)</f>
        <v>-1.2810133472103247E-2</v>
      </c>
      <c r="K106" s="10">
        <f>VLOOKUP($A106,Factors!$A:$ZA,MATCH(Sheet1!K$1,Factors!$1:$1,0),FALSE)</f>
        <v>2.6745272395131692E-2</v>
      </c>
      <c r="L106" s="10">
        <f>VLOOKUP($A106,Factors!$A:$ZA,MATCH(Sheet1!L$1,Factors!$1:$1,0),FALSE)</f>
        <v>1.6170263361274584E-2</v>
      </c>
      <c r="M106" s="10">
        <f>VLOOKUP($A106,Factors!$A:$ZA,MATCH(Sheet1!M$1,Factors!$1:$1,0),FALSE)</f>
        <v>-8.0200830101161413E-3</v>
      </c>
      <c r="N106" s="10">
        <f>VLOOKUP($A106,Factors!$A:$ZA,MATCH(Sheet1!N$1,Factors!$1:$1,0),FALSE)</f>
        <v>3.1205042890287027E-2</v>
      </c>
      <c r="O106" s="10">
        <f>VLOOKUP($A106,Factors!$A:$ZA,MATCH(Sheet1!O$1,Factors!$1:$1,0),FALSE)</f>
        <v>5.683301931247553E-2</v>
      </c>
      <c r="P106" s="10">
        <f>VLOOKUP($A106,Factors!$A:$ZA,MATCH(Sheet1!P$1,Factors!$1:$1,0),FALSE)</f>
        <v>7.5488195861264762E-2</v>
      </c>
      <c r="Q106" s="10">
        <f>VLOOKUP($A106,Factors!$A:$ZA,MATCH(Sheet1!Q$1,Factors!$1:$1,0),FALSE)</f>
        <v>-1.3569627762123782E-2</v>
      </c>
      <c r="R106" s="10">
        <f>VLOOKUP($A106,Factors!$A:$ZA,MATCH(Sheet1!R$1,Factors!$1:$1,0),FALSE)</f>
        <v>2.978982859017254E-2</v>
      </c>
      <c r="S106" s="10">
        <f>VLOOKUP($A106,Factors!$A:$ZA,MATCH(Sheet1!S$1,Factors!$1:$1,0),FALSE)</f>
        <v>1.7832038253737803E-3</v>
      </c>
      <c r="T106" s="10">
        <f>VLOOKUP($A106,Factors!$A:$ZA,MATCH(Sheet1!T$1,Factors!$1:$1,0),FALSE)</f>
        <v>3.4415577993809343E-3</v>
      </c>
      <c r="U106" s="10">
        <f>VLOOKUP($A106,Factors!$A:$ZA,MATCH(Sheet1!U$1,Factors!$1:$1,0),FALSE)</f>
        <v>2.2802827550616245E-2</v>
      </c>
      <c r="V106" s="10">
        <f>VLOOKUP($A106,Factors!$A:$ZA,MATCH(Sheet1!V$1,Factors!$1:$1,0),FALSE)</f>
        <v>5.0153070412389589E-2</v>
      </c>
    </row>
    <row r="107" spans="1:22" x14ac:dyDescent="0.25">
      <c r="A107" s="8">
        <f t="shared" si="1"/>
        <v>38807</v>
      </c>
      <c r="B107" s="10">
        <f>VLOOKUP($A107,Factors!$A:$ZA,MATCH(Sheet1!B$1,Factors!$1:$1,0),FALSE)</f>
        <v>1.2425704797512926E-2</v>
      </c>
      <c r="C107" s="10">
        <f>VLOOKUP($A107,Factors!$A:$ZA,MATCH(Sheet1!C$1,Factors!$1:$1,0),FALSE)</f>
        <v>4.8503323703526169E-2</v>
      </c>
      <c r="D107" s="10">
        <f>VLOOKUP($A107,Factors!$A:$ZA,MATCH(Sheet1!D$1,Factors!$1:$1,0),FALSE)</f>
        <v>2.9981956652891828E-2</v>
      </c>
      <c r="E107" s="10">
        <f>VLOOKUP($A107,Factors!$A:$ZA,MATCH(Sheet1!E$1,Factors!$1:$1,0),FALSE)</f>
        <v>9.4180453200536363E-3</v>
      </c>
      <c r="F107" s="10">
        <f>VLOOKUP($A107,Factors!$A:$ZA,MATCH(Sheet1!F$1,Factors!$1:$1,0),FALSE)</f>
        <v>1.4195673158821087E-3</v>
      </c>
      <c r="G107" s="10">
        <f>VLOOKUP($A107,Factors!$A:$ZA,MATCH(Sheet1!G$1,Factors!$1:$1,0),FALSE)</f>
        <v>-3.0928033609540106E-2</v>
      </c>
      <c r="H107" s="10">
        <f>VLOOKUP($A107,Factors!$A:$ZA,MATCH(Sheet1!H$1,Factors!$1:$1,0),FALSE)</f>
        <v>-4.2170680279657313E-3</v>
      </c>
      <c r="I107" s="10">
        <f>VLOOKUP($A107,Factors!$A:$ZA,MATCH(Sheet1!I$1,Factors!$1:$1,0),FALSE)</f>
        <v>1.5800646231281079E-2</v>
      </c>
      <c r="J107" s="10">
        <f>VLOOKUP($A107,Factors!$A:$ZA,MATCH(Sheet1!J$1,Factors!$1:$1,0),FALSE)</f>
        <v>3.1130405078417578E-2</v>
      </c>
      <c r="K107" s="10">
        <f>VLOOKUP($A107,Factors!$A:$ZA,MATCH(Sheet1!K$1,Factors!$1:$1,0),FALSE)</f>
        <v>-1.2197041150061594E-3</v>
      </c>
      <c r="L107" s="10">
        <f>VLOOKUP($A107,Factors!$A:$ZA,MATCH(Sheet1!L$1,Factors!$1:$1,0),FALSE)</f>
        <v>1.1972085188304504E-2</v>
      </c>
      <c r="M107" s="10">
        <f>VLOOKUP($A107,Factors!$A:$ZA,MATCH(Sheet1!M$1,Factors!$1:$1,0),FALSE)</f>
        <v>2.3105724254463667E-2</v>
      </c>
      <c r="N107" s="10">
        <f>VLOOKUP($A107,Factors!$A:$ZA,MATCH(Sheet1!N$1,Factors!$1:$1,0),FALSE)</f>
        <v>2.2672001178448919E-2</v>
      </c>
      <c r="O107" s="10">
        <f>VLOOKUP($A107,Factors!$A:$ZA,MATCH(Sheet1!O$1,Factors!$1:$1,0),FALSE)</f>
        <v>2.6845116711873063E-2</v>
      </c>
      <c r="P107" s="10">
        <f>VLOOKUP($A107,Factors!$A:$ZA,MATCH(Sheet1!P$1,Factors!$1:$1,0),FALSE)</f>
        <v>-5.0746701464403632E-3</v>
      </c>
      <c r="Q107" s="10">
        <f>VLOOKUP($A107,Factors!$A:$ZA,MATCH(Sheet1!Q$1,Factors!$1:$1,0),FALSE)</f>
        <v>-3.9869001851060792E-2</v>
      </c>
      <c r="R107" s="10">
        <f>VLOOKUP($A107,Factors!$A:$ZA,MATCH(Sheet1!R$1,Factors!$1:$1,0),FALSE)</f>
        <v>-1.6963441770706078E-2</v>
      </c>
      <c r="S107" s="10">
        <f>VLOOKUP($A107,Factors!$A:$ZA,MATCH(Sheet1!S$1,Factors!$1:$1,0),FALSE)</f>
        <v>1.1570506326328056E-2</v>
      </c>
      <c r="T107" s="10">
        <f>VLOOKUP($A107,Factors!$A:$ZA,MATCH(Sheet1!T$1,Factors!$1:$1,0),FALSE)</f>
        <v>7.2818918972763491E-3</v>
      </c>
      <c r="U107" s="10">
        <f>VLOOKUP($A107,Factors!$A:$ZA,MATCH(Sheet1!U$1,Factors!$1:$1,0),FALSE)</f>
        <v>2.5110110479565018E-2</v>
      </c>
      <c r="V107" s="10">
        <f>VLOOKUP($A107,Factors!$A:$ZA,MATCH(Sheet1!V$1,Factors!$1:$1,0),FALSE)</f>
        <v>2.7192008879023177E-2</v>
      </c>
    </row>
    <row r="108" spans="1:22" x14ac:dyDescent="0.25">
      <c r="A108" s="8">
        <f t="shared" si="1"/>
        <v>38776</v>
      </c>
      <c r="B108" s="10">
        <f>VLOOKUP($A108,Factors!$A:$ZA,MATCH(Sheet1!B$1,Factors!$1:$1,0),FALSE)</f>
        <v>2.7023336527722819E-3</v>
      </c>
      <c r="C108" s="10">
        <f>VLOOKUP($A108,Factors!$A:$ZA,MATCH(Sheet1!C$1,Factors!$1:$1,0),FALSE)</f>
        <v>-2.790973470551128E-3</v>
      </c>
      <c r="D108" s="10">
        <f>VLOOKUP($A108,Factors!$A:$ZA,MATCH(Sheet1!D$1,Factors!$1:$1,0),FALSE)</f>
        <v>3.0266538507925267E-2</v>
      </c>
      <c r="E108" s="10">
        <f>VLOOKUP($A108,Factors!$A:$ZA,MATCH(Sheet1!E$1,Factors!$1:$1,0),FALSE)</f>
        <v>-1.7091743294801454E-3</v>
      </c>
      <c r="F108" s="10">
        <f>VLOOKUP($A108,Factors!$A:$ZA,MATCH(Sheet1!F$1,Factors!$1:$1,0),FALSE)</f>
        <v>1.6087228528018915E-3</v>
      </c>
      <c r="G108" s="10">
        <f>VLOOKUP($A108,Factors!$A:$ZA,MATCH(Sheet1!G$1,Factors!$1:$1,0),FALSE)</f>
        <v>5.4396611768232628E-3</v>
      </c>
      <c r="H108" s="10">
        <f>VLOOKUP($A108,Factors!$A:$ZA,MATCH(Sheet1!H$1,Factors!$1:$1,0),FALSE)</f>
        <v>1.2927158273381423E-2</v>
      </c>
      <c r="I108" s="10">
        <f>VLOOKUP($A108,Factors!$A:$ZA,MATCH(Sheet1!I$1,Factors!$1:$1,0),FALSE)</f>
        <v>3.3557792022296251E-3</v>
      </c>
      <c r="J108" s="10">
        <f>VLOOKUP($A108,Factors!$A:$ZA,MATCH(Sheet1!J$1,Factors!$1:$1,0),FALSE)</f>
        <v>-2.5717927695061427E-3</v>
      </c>
      <c r="K108" s="10">
        <f>VLOOKUP($A108,Factors!$A:$ZA,MATCH(Sheet1!K$1,Factors!$1:$1,0),FALSE)</f>
        <v>7.7192452403039846E-3</v>
      </c>
      <c r="L108" s="10">
        <f>VLOOKUP($A108,Factors!$A:$ZA,MATCH(Sheet1!L$1,Factors!$1:$1,0),FALSE)</f>
        <v>1.0627948830196132E-2</v>
      </c>
      <c r="M108" s="10">
        <f>VLOOKUP($A108,Factors!$A:$ZA,MATCH(Sheet1!M$1,Factors!$1:$1,0),FALSE)</f>
        <v>-7.9505493955857043E-3</v>
      </c>
      <c r="N108" s="10">
        <f>VLOOKUP($A108,Factors!$A:$ZA,MATCH(Sheet1!N$1,Factors!$1:$1,0),FALSE)</f>
        <v>-9.9981430623830025E-4</v>
      </c>
      <c r="O108" s="10">
        <f>VLOOKUP($A108,Factors!$A:$ZA,MATCH(Sheet1!O$1,Factors!$1:$1,0),FALSE)</f>
        <v>-4.916037937953055E-2</v>
      </c>
      <c r="P108" s="10">
        <f>VLOOKUP($A108,Factors!$A:$ZA,MATCH(Sheet1!P$1,Factors!$1:$1,0),FALSE)</f>
        <v>-1.047345767575325E-2</v>
      </c>
      <c r="Q108" s="10">
        <f>VLOOKUP($A108,Factors!$A:$ZA,MATCH(Sheet1!Q$1,Factors!$1:$1,0),FALSE)</f>
        <v>-5.1703378426233293E-3</v>
      </c>
      <c r="R108" s="10">
        <f>VLOOKUP($A108,Factors!$A:$ZA,MATCH(Sheet1!R$1,Factors!$1:$1,0),FALSE)</f>
        <v>-1.0302447105253631E-2</v>
      </c>
      <c r="S108" s="10">
        <f>VLOOKUP($A108,Factors!$A:$ZA,MATCH(Sheet1!S$1,Factors!$1:$1,0),FALSE)</f>
        <v>3.6329653908637738E-3</v>
      </c>
      <c r="T108" s="10">
        <f>VLOOKUP($A108,Factors!$A:$ZA,MATCH(Sheet1!T$1,Factors!$1:$1,0),FALSE)</f>
        <v>6.0935276313416331E-3</v>
      </c>
      <c r="U108" s="10">
        <f>VLOOKUP($A108,Factors!$A:$ZA,MATCH(Sheet1!U$1,Factors!$1:$1,0),FALSE)</f>
        <v>6.5247633234455371E-4</v>
      </c>
      <c r="V108" s="10">
        <f>VLOOKUP($A108,Factors!$A:$ZA,MATCH(Sheet1!V$1,Factors!$1:$1,0),FALSE)</f>
        <v>-6.9695405265875143E-2</v>
      </c>
    </row>
    <row r="109" spans="1:22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2:22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2:22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2:22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2:22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2:22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2:22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2:22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2:22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2:22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2:22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2:22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2:22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2:22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2:22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2:22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2:22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2:22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2:22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2:22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2:22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2:22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2:22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2:22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2:22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2:22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2:22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2:22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2:22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2:22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2:22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2:22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2:22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2:22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2:22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2:22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2:22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C2987"/>
  <sheetViews>
    <sheetView topLeftCell="AR94" zoomScale="80" zoomScaleNormal="80" workbookViewId="0">
      <selection activeCell="BD159" sqref="BD159"/>
    </sheetView>
  </sheetViews>
  <sheetFormatPr defaultColWidth="11.5703125" defaultRowHeight="15" x14ac:dyDescent="0.25"/>
  <cols>
    <col min="1" max="1" width="11.5703125" style="1"/>
    <col min="2" max="66" width="11.5703125" style="2"/>
    <col min="68" max="183" width="11.5703125" style="2"/>
    <col min="184" max="185" width="11.5703125" style="7"/>
    <col min="186" max="16384" width="11.5703125" style="2"/>
  </cols>
  <sheetData>
    <row r="1" spans="1:185" x14ac:dyDescent="0.25">
      <c r="B1" s="2" t="s">
        <v>0</v>
      </c>
      <c r="D1" s="2" t="str">
        <f>IFERROR(LEFT(B1,FIND(" ",B1)-1),B1)</f>
        <v>RLV</v>
      </c>
      <c r="E1" s="2" t="s">
        <v>1</v>
      </c>
      <c r="G1" s="2" t="str">
        <f>IFERROR(LEFT(E1,FIND(" ",E1)-1),E1)</f>
        <v>RLG</v>
      </c>
      <c r="H1" s="2" t="s">
        <v>2</v>
      </c>
      <c r="J1" s="2" t="str">
        <f>IFERROR(LEFT(H1,FIND(" ",H1)-1),H1)</f>
        <v>DJTMNMO</v>
      </c>
      <c r="K1" s="2" t="s">
        <v>3</v>
      </c>
      <c r="M1" s="2" t="str">
        <f>IFERROR(LEFT(K1,FIND(" ",K1)-1),K1)</f>
        <v>MZUSS</v>
      </c>
      <c r="N1" s="2" t="s">
        <v>4</v>
      </c>
      <c r="P1" s="2" t="str">
        <f>IFERROR(LEFT(N1,FIND(" ",N1)-1),N1)</f>
        <v>MZUSL</v>
      </c>
      <c r="Q1" s="2" t="s">
        <v>5</v>
      </c>
      <c r="S1" s="2" t="str">
        <f>IFERROR(LEFT(Q1,FIND(" ",Q1)-1),Q1)</f>
        <v>MRGR</v>
      </c>
      <c r="T1" s="2" t="s">
        <v>6</v>
      </c>
      <c r="V1" s="2" t="str">
        <f>IFERROR(LEFT(T1,FIND(" ",T1)-1),T1)</f>
        <v>SPX</v>
      </c>
      <c r="W1" s="2" t="s">
        <v>7</v>
      </c>
      <c r="Y1" s="2" t="str">
        <f>IFERROR(LEFT(W1,FIND(" ",W1)-1),W1)</f>
        <v>BCRIHGBU</v>
      </c>
      <c r="Z1" s="2" t="s">
        <v>8</v>
      </c>
      <c r="AB1" s="2" t="str">
        <f>IFERROR(LEFT(Z1,FIND(" ",Z1)-1),Z1)</f>
        <v>FXCARRSP</v>
      </c>
      <c r="AC1" s="2" t="s">
        <v>9</v>
      </c>
      <c r="AE1" s="2" t="str">
        <f>IFERROR(LEFT(AC1,FIND(" ",AC1)-1),AC1)</f>
        <v>SGIFXMEU</v>
      </c>
      <c r="AF1" s="2" t="s">
        <v>10</v>
      </c>
      <c r="AH1" s="2" t="str">
        <f>IFERROR(LEFT(AF1,FIND(" ",AF1)-1),AF1)</f>
        <v>BXCSCRKP</v>
      </c>
      <c r="AI1" s="2" t="s">
        <v>11</v>
      </c>
      <c r="AK1" s="2" t="str">
        <f>IFERROR(LEFT(AI1,FIND(" ",AI1)-1),AI1)</f>
        <v>AIJPMCNU</v>
      </c>
      <c r="AL1" s="4" t="s">
        <v>121</v>
      </c>
      <c r="AN1" s="2" t="str">
        <f>IFERROR(LEFT(AL1,FIND(" ",AL1)-1),AL1)</f>
        <v>CATPUSEA</v>
      </c>
      <c r="AO1" s="2" t="s">
        <v>12</v>
      </c>
      <c r="AQ1" s="2" t="str">
        <f>IFERROR(LEFT(AO1,FIND(" ",AO1)-1),AO1)</f>
        <v>CRY</v>
      </c>
      <c r="AR1" s="3" t="s">
        <v>13</v>
      </c>
      <c r="AT1" s="2" t="str">
        <f>IFERROR(LEFT(AR1,FIND(" ",AR1)-1),AR1)</f>
        <v>LBUSTRUU</v>
      </c>
      <c r="AU1" s="3" t="s">
        <v>14</v>
      </c>
      <c r="AW1" s="2" t="str">
        <f>IFERROR(LEFT(AU1,FIND(" ",AU1)-1),AU1)</f>
        <v>LF98TRUU</v>
      </c>
      <c r="AY1" s="4" t="s">
        <v>101</v>
      </c>
      <c r="AZ1" s="4" t="s">
        <v>102</v>
      </c>
      <c r="BA1" s="4" t="s">
        <v>103</v>
      </c>
      <c r="BC1" s="3" t="s">
        <v>15</v>
      </c>
      <c r="BE1" s="2" t="str">
        <f>IFERROR(LEFT(BC1,FIND(" ",BC1)-1),BC1)</f>
        <v>SPLSAUT</v>
      </c>
      <c r="BF1" s="3" t="s">
        <v>16</v>
      </c>
      <c r="BH1" s="2" t="str">
        <f>IFERROR(LEFT(BF1,FIND(" ",BF1)-1),BF1)</f>
        <v>CSLABMN</v>
      </c>
      <c r="BI1" s="3" t="s">
        <v>17</v>
      </c>
      <c r="BK1" s="2" t="str">
        <f>IFERROR(LEFT(BI1,FIND(" ",BI1)-1),BI1)</f>
        <v>IQMNAT</v>
      </c>
      <c r="BL1" s="3" t="s">
        <v>18</v>
      </c>
      <c r="BN1" s="2" t="str">
        <f>IFERROR(LEFT(BL1,FIND(" ",BL1)-1),BL1)</f>
        <v>HEDGCONV</v>
      </c>
      <c r="BP1" s="3" t="s">
        <v>19</v>
      </c>
      <c r="BR1" s="2" t="str">
        <f>IFERROR(LEFT(BP1,FIND(" ",BP1)-1),BP1)</f>
        <v>HHFDCONV</v>
      </c>
      <c r="BT1" s="3" t="s">
        <v>20</v>
      </c>
      <c r="BV1" s="2" t="str">
        <f>IFERROR(LEFT(BT1,FIND(" ",BT1)-1),BT1)</f>
        <v>PUT</v>
      </c>
      <c r="BX1" s="2" t="str">
        <f>BX2&amp;" Replicator"</f>
        <v>JANA Replicator</v>
      </c>
      <c r="BY1" s="2" t="str">
        <f t="shared" ref="BY1:CG1" si="0">BY2&amp;" Replicator"</f>
        <v>Pershing Replicator</v>
      </c>
      <c r="BZ1" s="2" t="str">
        <f t="shared" si="0"/>
        <v>Relational Replicator</v>
      </c>
      <c r="CA1" s="2" t="str">
        <f t="shared" si="0"/>
        <v>Childrens Replicator</v>
      </c>
      <c r="CB1" s="2" t="str">
        <f t="shared" si="0"/>
        <v>Trian Replicator</v>
      </c>
      <c r="CC1" s="2" t="str">
        <f t="shared" si="0"/>
        <v>ValueAct Replicator</v>
      </c>
      <c r="CD1" s="2" t="str">
        <f t="shared" si="0"/>
        <v>BH Replicator</v>
      </c>
      <c r="CE1" s="2" t="str">
        <f t="shared" si="0"/>
        <v>S&amp;P 500 Replicator</v>
      </c>
      <c r="CF1" s="2" t="str">
        <f t="shared" si="0"/>
        <v>Portfolio Replicator</v>
      </c>
      <c r="CG1" s="2" t="str">
        <f t="shared" si="0"/>
        <v>Corvex Replicator</v>
      </c>
      <c r="CH1" s="2" t="s">
        <v>21</v>
      </c>
      <c r="CI1" s="2" t="s">
        <v>22</v>
      </c>
      <c r="CJ1" s="2" t="s">
        <v>23</v>
      </c>
      <c r="CK1" s="2" t="s">
        <v>24</v>
      </c>
      <c r="CL1" s="2" t="s">
        <v>25</v>
      </c>
      <c r="CM1" s="2" t="s">
        <v>26</v>
      </c>
      <c r="CN1" s="2" t="s">
        <v>27</v>
      </c>
      <c r="CO1" s="2" t="s">
        <v>28</v>
      </c>
      <c r="CP1" s="2" t="s">
        <v>29</v>
      </c>
      <c r="CQ1" s="2" t="s">
        <v>30</v>
      </c>
      <c r="CR1" s="2" t="s">
        <v>31</v>
      </c>
      <c r="CS1" s="2" t="s">
        <v>32</v>
      </c>
      <c r="CT1" s="2" t="s">
        <v>33</v>
      </c>
      <c r="CU1" s="2" t="s">
        <v>34</v>
      </c>
      <c r="CV1" s="2" t="s">
        <v>35</v>
      </c>
      <c r="CW1" s="2" t="s">
        <v>36</v>
      </c>
      <c r="CX1" s="2" t="s">
        <v>37</v>
      </c>
      <c r="CY1" s="2" t="s">
        <v>38</v>
      </c>
      <c r="CZ1" s="2" t="s">
        <v>39</v>
      </c>
      <c r="DA1" s="2" t="s">
        <v>40</v>
      </c>
      <c r="DB1" s="2" t="s">
        <v>41</v>
      </c>
      <c r="DC1" s="2" t="s">
        <v>42</v>
      </c>
      <c r="DD1" s="2" t="s">
        <v>43</v>
      </c>
      <c r="DF1" t="s">
        <v>44</v>
      </c>
      <c r="DG1"/>
      <c r="DH1" s="2" t="str">
        <f>IFERROR(LEFT(DF1,FIND(" ",DF1)-1),DF1)</f>
        <v>HFRIFOF</v>
      </c>
      <c r="DI1" t="s">
        <v>45</v>
      </c>
      <c r="DJ1"/>
      <c r="DK1" s="2" t="str">
        <f>IFERROR(LEFT(DI1,FIND(" ",DI1)-1),DI1)</f>
        <v>HFRIFWI</v>
      </c>
      <c r="DL1" t="s">
        <v>46</v>
      </c>
      <c r="DM1"/>
      <c r="DN1" s="2" t="str">
        <f>IFERROR(LEFT(DL1,FIND(" ",DL1)-1),DL1)</f>
        <v>HFRIMI</v>
      </c>
      <c r="DO1" t="s">
        <v>47</v>
      </c>
      <c r="DP1"/>
      <c r="DQ1" s="2" t="str">
        <f>IFERROR(LEFT(DO1,FIND(" ",DO1)-1),DO1)</f>
        <v>HFRIRVA</v>
      </c>
      <c r="DR1" t="s">
        <v>48</v>
      </c>
      <c r="DS1"/>
      <c r="DT1" s="2" t="str">
        <f>IFERROR(LEFT(DR1,FIND(" ",DR1)-1),DR1)</f>
        <v>HFRIMTI</v>
      </c>
      <c r="DU1" t="s">
        <v>49</v>
      </c>
      <c r="DV1"/>
      <c r="DW1" s="2" t="str">
        <f>IFERROR(LEFT(DU1,FIND(" ",DU1)-1),DU1)</f>
        <v>HFRICAI</v>
      </c>
      <c r="DX1" t="s">
        <v>50</v>
      </c>
      <c r="DY1"/>
      <c r="DZ1" s="2" t="str">
        <f>IFERROR(LEFT(DX1,FIND(" ",DX1)-1),DX1)</f>
        <v>HFRIFIMB</v>
      </c>
      <c r="EA1" t="s">
        <v>51</v>
      </c>
      <c r="EB1"/>
      <c r="EC1" s="2" t="str">
        <f>IFERROR(LEFT(EA1,FIND(" ",EA1)-1),EA1)</f>
        <v>HFRIMAI</v>
      </c>
      <c r="ED1" t="s">
        <v>52</v>
      </c>
      <c r="EE1"/>
      <c r="EF1" s="2" t="str">
        <f>IFERROR(LEFT(ED1,FIND(" ",ED1)-1),ED1)</f>
        <v>HFRIENHI</v>
      </c>
      <c r="EG1" t="s">
        <v>53</v>
      </c>
      <c r="EI1" s="2" t="str">
        <f>IFERROR(LEFT(EG1,FIND(" ",EG1)-1),EG1)</f>
        <v>HFRISRE</v>
      </c>
      <c r="EK1" s="4" t="s">
        <v>54</v>
      </c>
      <c r="EM1" s="2" t="str">
        <f>IFERROR(LEFT(EK1,FIND(" ",EK1)-1),EK1)</f>
        <v>DXY</v>
      </c>
      <c r="EO1" s="4" t="s">
        <v>55</v>
      </c>
      <c r="EQ1" s="2" t="str">
        <f>IFERROR(LEFT(EO1,FIND(" ",EO1)-1),EO1)</f>
        <v>UKX</v>
      </c>
      <c r="ES1" s="4" t="s">
        <v>56</v>
      </c>
      <c r="EU1" s="2" t="str">
        <f>IFERROR(LEFT(ES1,FIND(" ",ES1)-1),ES1)</f>
        <v>MXEF</v>
      </c>
      <c r="EW1" s="4" t="s">
        <v>57</v>
      </c>
      <c r="EY1" s="2" t="str">
        <f>IFERROR(LEFT(EW1,FIND(" ",EW1)-1),EW1)</f>
        <v>MXWO</v>
      </c>
      <c r="FA1" s="4" t="s">
        <v>58</v>
      </c>
      <c r="FC1" s="2" t="str">
        <f>IFERROR(LEFT(FA1,FIND(" ",FA1)-1),FA1)</f>
        <v>MXEU</v>
      </c>
      <c r="FE1" s="4" t="s">
        <v>59</v>
      </c>
      <c r="FG1" s="2" t="str">
        <f>IFERROR(LEFT(FE1,FIND(" ",FE1)-1),FE1)</f>
        <v>MXFM</v>
      </c>
      <c r="FI1" s="4" t="s">
        <v>60</v>
      </c>
      <c r="FK1" s="2" t="str">
        <f>IFERROR(LEFT(FI1,FIND(" ",FI1)-1),FI1)</f>
        <v>SPUSTBTR</v>
      </c>
      <c r="FM1" s="2" t="s">
        <v>61</v>
      </c>
      <c r="FO1" s="2" t="str">
        <f>IFERROR(LEFT(FM1,FIND(" ",FM1)-1),FM1)</f>
        <v>MLT1US30</v>
      </c>
      <c r="FQ1" s="4" t="s">
        <v>62</v>
      </c>
      <c r="FS1" s="2" t="str">
        <f>IFERROR(LEFT(FQ1,FIND(" ",FQ1)-1),FQ1)</f>
        <v>MLT1US02</v>
      </c>
      <c r="FU1" s="4" t="s">
        <v>63</v>
      </c>
      <c r="FW1" s="2" t="str">
        <f>IFERROR(LEFT(FU1,FIND(" ",FU1)-1),FU1)</f>
        <v>SXXE</v>
      </c>
      <c r="FY1" s="4" t="s">
        <v>100</v>
      </c>
      <c r="GA1" s="2" t="str">
        <f>IFERROR(LEFT(FY1,FIND(" ",FY1)-1),FY1)</f>
        <v>RTY</v>
      </c>
      <c r="GB1" s="5"/>
      <c r="GC1" s="5"/>
    </row>
    <row r="2" spans="1:185" x14ac:dyDescent="0.25">
      <c r="B2" s="2" t="s">
        <v>64</v>
      </c>
      <c r="C2" t="s">
        <v>65</v>
      </c>
      <c r="D2" s="4" t="s">
        <v>66</v>
      </c>
      <c r="E2" s="2" t="s">
        <v>64</v>
      </c>
      <c r="F2" t="s">
        <v>65</v>
      </c>
      <c r="G2" s="4" t="s">
        <v>67</v>
      </c>
      <c r="H2" s="2" t="s">
        <v>64</v>
      </c>
      <c r="I2" t="s">
        <v>65</v>
      </c>
      <c r="J2" s="4" t="s">
        <v>68</v>
      </c>
      <c r="K2" s="2" t="s">
        <v>64</v>
      </c>
      <c r="L2" t="s">
        <v>65</v>
      </c>
      <c r="M2" s="4" t="s">
        <v>69</v>
      </c>
      <c r="N2" s="2" t="s">
        <v>64</v>
      </c>
      <c r="O2" t="s">
        <v>65</v>
      </c>
      <c r="P2" s="4" t="s">
        <v>70</v>
      </c>
      <c r="Q2" s="2" t="s">
        <v>64</v>
      </c>
      <c r="R2" t="s">
        <v>65</v>
      </c>
      <c r="S2" s="4" t="s">
        <v>71</v>
      </c>
      <c r="T2" s="2" t="s">
        <v>64</v>
      </c>
      <c r="U2" t="s">
        <v>65</v>
      </c>
      <c r="V2" s="4" t="s">
        <v>72</v>
      </c>
      <c r="W2" s="2" t="s">
        <v>64</v>
      </c>
      <c r="X2" t="s">
        <v>73</v>
      </c>
      <c r="Y2" s="4" t="s">
        <v>74</v>
      </c>
      <c r="Z2" s="2" t="s">
        <v>64</v>
      </c>
      <c r="AA2" t="s">
        <v>73</v>
      </c>
      <c r="AB2" s="4" t="s">
        <v>75</v>
      </c>
      <c r="AC2" s="2" t="s">
        <v>64</v>
      </c>
      <c r="AD2" t="s">
        <v>65</v>
      </c>
      <c r="AE2" s="4" t="s">
        <v>76</v>
      </c>
      <c r="AF2" s="2" t="s">
        <v>64</v>
      </c>
      <c r="AG2" t="s">
        <v>73</v>
      </c>
      <c r="AH2" s="4" t="s">
        <v>77</v>
      </c>
      <c r="AI2" s="2" t="s">
        <v>64</v>
      </c>
      <c r="AJ2" t="s">
        <v>73</v>
      </c>
      <c r="AK2" s="4" t="s">
        <v>78</v>
      </c>
      <c r="AM2" t="s">
        <v>73</v>
      </c>
      <c r="AN2" s="4" t="s">
        <v>79</v>
      </c>
      <c r="AO2" s="2" t="s">
        <v>64</v>
      </c>
      <c r="AP2" t="s">
        <v>65</v>
      </c>
      <c r="AQ2" s="4" t="s">
        <v>80</v>
      </c>
      <c r="AR2" s="2" t="s">
        <v>64</v>
      </c>
      <c r="AS2" t="s">
        <v>73</v>
      </c>
      <c r="AT2" s="4" t="s">
        <v>81</v>
      </c>
      <c r="AU2" s="2" t="s">
        <v>64</v>
      </c>
      <c r="AV2" t="s">
        <v>73</v>
      </c>
      <c r="AW2" s="4" t="s">
        <v>82</v>
      </c>
      <c r="AY2" s="4" t="s">
        <v>83</v>
      </c>
      <c r="AZ2" s="4" t="s">
        <v>84</v>
      </c>
      <c r="BA2" s="4" t="s">
        <v>85</v>
      </c>
      <c r="BC2" s="2" t="s">
        <v>64</v>
      </c>
      <c r="BD2" t="s">
        <v>73</v>
      </c>
      <c r="BE2" s="3" t="s">
        <v>86</v>
      </c>
      <c r="BF2" s="2" t="s">
        <v>64</v>
      </c>
      <c r="BG2" t="s">
        <v>73</v>
      </c>
      <c r="BH2" s="3" t="s">
        <v>87</v>
      </c>
      <c r="BI2" s="2" t="s">
        <v>64</v>
      </c>
      <c r="BJ2" t="s">
        <v>73</v>
      </c>
      <c r="BK2" s="3" t="s">
        <v>88</v>
      </c>
      <c r="BL2" s="2" t="s">
        <v>64</v>
      </c>
      <c r="BM2" t="s">
        <v>73</v>
      </c>
      <c r="BN2" s="3" t="s">
        <v>89</v>
      </c>
      <c r="BP2" s="2" t="s">
        <v>64</v>
      </c>
      <c r="BQ2" t="s">
        <v>73</v>
      </c>
      <c r="BR2" s="3" t="s">
        <v>90</v>
      </c>
      <c r="BT2" s="2" t="s">
        <v>64</v>
      </c>
      <c r="BU2" t="s">
        <v>73</v>
      </c>
      <c r="BV2" s="3" t="s">
        <v>91</v>
      </c>
      <c r="BX2" s="6" t="s">
        <v>92</v>
      </c>
      <c r="BY2" s="6" t="s">
        <v>35</v>
      </c>
      <c r="BZ2" s="6" t="s">
        <v>93</v>
      </c>
      <c r="CA2" s="6" t="s">
        <v>94</v>
      </c>
      <c r="CB2" s="6" t="s">
        <v>95</v>
      </c>
      <c r="CC2" s="6" t="s">
        <v>96</v>
      </c>
      <c r="CD2" s="6" t="s">
        <v>97</v>
      </c>
      <c r="CE2" s="6" t="s">
        <v>72</v>
      </c>
      <c r="CF2" s="6" t="s">
        <v>98</v>
      </c>
      <c r="CG2" s="6" t="s">
        <v>99</v>
      </c>
      <c r="DF2" s="2" t="s">
        <v>64</v>
      </c>
      <c r="DG2" t="s">
        <v>73</v>
      </c>
      <c r="DH2" s="4"/>
      <c r="DI2" s="2" t="s">
        <v>64</v>
      </c>
      <c r="DJ2" t="s">
        <v>73</v>
      </c>
      <c r="DK2" s="4"/>
      <c r="DL2" s="2" t="s">
        <v>64</v>
      </c>
      <c r="DM2" t="s">
        <v>73</v>
      </c>
      <c r="DN2" s="4"/>
      <c r="DO2" s="2" t="s">
        <v>64</v>
      </c>
      <c r="DP2" t="s">
        <v>73</v>
      </c>
      <c r="DQ2" s="4"/>
      <c r="DR2" s="2" t="s">
        <v>64</v>
      </c>
      <c r="DS2" t="s">
        <v>73</v>
      </c>
      <c r="DT2" s="4"/>
      <c r="DU2" s="2" t="s">
        <v>64</v>
      </c>
      <c r="DV2" t="s">
        <v>73</v>
      </c>
      <c r="DW2" s="4"/>
      <c r="DX2" s="2" t="s">
        <v>64</v>
      </c>
      <c r="DY2" t="s">
        <v>73</v>
      </c>
      <c r="DZ2" s="4"/>
      <c r="EA2" s="2" t="s">
        <v>64</v>
      </c>
      <c r="EB2" t="s">
        <v>73</v>
      </c>
      <c r="EC2" s="4"/>
      <c r="ED2" s="2" t="s">
        <v>64</v>
      </c>
      <c r="EE2" t="s">
        <v>73</v>
      </c>
      <c r="EF2" s="4"/>
      <c r="EG2" s="2" t="s">
        <v>64</v>
      </c>
      <c r="EH2" t="s">
        <v>73</v>
      </c>
      <c r="EI2" s="4"/>
      <c r="EK2" s="2" t="s">
        <v>64</v>
      </c>
      <c r="EL2" t="s">
        <v>73</v>
      </c>
      <c r="EM2" s="4"/>
      <c r="EO2" s="2" t="s">
        <v>64</v>
      </c>
      <c r="EP2" t="s">
        <v>65</v>
      </c>
      <c r="EQ2" s="4"/>
      <c r="ES2" s="2" t="s">
        <v>64</v>
      </c>
      <c r="ET2" t="s">
        <v>65</v>
      </c>
      <c r="EU2" s="4"/>
      <c r="EW2" s="2" t="s">
        <v>64</v>
      </c>
      <c r="EX2" t="s">
        <v>65</v>
      </c>
      <c r="EY2" s="4"/>
      <c r="FA2" s="2" t="s">
        <v>64</v>
      </c>
      <c r="FB2" t="s">
        <v>65</v>
      </c>
      <c r="FC2" s="4"/>
      <c r="FE2" s="2" t="s">
        <v>64</v>
      </c>
      <c r="FF2" t="s">
        <v>65</v>
      </c>
      <c r="FG2" s="4"/>
      <c r="FI2" s="2" t="s">
        <v>64</v>
      </c>
      <c r="FJ2" t="s">
        <v>65</v>
      </c>
      <c r="FK2" s="4"/>
      <c r="FM2" s="2" t="s">
        <v>64</v>
      </c>
      <c r="FN2" s="2" t="s">
        <v>73</v>
      </c>
      <c r="FO2" s="4"/>
      <c r="FQ2" s="2" t="s">
        <v>64</v>
      </c>
      <c r="FR2" s="2" t="s">
        <v>73</v>
      </c>
      <c r="FS2" s="4"/>
      <c r="FU2" s="2" t="s">
        <v>64</v>
      </c>
      <c r="FV2" t="s">
        <v>65</v>
      </c>
      <c r="FW2" s="4"/>
      <c r="FX2" s="4"/>
      <c r="FY2" s="2" t="s">
        <v>64</v>
      </c>
      <c r="FZ2" t="s">
        <v>65</v>
      </c>
      <c r="GA2" s="4"/>
    </row>
    <row r="3" spans="1:185" x14ac:dyDescent="0.25">
      <c r="A3" s="1">
        <v>42004</v>
      </c>
      <c r="B3" s="8" t="e">
        <f ca="1">_xll.BDH(B$1,C$2,"1/1/2002",$A3,"Dir=V","Dts=S","Sort=D","Quote=C","QtTyp=Y","Days=T","Per=cm","DtFmt=D","UseDPDF=Y","cols=2;rows=156")</f>
        <v>#NAME?</v>
      </c>
      <c r="C3" s="2">
        <v>1423.4138</v>
      </c>
      <c r="D3" s="2">
        <f>C3/C4-1</f>
        <v>6.1267534949736024E-3</v>
      </c>
      <c r="E3" s="8" t="e">
        <f ca="1">_xll.BDH(E$1,F$2,"1/1/2002",$A3,"Dir=V","Dts=S","Sort=D","Quote=C","QtTyp=Y","Days=T","Per=cm","DtFmt=D","UseDPDF=Y","cols=2;rows=156")</f>
        <v>#NAME?</v>
      </c>
      <c r="F3" s="2">
        <v>1148.2589</v>
      </c>
      <c r="G3" s="2">
        <f>F3/F4-1</f>
        <v>-1.0423117646744418E-2</v>
      </c>
      <c r="H3" s="8" t="e">
        <f ca="1">_xll.BDH(H$1,I$2,"1/1/2002",$A3,"Dir=V","Dts=S","Sort=D","Quote=C","QtTyp=Y","Days=T","Per=cm","DtFmt=D","UseDPDF=Y","cols=2;rows=156")</f>
        <v>#NAME?</v>
      </c>
      <c r="I3" s="2">
        <v>1113.3104000000001</v>
      </c>
      <c r="J3" s="2">
        <f>I3/I4-1</f>
        <v>-1.5947610266340284E-3</v>
      </c>
      <c r="K3" s="8" t="e">
        <f ca="1">_xll.BDH(K$1,L$2,"1/1/2002",$A3,"Dir=V","Dts=S","Sort=D","Quote=C","QtTyp=Y","Days=T","Per=cm","DtFmt=D","UseDPDF=Y","cols=2;rows=156")</f>
        <v>#NAME?</v>
      </c>
      <c r="L3" s="2">
        <v>3616.2368000000001</v>
      </c>
      <c r="M3" s="2">
        <f>L3/L4-1</f>
        <v>1.671360974361713E-2</v>
      </c>
      <c r="N3" s="8" t="e">
        <f ca="1">_xll.BDH(N$1,O$2,"1/1/2002",$A3,"Dir=V","Dts=S","Sort=D","Quote=C","QtTyp=Y","Days=T","Per=cm","DtFmt=D","UseDPDF=Y","cols=2;rows=156")</f>
        <v>#NAME?</v>
      </c>
      <c r="O3" s="2">
        <v>2375.2847999999999</v>
      </c>
      <c r="P3" s="2">
        <f>O3/O4-1</f>
        <v>-3.5143408347609872E-3</v>
      </c>
      <c r="Q3" s="8" t="e">
        <f ca="1">_xll.BDH(Q$1,R$2,"1/1/2002",$A3,"Dir=V","Dts=S","Sort=D","Quote=C","QtTyp=Y","Days=T","Per=cm","DtFmt=D","UseDPDF=Y","cols=2;rows=25")</f>
        <v>#NAME?</v>
      </c>
      <c r="R3" s="2">
        <v>37.462800000000001</v>
      </c>
      <c r="S3" s="2">
        <f>R3/R4-1</f>
        <v>1.494376705901912E-3</v>
      </c>
      <c r="T3" s="8" t="e">
        <f ca="1">_xll.BDH(T$1,U$2,"1/1/2002",$A3,"Dir=V","Dts=S","Sort=D","Quote=C","QtTyp=Y","Days=T","Per=cm","DtFmt=D","UseDPDF=Y","cols=2;rows=156")</f>
        <v>#NAME?</v>
      </c>
      <c r="U3" s="2">
        <v>2668.17</v>
      </c>
      <c r="V3" s="2">
        <f>U3/U4-1</f>
        <v>-2.5731077049233608E-3</v>
      </c>
      <c r="W3" s="8" t="e">
        <f ca="1">_xll.BDH(W$1,X$2,"1/1/2002",$A3,"Dir=V","Dts=S","Sort=D","Quote=C","QtTyp=Y","Days=T","Per=cm","DtFmt=D","UseDPDF=Y","cols=2;rows=119")</f>
        <v>#NAME?</v>
      </c>
      <c r="X3" s="2">
        <v>139.44900000000001</v>
      </c>
      <c r="Y3" s="2">
        <f>X3/X4-1</f>
        <v>-2.7582567131047009E-3</v>
      </c>
      <c r="Z3" s="8" t="e">
        <f ca="1">_xll.BDH(Z$1,AA$2,"1/1/2002",$A3,"Dir=V","Dts=S","Sort=D","Quote=C","QtTyp=Y","Days=T","Per=cm","DtFmt=D","UseDPDF=Y","cols=2;rows=156")</f>
        <v>#NAME?</v>
      </c>
      <c r="AA3" s="2">
        <v>113.57</v>
      </c>
      <c r="AB3" s="2">
        <f>AA3/AA4-1</f>
        <v>-1.20052196607221E-2</v>
      </c>
      <c r="AC3" s="8" t="e">
        <f ca="1">_xll.BDH(AC$1,AD$2,"1/1/2002",$A3,"Dir=V","Dts=S","Sort=D","Quote=C","QtTyp=Y","Days=T","Per=cm","DtFmt=D","UseDPDF=Y","cols=2;rows=156")</f>
        <v>#NAME?</v>
      </c>
      <c r="AD3" s="2">
        <v>1031.95</v>
      </c>
      <c r="AE3" s="2">
        <f>AD3/AD4-1</f>
        <v>-4.8138064229918953E-4</v>
      </c>
      <c r="AF3" s="8" t="e">
        <f ca="1">_xll.BDH(AF$1,AG$2,"1/1/2002",$A3,"Dir=V","Dts=S","Sort=D","Quote=C","QtTyp=Y","Days=T","Per=cm","DtFmt=D","UseDPDF=Y","cols=2;rows=156")</f>
        <v>#NAME?</v>
      </c>
      <c r="AG3" s="2">
        <v>258.08920000000001</v>
      </c>
      <c r="AH3" s="2">
        <f>AG3/AG4-1</f>
        <v>-8.5760073000560988E-2</v>
      </c>
      <c r="AI3" s="8" t="e">
        <f ca="1">_xll.BDH(AI$1,AJ$2,"1/1/2002",$A3,"Dir=V","Dts=S","Sort=D","Quote=C","QtTyp=Y","Days=T","Per=cm","DtFmt=D","UseDPDF=Y","cols=2;rows=156")</f>
        <v>#NAME?</v>
      </c>
      <c r="AJ3" s="2">
        <v>139.72999999999999</v>
      </c>
      <c r="AK3" s="2">
        <f>AJ3/AJ4-1</f>
        <v>2.1194182562303432E-2</v>
      </c>
      <c r="AL3" s="8" t="e">
        <f ca="1">_xll.BDH(AL$1,AM$2,"1/1/2002",$A3,"Dir=V","Dts=S","Sort=D","Quote=C","QtTyp=Y","Days=T","Per=cm","DtFmt=D","UseDPDF=Y","cols=2;rows=156")</f>
        <v>#NAME?</v>
      </c>
      <c r="AM3" s="2">
        <v>161.86330000000001</v>
      </c>
      <c r="AN3" s="2">
        <f>AM3/AM4-1</f>
        <v>-1.2827695481985035E-3</v>
      </c>
      <c r="AO3" s="8" t="e">
        <f ca="1">_xll.BDH(AO$1,AP$2,"1/1/2002",$A3,"Dir=V","Dts=S","Sort=D","Quote=C","QtTyp=Y","Days=T","Per=cm","DtFmt=D","UseDPDF=Y","cols=2;rows=156")</f>
        <v>#NAME?</v>
      </c>
      <c r="AP3" s="2">
        <v>229.9579</v>
      </c>
      <c r="AQ3" s="2">
        <f>AP3/AP4-1</f>
        <v>-9.596194482392606E-2</v>
      </c>
      <c r="AR3" s="8" t="e">
        <f ca="1">_xll.BDH(AR$1,AS$2,"1/1/2002",$A3,"Dir=V","Dts=S","Sort=D","Quote=C","QtTyp=Y","Days=T","Per=cm","DtFmt=D","UseDPDF=Y","cols=2;rows=156")</f>
        <v>#NAME?</v>
      </c>
      <c r="AS3" s="2">
        <v>1914.87</v>
      </c>
      <c r="AT3" s="2">
        <f>AS3/AS4-1</f>
        <v>9.3566395550626069E-4</v>
      </c>
      <c r="AU3" s="8" t="e">
        <f ca="1">_xll.BDH(AU$1,AV$2,"1/1/2002",$A3,"Dir=V","Dts=S","Sort=D","Quote=C","QtTyp=Y","Days=T","Per=cm","DtFmt=D","UseDPDF=Y","cols=2;rows=156")</f>
        <v>#NAME?</v>
      </c>
      <c r="AV3" s="2">
        <v>1621</v>
      </c>
      <c r="AW3" s="2">
        <f>AV3/AV4-1</f>
        <v>-1.4481827798786484E-2</v>
      </c>
      <c r="AY3" s="2">
        <f>D3-G3</f>
        <v>1.654987114171802E-2</v>
      </c>
      <c r="AZ3" s="2">
        <f>M3-P3</f>
        <v>2.0227950578378118E-2</v>
      </c>
      <c r="BA3" s="2">
        <f>AW3-AT3</f>
        <v>-1.5417491754292745E-2</v>
      </c>
      <c r="BC3" s="8" t="e">
        <f ca="1">_xll.BDH(BC$1,BD$2,"1/1/2002",$A3,"Dir=V","Dts=S","Sort=D","Quote=C","QtTyp=Y","Days=T","Per=cm","DtFmt=D","UseDPDF=Y","cols=2;rows=108")</f>
        <v>#NAME?</v>
      </c>
      <c r="BD3" s="2">
        <v>1467.42</v>
      </c>
      <c r="BE3" s="2">
        <f>BD3/BD4-1</f>
        <v>-1.1435572799671778E-3</v>
      </c>
      <c r="BF3" s="8" t="e">
        <f ca="1">_xll.BDH(BF$1,BG$2,"1/1/2002",$A3,"Dir=V","Dts=S","Sort=D","Quote=C","QtTyp=Y","Days=T","Per=cm","DtFmt=D","UseDPDF=Y","cols=2;rows=156")</f>
        <v>#NAME?</v>
      </c>
      <c r="BG3" s="2">
        <v>1070.33</v>
      </c>
      <c r="BH3" s="2">
        <f>BG3/BG4-1</f>
        <v>-4.5386482640601411E-3</v>
      </c>
      <c r="BI3" s="8" t="e">
        <f ca="1">_xll.BDH(BI$1,BJ$2,"1/1/2002",$A3,"Dir=V","Dts=S","Sort=D","Quote=C","QtTyp=Y","Days=T","Per=cm","DtFmt=D","UseDPDF=Y","cols=2;rows=87")</f>
        <v>#NAME?</v>
      </c>
      <c r="BJ3" s="2">
        <v>1164.4100000000001</v>
      </c>
      <c r="BK3" s="2">
        <f>BJ3/BJ4-1</f>
        <v>-3.9519943885100162E-3</v>
      </c>
      <c r="BL3" s="8" t="e">
        <f ca="1">_xll.BDH(BL$1,BM$2,"1/1/2002",$A3,"Dir=V","Dts=S","Sort=D","Quote=C","QtTyp=Y","Days=T","Per=cm","DtFmt=D","UseDPDF=Y","cols=2;rows=155")</f>
        <v>#NAME?</v>
      </c>
      <c r="BM3" s="2">
        <v>416.64</v>
      </c>
      <c r="BN3" s="2">
        <f t="shared" ref="BN3:BN66" si="1">BM3/BM4-1</f>
        <v>-9.5914061001356465E-4</v>
      </c>
      <c r="BP3" s="8" t="e">
        <f ca="1">_xll.BDH(BP$1,BQ$2,"1/1/2002",$A3,"Dir=V","Dts=S","Sort=D","Quote=C","QtTyp=Y","Days=T","Per=cm","DtFmt=D","UseDPDF=Y","cols=2;rows=147")</f>
        <v>#NAME?</v>
      </c>
      <c r="BQ3" s="2">
        <v>1.15E-2</v>
      </c>
      <c r="BR3" s="2">
        <f t="shared" ref="BR3:BR66" si="2">BQ3</f>
        <v>1.15E-2</v>
      </c>
      <c r="BT3" s="8" t="e">
        <f ca="1">_xll.BDH(BT$1,BU$2,"1/1/2002",$A3,"Dir=V","Dts=S","Sort=D","Quote=C","QtTyp=Y","Days=T","Per=cm","DtFmt=D","UseDPDF=Y","cols=2;rows=156")</f>
        <v>#NAME?</v>
      </c>
      <c r="BU3" s="2">
        <v>1455.01</v>
      </c>
      <c r="BV3" s="2">
        <f>BU3/BU4-1</f>
        <v>8.0225573806833594E-3</v>
      </c>
      <c r="BX3" s="7" t="e">
        <f>VLOOKUP($A3,[1]Replications!$A:$AK,MATCH(BX$2,[1]Replications!$1:$1,0),FALSE)</f>
        <v>#N/A</v>
      </c>
      <c r="BY3" s="7" t="e">
        <f>VLOOKUP($A3,[1]Replications!$A:$AK,MATCH(BY$2,[1]Replications!$1:$1,0),FALSE)</f>
        <v>#N/A</v>
      </c>
      <c r="BZ3" s="7" t="e">
        <f>VLOOKUP($A3,[1]Replications!$A:$AK,MATCH(BZ$2,[1]Replications!$1:$1,0),FALSE)</f>
        <v>#N/A</v>
      </c>
      <c r="CA3" s="7" t="e">
        <f>VLOOKUP($A3,[1]Replications!$A:$AK,MATCH(CA$2,[1]Replications!$1:$1,0),FALSE)</f>
        <v>#N/A</v>
      </c>
      <c r="CB3" s="7" t="e">
        <f>VLOOKUP($A3,[1]Replications!$A:$AK,MATCH(CB$2,[1]Replications!$1:$1,0),FALSE)</f>
        <v>#N/A</v>
      </c>
      <c r="CC3" s="7" t="e">
        <f>VLOOKUP($A3,[1]Replications!$A:$AK,MATCH(CC$2,[1]Replications!$1:$1,0),FALSE)</f>
        <v>#N/A</v>
      </c>
      <c r="CD3" s="7" t="e">
        <f>VLOOKUP($A3,[1]Replications!$A:$AK,MATCH(CD$2,[1]Replications!$1:$1,0),FALSE)</f>
        <v>#N/A</v>
      </c>
      <c r="CE3" s="7" t="e">
        <f>VLOOKUP($A3,[1]Replications!$A:$AK,MATCH(CE$2,[1]Replications!$1:$1,0),FALSE)</f>
        <v>#N/A</v>
      </c>
      <c r="CF3" s="7" t="e">
        <f>VLOOKUP($A3,[1]Replications!$A:$AK,MATCH(CF$2,[1]Replications!$1:$1,0),FALSE)</f>
        <v>#N/A</v>
      </c>
      <c r="CG3" s="7" t="e">
        <f>VLOOKUP($A3,[1]Replications!$A:$AK,MATCH(CG$2,[1]Replications!$1:$1,0),FALSE)</f>
        <v>#N/A</v>
      </c>
      <c r="CH3" s="9" t="e">
        <f>VLOOKUP($A3,'[2]Formated Data'!$A:$ZZ,MATCH(CH$1,'[2]Formated Data'!$1:$1,0),FALSE)</f>
        <v>#N/A</v>
      </c>
      <c r="CI3" s="9" t="e">
        <f>VLOOKUP($A3,'[2]Formated Data'!$A:$ZZ,MATCH(CI$1,'[2]Formated Data'!$1:$1,0),FALSE)</f>
        <v>#N/A</v>
      </c>
      <c r="CJ3" s="9" t="e">
        <f>VLOOKUP($A3,'[2]Formated Data'!$A:$ZZ,MATCH(CJ$1,'[2]Formated Data'!$1:$1,0),FALSE)</f>
        <v>#N/A</v>
      </c>
      <c r="CK3" s="9" t="e">
        <f>VLOOKUP($A3,'[2]Formated Data'!$A:$ZZ,MATCH(CK$1,'[2]Formated Data'!$1:$1,0),FALSE)</f>
        <v>#N/A</v>
      </c>
      <c r="CL3" s="9" t="e">
        <f>VLOOKUP($A3,'[2]Formated Data'!$A:$ZZ,MATCH(CL$1,'[2]Formated Data'!$1:$1,0),FALSE)</f>
        <v>#N/A</v>
      </c>
      <c r="CM3" s="9" t="e">
        <f>VLOOKUP($A3,'[2]Formated Data'!$A:$ZZ,MATCH(CM$1,'[2]Formated Data'!$1:$1,0),FALSE)</f>
        <v>#N/A</v>
      </c>
      <c r="CN3" s="9" t="e">
        <f>VLOOKUP($A3,'[2]Formated Data'!$A:$ZZ,MATCH(CN$1,'[2]Formated Data'!$1:$1,0),FALSE)</f>
        <v>#N/A</v>
      </c>
      <c r="CO3" s="9" t="e">
        <f>VLOOKUP($A3,'[2]Formated Data'!$A:$ZZ,MATCH(CO$1,'[2]Formated Data'!$1:$1,0),FALSE)</f>
        <v>#N/A</v>
      </c>
      <c r="CP3" s="9" t="e">
        <f>VLOOKUP($A3,'[2]Formated Data'!$A:$ZZ,MATCH(CP$1,'[2]Formated Data'!$1:$1,0),FALSE)</f>
        <v>#N/A</v>
      </c>
      <c r="CQ3" s="9" t="e">
        <f>VLOOKUP($A3,'[2]Formated Data'!$A:$ZZ,MATCH(CQ$1,'[2]Formated Data'!$1:$1,0),FALSE)</f>
        <v>#N/A</v>
      </c>
      <c r="CR3" s="9" t="e">
        <f>VLOOKUP($A3,'[2]Formated Data'!$A:$ZZ,MATCH(CR$1,'[2]Formated Data'!$1:$1,0),FALSE)</f>
        <v>#N/A</v>
      </c>
      <c r="CS3" s="9" t="e">
        <f>VLOOKUP($A3,'[2]Formated Data'!$A:$ZZ,MATCH(CS$1,'[2]Formated Data'!$1:$1,0),FALSE)</f>
        <v>#N/A</v>
      </c>
      <c r="CT3" s="9" t="e">
        <f>VLOOKUP($A3,'[2]Formated Data'!$A:$ZZ,MATCH(CT$1,'[2]Formated Data'!$1:$1,0),FALSE)</f>
        <v>#N/A</v>
      </c>
      <c r="CU3" s="9" t="e">
        <f>VLOOKUP($A3,'[2]Formated Data'!$A:$ZZ,MATCH(CU$1,'[2]Formated Data'!$1:$1,0),FALSE)</f>
        <v>#N/A</v>
      </c>
      <c r="CV3" s="9" t="e">
        <f>VLOOKUP($A3,'[2]Formated Data'!$A:$ZZ,MATCH(CV$1,'[2]Formated Data'!$1:$1,0),FALSE)</f>
        <v>#N/A</v>
      </c>
      <c r="CW3" s="9" t="e">
        <f>VLOOKUP($A3,'[2]Formated Data'!$A:$ZZ,MATCH(CW$1,'[2]Formated Data'!$1:$1,0),FALSE)</f>
        <v>#N/A</v>
      </c>
      <c r="CX3" s="9" t="e">
        <f>VLOOKUP($A3,'[2]Formated Data'!$A:$ZZ,MATCH(CX$1,'[2]Formated Data'!$1:$1,0),FALSE)</f>
        <v>#N/A</v>
      </c>
      <c r="CY3" s="9" t="e">
        <f>VLOOKUP($A3,'[2]Formated Data'!$A:$ZZ,MATCH(CY$1,'[2]Formated Data'!$1:$1,0),FALSE)</f>
        <v>#N/A</v>
      </c>
      <c r="CZ3" s="9" t="e">
        <f>VLOOKUP($A3,'[2]Formated Data'!$A:$ZZ,MATCH(CZ$1,'[2]Formated Data'!$1:$1,0),FALSE)</f>
        <v>#N/A</v>
      </c>
      <c r="DA3" s="9" t="e">
        <f>VLOOKUP($A3,'[2]Formated Data'!$A:$ZZ,MATCH(DA$1,'[2]Formated Data'!$1:$1,0),FALSE)</f>
        <v>#N/A</v>
      </c>
      <c r="DB3" s="9" t="e">
        <f>VLOOKUP($A3,'[2]Formated Data'!$A:$ZZ,MATCH(DB$1,'[2]Formated Data'!$1:$1,0),FALSE)</f>
        <v>#N/A</v>
      </c>
      <c r="DC3" s="9" t="e">
        <f>VLOOKUP($A3,'[2]Formated Data'!$A:$ZZ,MATCH(DC$1,'[2]Formated Data'!$1:$1,0),FALSE)</f>
        <v>#N/A</v>
      </c>
      <c r="DD3" s="9" t="e">
        <f>VLOOKUP($A3,'[2]Formated Data'!$A:$ZZ,MATCH(DD$1,'[2]Formated Data'!$1:$1,0),FALSE)</f>
        <v>#N/A</v>
      </c>
      <c r="DF3" s="8" t="e">
        <f ca="1">_xll.BDH(DF$1,DG$2,"1/1/2002",$A3,"Dir=V","Dts=S","Sort=D","Quote=C","QtTyp=Y","Days=T","Per=cm","DtFmt=D","UseDPDF=Y","cols=2;rows=156")</f>
        <v>#NAME?</v>
      </c>
      <c r="DG3" s="2">
        <v>5668.1422000000002</v>
      </c>
      <c r="DH3" s="2">
        <f>DG3/DG4-1</f>
        <v>1.5147796054866269E-3</v>
      </c>
      <c r="DI3" s="8" t="e">
        <f ca="1">_xll.BDH(DI$1,DJ$2,"1/1/2002",$A3,"Dir=V","Dts=S","Sort=D","Quote=C","QtTyp=Y","Days=T","Per=cm","DtFmt=D","UseDPDF=Y","cols=2;rows=156")</f>
        <v>#NAME?</v>
      </c>
      <c r="DJ3" s="2">
        <v>12490.92</v>
      </c>
      <c r="DK3" s="2">
        <f>DJ3/DJ4-1</f>
        <v>3.0748524608859018E-3</v>
      </c>
      <c r="DL3" s="8" t="e">
        <f ca="1">_xll.BDH(DL$1,DM$2,"1/1/2002",$A3,"Dir=V","Dts=S","Sort=D","Quote=C","QtTyp=Y","Days=T","Per=cm","DtFmt=D","UseDPDF=Y","cols=2;rows=156")</f>
        <v>#NAME?</v>
      </c>
      <c r="DM3" s="2">
        <v>14790.55</v>
      </c>
      <c r="DN3" s="2">
        <f>DM3/DM4-1</f>
        <v>9.6483018538200405E-3</v>
      </c>
      <c r="DO3" s="8" t="e">
        <f ca="1">_xll.BDH(DO$1,DP$2,"1/1/2002",$A3,"Dir=V","Dts=S","Sort=D","Quote=C","QtTyp=Y","Days=T","Per=cm","DtFmt=D","UseDPDF=Y","cols=2;rows=156")</f>
        <v>#NAME?</v>
      </c>
      <c r="DP3" s="2">
        <v>10550.89</v>
      </c>
      <c r="DQ3" s="2">
        <f>DP3/DP4-1</f>
        <v>-2.2931194099296004E-4</v>
      </c>
      <c r="DR3" s="8" t="e">
        <f ca="1">_xll.BDH(DR$1,DS$2,"1/1/2002",$A3,"Dir=V","Dts=S","Sort=D","Quote=C","QtTyp=Y","Days=T","Per=cm","DtFmt=D","UseDPDF=Y","cols=2;rows=156")</f>
        <v>#NAME?</v>
      </c>
      <c r="DS3" s="2">
        <v>11901.57</v>
      </c>
      <c r="DT3" s="2">
        <f>DS3/DS4-1</f>
        <v>1.4669849524702627E-2</v>
      </c>
      <c r="DU3" s="8" t="e">
        <f ca="1">_xll.BDH(DU$1,DV$2,"1/1/2002",$A3,"Dir=V","Dts=S","Sort=D","Quote=C","QtTyp=Y","Days=T","Per=cm","DtFmt=D","UseDPDF=Y","cols=2;rows=156")</f>
        <v>#NAME?</v>
      </c>
      <c r="DV3" s="2">
        <v>7406.53</v>
      </c>
      <c r="DW3" s="2">
        <f>DV3/DV4-1</f>
        <v>1.1257386593265029E-2</v>
      </c>
      <c r="DX3" s="8" t="e">
        <f ca="1">_xll.BDH(DX$1,DY$2,"1/1/2002",$A3,"Dir=V","Dts=S","Sort=D","Quote=C","QtTyp=Y","Days=T","Per=cm","DtFmt=D","UseDPDF=Y","cols=2;rows=156")</f>
        <v>#NAME?</v>
      </c>
      <c r="DY3" s="2">
        <v>7692.81</v>
      </c>
      <c r="DZ3" s="2">
        <f>DY3/DY4-1</f>
        <v>3.017078961676356E-3</v>
      </c>
      <c r="EA3" s="8" t="e">
        <f ca="1">_xll.BDH(EA$1,EB$2,"1/1/2002",$A3,"Dir=V","Dts=S","Sort=D","Quote=C","QtTyp=Y","Days=T","Per=cm","DtFmt=D","UseDPDF=Y","cols=2;rows=156")</f>
        <v>#NAME?</v>
      </c>
      <c r="EB3" s="2">
        <v>7036.13</v>
      </c>
      <c r="EC3" s="2">
        <f>EB3/EB4-1</f>
        <v>2.8462862876559303E-3</v>
      </c>
      <c r="ED3" s="8" t="e">
        <f ca="1">_xll.BDH(ED$1,EE$2,"1/1/2002",$A3,"Dir=V","Dts=S","Sort=D","Quote=C","QtTyp=Y","Days=T","Per=cm","DtFmt=D","UseDPDF=Y","cols=2;rows=156")</f>
        <v>#NAME?</v>
      </c>
      <c r="EE3" s="2">
        <v>15611.69</v>
      </c>
      <c r="EF3" s="2">
        <f>EE3/EE4-1</f>
        <v>9.7131522082900545E-3</v>
      </c>
      <c r="EG3" s="8" t="e">
        <f ca="1">_xll.BDH(EG$1,EH$2,"1/1/2002",$A3,"Dir=V","Dts=S","Sort=D","Quote=C","QtTyp=Y","Days=T","Per=cm","DtFmt=D","UseDPDF=Y","cols=2;rows=156")</f>
        <v>#NAME?</v>
      </c>
      <c r="EH3" s="2">
        <v>5673.12</v>
      </c>
      <c r="EI3" s="2">
        <f>EH3/EH4-1</f>
        <v>5.1790520368042436E-3</v>
      </c>
      <c r="EK3" s="8" t="e">
        <f ca="1">_xll.BDH(EK$1,EL$2,"1/1/2002",$A3,"Dir=V","Dts=S","Sort=D","Quote=C","QtTyp=Y","Days=T","Per=cm","DtFmt=D","UseDPDF=Y","cols=2;rows=156")</f>
        <v>#NAME?</v>
      </c>
      <c r="EL3" s="2">
        <v>90.269000000000005</v>
      </c>
      <c r="EM3" s="2">
        <f>EL3/EL4-1</f>
        <v>2.1651048032957698E-2</v>
      </c>
      <c r="EO3" s="8" t="e">
        <f ca="1">_xll.BDH(EO$1,EP$2,"1/1/2002",$A3,"Dir=V","Dts=S","Sort=D","Quote=C","QtTyp=Y","Days=T","Per=cm","DtFmt=D","UseDPDF=Y","cols=2;rows=156")</f>
        <v>#NAME?</v>
      </c>
      <c r="EP3" s="2">
        <v>10549.783600000001</v>
      </c>
      <c r="EQ3" s="2">
        <f>EP3/EP4-1</f>
        <v>-2.2649211916712875E-2</v>
      </c>
      <c r="ES3" s="8" t="e">
        <f ca="1">_xll.BDH(ES$1,ET$2,"1/1/2002",$A3,"Dir=V","Dts=S","Sort=D","Quote=C","QtTyp=Y","Days=T","Per=cm","DtFmt=D","UseDPDF=Y","cols=2;rows=156")</f>
        <v>#NAME?</v>
      </c>
      <c r="ET3" s="2">
        <v>1342.6672000000001</v>
      </c>
      <c r="EU3" s="2">
        <f>ET3/ET4-1</f>
        <v>-4.6805973031340264E-2</v>
      </c>
      <c r="EW3" s="8" t="e">
        <f ca="1">_xll.BDH(EW$1,EX$2,"1/1/2002",$A3,"Dir=V","Dts=S","Sort=D","Quote=C","QtTyp=Y","Days=T","Per=cm","DtFmt=D","UseDPDF=Y","cols=2;rows=156")</f>
        <v>#NAME?</v>
      </c>
      <c r="EX3" s="2">
        <v>2368.0378000000001</v>
      </c>
      <c r="EY3" s="2">
        <f>EX3/EX4-1</f>
        <v>-1.5668208664866179E-2</v>
      </c>
      <c r="FA3" s="8" t="e">
        <f ca="1">_xll.BDH(FA$1,FB$2,"1/1/2002",$A3,"Dir=V","Dts=S","Sort=D","Quote=C","QtTyp=Y","Days=T","Per=cm","DtFmt=D","UseDPDF=Y","cols=2;rows=156")</f>
        <v>#NAME?</v>
      </c>
      <c r="FB3" s="2">
        <v>180.57550000000001</v>
      </c>
      <c r="FC3" s="2">
        <f>FB3/FB4-1</f>
        <v>-1.3712135280687821E-2</v>
      </c>
      <c r="FE3" s="8" t="e">
        <f ca="1">_xll.BDH(FE$1,FF$2,"1/1/2002",$A3,"Dir=V","Dts=S","Sort=D","Quote=C","QtTyp=Y","Days=T","Per=cm","DtFmt=D","UseDPDF=Y","cols=2;rows=152")</f>
        <v>#NAME?</v>
      </c>
      <c r="FF3" s="2">
        <v>763.35220000000004</v>
      </c>
      <c r="FG3" s="2">
        <f>FF3/FF4-1</f>
        <v>-4.018692505369581E-2</v>
      </c>
      <c r="FI3" s="8" t="e">
        <f ca="1">_xll.BDH(FI$1,FJ$2,"1/1/2002",$A3,"Dir=V","Dts=S","Sort=D","Quote=C","QtTyp=Y","Days=T","Per=cm","DtFmt=D","UseDPDF=Y","cols=2;rows=156")</f>
        <v>#NAME?</v>
      </c>
      <c r="FJ3" s="2">
        <v>358.15</v>
      </c>
      <c r="FK3" s="2">
        <f>FJ3/FJ4-1</f>
        <v>1.3612950699043447E-2</v>
      </c>
      <c r="FM3" s="8" t="e">
        <f ca="1">_xll.BDH(FM$1,FN$2,"1/1/2002",$A3,"Dir=V","Dts=S","Sort=D","Quote=C","QtTyp=Y","Days=T","Per=cm","DtFmt=D","UseDPDF=Y","cols=2;rows=156")</f>
        <v>#NAME?</v>
      </c>
      <c r="FN3" s="2">
        <v>2931.9650000000001</v>
      </c>
      <c r="FO3" s="2">
        <f>FN3/FN4-1</f>
        <v>1.3695774234947944E-2</v>
      </c>
      <c r="FQ3" s="8" t="e">
        <f ca="1">_xll.BDH(FQ$1,FR$2,"1/1/2002",$A3,"Dir=V","Dts=S","Sort=D","Quote=C","QtTyp=Y","Days=T","Per=cm","DtFmt=D","UseDPDF=Y","cols=2;rows=156")</f>
        <v>#NAME?</v>
      </c>
      <c r="FR3" s="2">
        <v>316.39699999999999</v>
      </c>
      <c r="FS3" s="2">
        <f>FR3/FR4-1</f>
        <v>-2.3837075480920289E-3</v>
      </c>
      <c r="FT3" s="1"/>
      <c r="FU3" s="8" t="e">
        <f ca="1">_xll.BDH(FU$1,FV$2,"1/1/2002",$A3,"Dir=V","Dts=S","Sort=D","Quote=C","QtTyp=Y","Days=T","Per=cm","DtFmt=D","UseDPDF=Y","cols=2;rows=156")</f>
        <v>#NAME?</v>
      </c>
      <c r="FV3" s="2">
        <v>492.44110000000001</v>
      </c>
      <c r="FW3" s="2">
        <f>FV3/FV4-1</f>
        <v>-2.2778629214138646E-2</v>
      </c>
      <c r="FY3" s="8" t="e">
        <f ca="1">_xll.BDH(FY$1,FZ$2,"1/1/2002",$A3,"Dir=V","Dts=S","Sort=D","Quote=C","QtTyp=Y","Days=T","Per=cm","DtFmt=D","UseDPDF=Y","cols=2;rows=156")</f>
        <v>#NAME?</v>
      </c>
      <c r="FZ3" s="2">
        <v>1424.0028</v>
      </c>
      <c r="GA3" s="2">
        <f>FZ3/FZ4-1</f>
        <v>2.8479880835239557E-2</v>
      </c>
    </row>
    <row r="4" spans="1:185" x14ac:dyDescent="0.25">
      <c r="A4" s="1">
        <f t="shared" ref="A4:A67" si="3">EOMONTH(B4,0)</f>
        <v>41973</v>
      </c>
      <c r="B4" s="1">
        <v>41971</v>
      </c>
      <c r="C4" s="2">
        <v>1414.7460000000001</v>
      </c>
      <c r="D4" s="2">
        <f>C4/C5-1</f>
        <v>2.0450322267742349E-2</v>
      </c>
      <c r="E4" s="1">
        <v>41971</v>
      </c>
      <c r="F4" s="2">
        <v>1160.3534</v>
      </c>
      <c r="G4" s="2">
        <f>F4/F5-1</f>
        <v>3.1655418231089749E-2</v>
      </c>
      <c r="H4" s="1">
        <v>41971</v>
      </c>
      <c r="I4" s="2">
        <v>1115.0887</v>
      </c>
      <c r="J4" s="2">
        <f>I4/I5-1</f>
        <v>1.4126891650934503E-2</v>
      </c>
      <c r="K4" s="1">
        <v>41971</v>
      </c>
      <c r="L4" s="2">
        <v>3556.79</v>
      </c>
      <c r="M4" s="2">
        <f>L4/L5-1</f>
        <v>3.6269840297915579E-3</v>
      </c>
      <c r="N4" s="1">
        <v>41971</v>
      </c>
      <c r="O4" s="2">
        <v>2383.6617999999999</v>
      </c>
      <c r="P4" s="2">
        <f>O4/O5-1</f>
        <v>2.7613220654041815E-2</v>
      </c>
      <c r="Q4" s="1">
        <v>41971</v>
      </c>
      <c r="R4" s="2">
        <v>37.4069</v>
      </c>
      <c r="S4" s="2">
        <f>R4/R5-1</f>
        <v>8.2405601440482812E-4</v>
      </c>
      <c r="T4" s="1">
        <v>41971</v>
      </c>
      <c r="U4" s="2">
        <v>2675.0531999999998</v>
      </c>
      <c r="V4" s="2">
        <f>U4/U5-1</f>
        <v>2.685607069266327E-2</v>
      </c>
      <c r="W4" s="1">
        <v>41971</v>
      </c>
      <c r="X4" s="2">
        <v>139.8347</v>
      </c>
      <c r="Y4" s="2">
        <f>X4/X5-1</f>
        <v>8.7322054473215616E-4</v>
      </c>
      <c r="Z4" s="1">
        <v>41971</v>
      </c>
      <c r="AA4" s="2">
        <v>114.95</v>
      </c>
      <c r="AB4" s="2">
        <f>AA4/AA5-1</f>
        <v>-1.3899748067065509E-3</v>
      </c>
      <c r="AC4" s="1">
        <v>41971</v>
      </c>
      <c r="AD4" s="2">
        <v>1032.4469999999999</v>
      </c>
      <c r="AE4" s="2">
        <f>AD4/AD5-1</f>
        <v>2.07510562365254E-3</v>
      </c>
      <c r="AF4" s="1">
        <v>41971</v>
      </c>
      <c r="AG4" s="2">
        <v>282.29919999999998</v>
      </c>
      <c r="AH4" s="2">
        <f>AG4/AG5-1</f>
        <v>-6.372213131010962E-2</v>
      </c>
      <c r="AI4" s="1">
        <v>41971</v>
      </c>
      <c r="AJ4" s="2">
        <v>136.83000000000001</v>
      </c>
      <c r="AK4" s="2">
        <f>AJ4/AJ5-1</f>
        <v>3.3731759184572052E-3</v>
      </c>
      <c r="AL4" s="1">
        <v>41971</v>
      </c>
      <c r="AM4" s="2">
        <v>162.0712</v>
      </c>
      <c r="AN4" s="2">
        <f>AM4/AM5-1</f>
        <v>2.0043648413881066E-3</v>
      </c>
      <c r="AO4" s="1">
        <v>41971</v>
      </c>
      <c r="AP4" s="2">
        <v>254.36750000000001</v>
      </c>
      <c r="AQ4" s="2">
        <f>AP4/AP5-1</f>
        <v>-6.4691260879317314E-2</v>
      </c>
      <c r="AR4" s="1">
        <v>41971</v>
      </c>
      <c r="AS4" s="2">
        <v>1913.08</v>
      </c>
      <c r="AT4" s="2">
        <f>AS4/AS5-1</f>
        <v>7.0962307854285367E-3</v>
      </c>
      <c r="AU4" s="1">
        <v>41971</v>
      </c>
      <c r="AV4" s="2">
        <v>1644.82</v>
      </c>
      <c r="AW4" s="2">
        <f>AV4/AV5-1</f>
        <v>-7.2847322393159164E-3</v>
      </c>
      <c r="AY4" s="2">
        <f>D4-G4</f>
        <v>-1.12050959633474E-2</v>
      </c>
      <c r="AZ4" s="2">
        <f>M4-P4</f>
        <v>-2.3986236624250257E-2</v>
      </c>
      <c r="BA4" s="2">
        <f t="shared" ref="BA4:BA67" si="4">AW4-AT4</f>
        <v>-1.4380963024744453E-2</v>
      </c>
      <c r="BC4" s="1">
        <v>41971</v>
      </c>
      <c r="BD4" s="2">
        <v>1469.1</v>
      </c>
      <c r="BE4" s="2">
        <f>BD4/BD5-1</f>
        <v>6.4258898966924605E-3</v>
      </c>
      <c r="BF4" s="1">
        <v>41971</v>
      </c>
      <c r="BG4" s="2">
        <v>1075.21</v>
      </c>
      <c r="BH4" s="2">
        <f>BG4/BG5-1</f>
        <v>1.1400728066297328E-2</v>
      </c>
      <c r="BI4" s="1">
        <v>41971</v>
      </c>
      <c r="BJ4" s="2">
        <v>1169.03</v>
      </c>
      <c r="BK4" s="2">
        <f>BJ4/BJ5-1</f>
        <v>2.3686929718558902E-2</v>
      </c>
      <c r="BL4" s="1">
        <v>41943</v>
      </c>
      <c r="BM4" s="2">
        <v>417.04</v>
      </c>
      <c r="BN4" s="2">
        <f t="shared" si="1"/>
        <v>-1.7943766778128367E-2</v>
      </c>
      <c r="BP4" s="1">
        <v>41698</v>
      </c>
      <c r="BQ4" s="2">
        <v>1.984E-2</v>
      </c>
      <c r="BR4" s="2">
        <f t="shared" si="2"/>
        <v>1.984E-2</v>
      </c>
      <c r="BT4" s="1">
        <v>41971</v>
      </c>
      <c r="BU4" s="2">
        <v>1443.43</v>
      </c>
      <c r="BV4" s="2">
        <f t="shared" ref="BV4:BV67" si="5">BU4/BU5-1</f>
        <v>3.2737433274021566E-3</v>
      </c>
      <c r="BX4" s="7" t="e">
        <f>VLOOKUP($A4,[1]Replications!$A:$AK,MATCH(BX$2,[1]Replications!$1:$1,0),FALSE)</f>
        <v>#N/A</v>
      </c>
      <c r="BY4" s="7" t="e">
        <f>VLOOKUP($A4,[1]Replications!$A:$AK,MATCH(BY$2,[1]Replications!$1:$1,0),FALSE)</f>
        <v>#N/A</v>
      </c>
      <c r="BZ4" s="7" t="e">
        <f>VLOOKUP($A4,[1]Replications!$A:$AK,MATCH(BZ$2,[1]Replications!$1:$1,0),FALSE)</f>
        <v>#N/A</v>
      </c>
      <c r="CA4" s="7" t="e">
        <f>VLOOKUP($A4,[1]Replications!$A:$AK,MATCH(CA$2,[1]Replications!$1:$1,0),FALSE)</f>
        <v>#N/A</v>
      </c>
      <c r="CB4" s="7" t="e">
        <f>VLOOKUP($A4,[1]Replications!$A:$AK,MATCH(CB$2,[1]Replications!$1:$1,0),FALSE)</f>
        <v>#N/A</v>
      </c>
      <c r="CC4" s="7" t="e">
        <f>VLOOKUP($A4,[1]Replications!$A:$AK,MATCH(CC$2,[1]Replications!$1:$1,0),FALSE)</f>
        <v>#N/A</v>
      </c>
      <c r="CD4" s="7" t="e">
        <f>VLOOKUP($A4,[1]Replications!$A:$AK,MATCH(CD$2,[1]Replications!$1:$1,0),FALSE)</f>
        <v>#N/A</v>
      </c>
      <c r="CE4" s="7" t="e">
        <f>VLOOKUP($A4,[1]Replications!$A:$AK,MATCH(CE$2,[1]Replications!$1:$1,0),FALSE)</f>
        <v>#N/A</v>
      </c>
      <c r="CF4" s="7" t="e">
        <f>VLOOKUP($A4,[1]Replications!$A:$AK,MATCH(CF$2,[1]Replications!$1:$1,0),FALSE)</f>
        <v>#N/A</v>
      </c>
      <c r="CG4" s="7" t="e">
        <f>VLOOKUP($A4,[1]Replications!$A:$AK,MATCH(CG$2,[1]Replications!$1:$1,0),FALSE)</f>
        <v>#N/A</v>
      </c>
      <c r="CH4" s="9" t="e">
        <f>VLOOKUP($A4,'[2]Formated Data'!$A:$ZZ,MATCH(CH$1,'[2]Formated Data'!$1:$1,0),FALSE)</f>
        <v>#N/A</v>
      </c>
      <c r="CI4" s="9" t="e">
        <f>VLOOKUP($A4,'[2]Formated Data'!$A:$ZZ,MATCH(CI$1,'[2]Formated Data'!$1:$1,0),FALSE)</f>
        <v>#N/A</v>
      </c>
      <c r="CJ4" s="9" t="e">
        <f>VLOOKUP($A4,'[2]Formated Data'!$A:$ZZ,MATCH(CJ$1,'[2]Formated Data'!$1:$1,0),FALSE)</f>
        <v>#N/A</v>
      </c>
      <c r="CK4" s="9" t="e">
        <f>VLOOKUP($A4,'[2]Formated Data'!$A:$ZZ,MATCH(CK$1,'[2]Formated Data'!$1:$1,0),FALSE)</f>
        <v>#N/A</v>
      </c>
      <c r="CL4" s="9" t="e">
        <f>VLOOKUP($A4,'[2]Formated Data'!$A:$ZZ,MATCH(CL$1,'[2]Formated Data'!$1:$1,0),FALSE)</f>
        <v>#N/A</v>
      </c>
      <c r="CM4" s="9" t="e">
        <f>VLOOKUP($A4,'[2]Formated Data'!$A:$ZZ,MATCH(CM$1,'[2]Formated Data'!$1:$1,0),FALSE)</f>
        <v>#N/A</v>
      </c>
      <c r="CN4" s="9" t="e">
        <f>VLOOKUP($A4,'[2]Formated Data'!$A:$ZZ,MATCH(CN$1,'[2]Formated Data'!$1:$1,0),FALSE)</f>
        <v>#N/A</v>
      </c>
      <c r="CO4" s="9" t="e">
        <f>VLOOKUP($A4,'[2]Formated Data'!$A:$ZZ,MATCH(CO$1,'[2]Formated Data'!$1:$1,0),FALSE)</f>
        <v>#N/A</v>
      </c>
      <c r="CP4" s="9" t="e">
        <f>VLOOKUP($A4,'[2]Formated Data'!$A:$ZZ,MATCH(CP$1,'[2]Formated Data'!$1:$1,0),FALSE)</f>
        <v>#N/A</v>
      </c>
      <c r="CQ4" s="9" t="e">
        <f>VLOOKUP($A4,'[2]Formated Data'!$A:$ZZ,MATCH(CQ$1,'[2]Formated Data'!$1:$1,0),FALSE)</f>
        <v>#N/A</v>
      </c>
      <c r="CR4" s="9" t="e">
        <f>VLOOKUP($A4,'[2]Formated Data'!$A:$ZZ,MATCH(CR$1,'[2]Formated Data'!$1:$1,0),FALSE)</f>
        <v>#N/A</v>
      </c>
      <c r="CS4" s="9" t="e">
        <f>VLOOKUP($A4,'[2]Formated Data'!$A:$ZZ,MATCH(CS$1,'[2]Formated Data'!$1:$1,0),FALSE)</f>
        <v>#N/A</v>
      </c>
      <c r="CT4" s="9" t="e">
        <f>VLOOKUP($A4,'[2]Formated Data'!$A:$ZZ,MATCH(CT$1,'[2]Formated Data'!$1:$1,0),FALSE)</f>
        <v>#N/A</v>
      </c>
      <c r="CU4" s="9" t="e">
        <f>VLOOKUP($A4,'[2]Formated Data'!$A:$ZZ,MATCH(CU$1,'[2]Formated Data'!$1:$1,0),FALSE)</f>
        <v>#N/A</v>
      </c>
      <c r="CV4" s="9" t="e">
        <f>VLOOKUP($A4,'[2]Formated Data'!$A:$ZZ,MATCH(CV$1,'[2]Formated Data'!$1:$1,0),FALSE)</f>
        <v>#N/A</v>
      </c>
      <c r="CW4" s="9" t="e">
        <f>VLOOKUP($A4,'[2]Formated Data'!$A:$ZZ,MATCH(CW$1,'[2]Formated Data'!$1:$1,0),FALSE)</f>
        <v>#N/A</v>
      </c>
      <c r="CX4" s="9" t="e">
        <f>VLOOKUP($A4,'[2]Formated Data'!$A:$ZZ,MATCH(CX$1,'[2]Formated Data'!$1:$1,0),FALSE)</f>
        <v>#N/A</v>
      </c>
      <c r="CY4" s="9" t="e">
        <f>VLOOKUP($A4,'[2]Formated Data'!$A:$ZZ,MATCH(CY$1,'[2]Formated Data'!$1:$1,0),FALSE)</f>
        <v>#N/A</v>
      </c>
      <c r="CZ4" s="9" t="e">
        <f>VLOOKUP($A4,'[2]Formated Data'!$A:$ZZ,MATCH(CZ$1,'[2]Formated Data'!$1:$1,0),FALSE)</f>
        <v>#N/A</v>
      </c>
      <c r="DA4" s="9" t="e">
        <f>VLOOKUP($A4,'[2]Formated Data'!$A:$ZZ,MATCH(DA$1,'[2]Formated Data'!$1:$1,0),FALSE)</f>
        <v>#N/A</v>
      </c>
      <c r="DB4" s="9" t="e">
        <f>VLOOKUP($A4,'[2]Formated Data'!$A:$ZZ,MATCH(DB$1,'[2]Formated Data'!$1:$1,0),FALSE)</f>
        <v>#N/A</v>
      </c>
      <c r="DC4" s="9" t="e">
        <f>VLOOKUP($A4,'[2]Formated Data'!$A:$ZZ,MATCH(DC$1,'[2]Formated Data'!$1:$1,0),FALSE)</f>
        <v>#N/A</v>
      </c>
      <c r="DD4" s="9" t="e">
        <f>VLOOKUP($A4,'[2]Formated Data'!$A:$ZZ,MATCH(DD$1,'[2]Formated Data'!$1:$1,0),FALSE)</f>
        <v>#N/A</v>
      </c>
      <c r="DF4" s="1">
        <v>41973</v>
      </c>
      <c r="DG4" s="2">
        <v>5659.5691999999999</v>
      </c>
      <c r="DH4" s="2">
        <f t="shared" ref="DH4:DH67" si="6">DG4/DG5-1</f>
        <v>1.2719454087633419E-2</v>
      </c>
      <c r="DI4" s="1">
        <v>41973</v>
      </c>
      <c r="DJ4" s="2">
        <v>12452.63</v>
      </c>
      <c r="DK4" s="2">
        <f t="shared" ref="DK4:DK67" si="7">DJ4/DJ5-1</f>
        <v>7.8759595057027454E-3</v>
      </c>
      <c r="DL4" s="1">
        <v>41973</v>
      </c>
      <c r="DM4" s="2">
        <v>14649.21</v>
      </c>
      <c r="DN4" s="2">
        <f t="shared" ref="DN4:DN67" si="8">DM4/DM5-1</f>
        <v>2.2941664042254839E-2</v>
      </c>
      <c r="DO4" s="1">
        <v>41973</v>
      </c>
      <c r="DP4" s="2">
        <v>10553.31</v>
      </c>
      <c r="DQ4" s="2">
        <f t="shared" ref="DQ4:DQ67" si="9">DP4/DP5-1</f>
        <v>2.3069573426586221E-3</v>
      </c>
      <c r="DR4" s="1">
        <v>41973</v>
      </c>
      <c r="DS4" s="2">
        <v>11729.5</v>
      </c>
      <c r="DT4" s="2">
        <f t="shared" ref="DT4:DT67" si="10">DS4/DS5-1</f>
        <v>4.1176606347453459E-2</v>
      </c>
      <c r="DU4" s="1">
        <v>41973</v>
      </c>
      <c r="DV4" s="2">
        <v>7324.08</v>
      </c>
      <c r="DW4" s="2">
        <f t="shared" ref="DW4:DW67" si="11">DV4/DV5-1</f>
        <v>2.8713794534109827E-3</v>
      </c>
      <c r="DX4" s="1">
        <v>41973</v>
      </c>
      <c r="DY4" s="2">
        <v>7669.67</v>
      </c>
      <c r="DZ4" s="2">
        <f t="shared" ref="DZ4:DZ67" si="12">DY4/DY5-1</f>
        <v>3.3096252536179982E-3</v>
      </c>
      <c r="EA4" s="1">
        <v>41973</v>
      </c>
      <c r="EB4" s="2">
        <v>7016.16</v>
      </c>
      <c r="EC4" s="2">
        <f t="shared" ref="EC4:EC67" si="13">EB4/EB5-1</f>
        <v>1.0419351911990615E-2</v>
      </c>
      <c r="ED4" s="1">
        <v>41973</v>
      </c>
      <c r="EE4" s="2">
        <v>15461.51</v>
      </c>
      <c r="EF4" s="2">
        <f t="shared" ref="EF4:EF67" si="14">EE4/EE5-1</f>
        <v>1.4895717505832184E-2</v>
      </c>
      <c r="EG4" s="1">
        <v>41973</v>
      </c>
      <c r="EH4" s="2">
        <v>5643.89</v>
      </c>
      <c r="EI4" s="2">
        <f t="shared" ref="EI4:EI67" si="15">EH4/EH5-1</f>
        <v>-3.601510515880979E-3</v>
      </c>
      <c r="EK4" s="1">
        <v>41971</v>
      </c>
      <c r="EL4" s="2">
        <v>88.355999999999995</v>
      </c>
      <c r="EM4" s="2">
        <f t="shared" ref="EM4:EM67" si="16">EL4/EL5-1</f>
        <v>1.6556024713232143E-2</v>
      </c>
      <c r="EO4" s="1">
        <v>41971</v>
      </c>
      <c r="EP4" s="2">
        <v>10794.2652</v>
      </c>
      <c r="EQ4" s="2">
        <f t="shared" ref="EQ4:EQ67" si="17">EP4/EP5-1</f>
        <v>3.0925761864693202E-2</v>
      </c>
      <c r="ES4" s="1">
        <v>41971</v>
      </c>
      <c r="ET4" s="2">
        <v>1408.598</v>
      </c>
      <c r="EU4" s="2">
        <f t="shared" ref="EU4:EU67" si="18">ET4/ET5-1</f>
        <v>-1.0465782833250059E-2</v>
      </c>
      <c r="EW4" s="1">
        <v>41971</v>
      </c>
      <c r="EX4" s="2">
        <v>2405.7312999999999</v>
      </c>
      <c r="EY4" s="2">
        <f t="shared" ref="EY4:EY67" si="19">EX4/EX5-1</f>
        <v>2.0614905586182841E-2</v>
      </c>
      <c r="FA4" s="1">
        <v>41971</v>
      </c>
      <c r="FB4" s="2">
        <v>183.08600000000001</v>
      </c>
      <c r="FC4" s="2">
        <f t="shared" ref="FC4:FC67" si="20">FB4/FB5-1</f>
        <v>3.203731627231865E-2</v>
      </c>
      <c r="FE4" s="1">
        <v>41971</v>
      </c>
      <c r="FF4" s="2">
        <v>795.3134</v>
      </c>
      <c r="FG4" s="2">
        <f t="shared" ref="FG4:FG67" si="21">FF4/FF5-1</f>
        <v>-4.5790028871773969E-2</v>
      </c>
      <c r="FI4" s="1">
        <v>41971</v>
      </c>
      <c r="FJ4" s="2">
        <v>353.34</v>
      </c>
      <c r="FK4" s="2">
        <f t="shared" ref="FK4:FK67" si="22">FJ4/FJ5-1</f>
        <v>2.1154846540662353E-2</v>
      </c>
      <c r="FM4" s="1">
        <v>41971</v>
      </c>
      <c r="FN4" s="2">
        <v>2892.3519999999999</v>
      </c>
      <c r="FO4" s="2">
        <f t="shared" ref="FO4:FO67" si="23">FN4/FN5-1</f>
        <v>2.1190297471978869E-2</v>
      </c>
      <c r="FQ4" s="1">
        <v>41971</v>
      </c>
      <c r="FR4" s="2">
        <v>317.15300000000002</v>
      </c>
      <c r="FS4" s="2">
        <f t="shared" ref="FS4:FS67" si="24">FR4/FR5-1</f>
        <v>1.7087160309778859E-3</v>
      </c>
      <c r="FT4" s="1"/>
      <c r="FU4" s="1">
        <v>41971</v>
      </c>
      <c r="FV4" s="2">
        <v>503.91969999999998</v>
      </c>
      <c r="FW4" s="2">
        <f t="shared" ref="FW4:FW67" si="25">FV4/FV5-1</f>
        <v>4.67285041133223E-2</v>
      </c>
      <c r="FY4" s="1">
        <v>41971</v>
      </c>
      <c r="FZ4" s="2">
        <v>1384.5704000000001</v>
      </c>
      <c r="GA4" s="2">
        <f t="shared" ref="GA4:GA67" si="26">FZ4/FZ5-1</f>
        <v>9.0695125437001423E-4</v>
      </c>
    </row>
    <row r="5" spans="1:185" x14ac:dyDescent="0.25">
      <c r="A5" s="1">
        <f t="shared" si="3"/>
        <v>41943</v>
      </c>
      <c r="B5" s="1">
        <v>41943</v>
      </c>
      <c r="C5" s="2">
        <v>1386.3938000000001</v>
      </c>
      <c r="D5" s="2">
        <f t="shared" ref="D5:D68" si="27">C5/C6-1</f>
        <v>2.2416870366784192E-2</v>
      </c>
      <c r="E5" s="1">
        <v>41943</v>
      </c>
      <c r="F5" s="2">
        <v>1124.749</v>
      </c>
      <c r="G5" s="2">
        <f t="shared" ref="G5:G68" si="28">F5/F6-1</f>
        <v>2.6311933041424762E-2</v>
      </c>
      <c r="H5" s="1">
        <v>41943</v>
      </c>
      <c r="I5" s="2">
        <v>1099.5554</v>
      </c>
      <c r="J5" s="2">
        <f t="shared" ref="J5:J68" si="29">I5/I6-1</f>
        <v>-8.0776927867833859E-3</v>
      </c>
      <c r="K5" s="1">
        <v>41943</v>
      </c>
      <c r="L5" s="2">
        <v>3543.9362000000001</v>
      </c>
      <c r="M5" s="2">
        <f t="shared" ref="M5:M68" si="30">L5/L6-1</f>
        <v>4.8354599429482503E-2</v>
      </c>
      <c r="N5" s="1">
        <v>41943</v>
      </c>
      <c r="O5" s="2">
        <v>2319.6098999999999</v>
      </c>
      <c r="P5" s="2">
        <f t="shared" ref="P5:P68" si="31">O5/O6-1</f>
        <v>2.3257706724105764E-2</v>
      </c>
      <c r="Q5" s="1">
        <v>41943</v>
      </c>
      <c r="R5" s="2">
        <v>37.376100000000001</v>
      </c>
      <c r="S5" s="2">
        <f t="shared" ref="S5:S26" si="32">R5/R6-1</f>
        <v>-1.620871817413716E-2</v>
      </c>
      <c r="T5" s="1">
        <v>41943</v>
      </c>
      <c r="U5" s="2">
        <v>2605.0907000000002</v>
      </c>
      <c r="V5" s="2">
        <f t="shared" ref="V5:V68" si="33">U5/U6-1</f>
        <v>2.4374828703359608E-2</v>
      </c>
      <c r="W5" s="1">
        <v>41943</v>
      </c>
      <c r="X5" s="2">
        <v>139.71270000000001</v>
      </c>
      <c r="Y5" s="2">
        <f t="shared" ref="Y5:Y68" si="34">X5/X6-1</f>
        <v>9.8700949495185153E-3</v>
      </c>
      <c r="Z5" s="1">
        <v>41943</v>
      </c>
      <c r="AA5" s="2">
        <v>115.11</v>
      </c>
      <c r="AB5" s="2">
        <f t="shared" ref="AB5:AB68" si="35">AA5/AA6-1</f>
        <v>-1.8210197710717413E-3</v>
      </c>
      <c r="AC5" s="1">
        <v>41943</v>
      </c>
      <c r="AD5" s="2">
        <v>1030.309</v>
      </c>
      <c r="AE5" s="2">
        <f t="shared" ref="AE5:AE68" si="36">AD5/AD6-1</f>
        <v>4.2663646323537474E-3</v>
      </c>
      <c r="AF5" s="1">
        <v>41943</v>
      </c>
      <c r="AG5" s="2">
        <v>301.51220000000001</v>
      </c>
      <c r="AH5" s="2">
        <f t="shared" ref="AH5:AH68" si="37">AG5/AG6-1</f>
        <v>-2.4641760400246238E-2</v>
      </c>
      <c r="AI5" s="1">
        <v>41943</v>
      </c>
      <c r="AJ5" s="2">
        <v>136.37</v>
      </c>
      <c r="AK5" s="2">
        <f t="shared" ref="AK5:AK68" si="38">AJ5/AJ6-1</f>
        <v>-2.891120131026137E-2</v>
      </c>
      <c r="AL5" s="1">
        <v>41943</v>
      </c>
      <c r="AM5" s="2">
        <v>161.74700000000001</v>
      </c>
      <c r="AN5" s="2">
        <f t="shared" ref="AN5:AN68" si="39">AM5/AM6-1</f>
        <v>5.053009374040851E-3</v>
      </c>
      <c r="AO5" s="1">
        <v>41943</v>
      </c>
      <c r="AP5" s="2">
        <v>271.96100000000001</v>
      </c>
      <c r="AQ5" s="2">
        <f t="shared" ref="AQ5:AQ68" si="40">AP5/AP6-1</f>
        <v>-2.3638866899662658E-2</v>
      </c>
      <c r="AR5" s="1">
        <v>41943</v>
      </c>
      <c r="AS5" s="2">
        <v>1899.6</v>
      </c>
      <c r="AT5" s="2">
        <f t="shared" ref="AT5:AT68" si="41">AS5/AS6-1</f>
        <v>9.8293029115787967E-3</v>
      </c>
      <c r="AU5" s="1">
        <v>41943</v>
      </c>
      <c r="AV5" s="2">
        <v>1656.89</v>
      </c>
      <c r="AW5" s="2">
        <f t="shared" ref="AW5:AW68" si="42">AV5/AV6-1</f>
        <v>1.189065725348426E-2</v>
      </c>
      <c r="AY5" s="2">
        <f t="shared" ref="AY5:AY68" si="43">D5-G5</f>
        <v>-3.8950626746405703E-3</v>
      </c>
      <c r="AZ5" s="2">
        <f t="shared" ref="AZ5:AZ68" si="44">M5-P5</f>
        <v>2.5096892705376739E-2</v>
      </c>
      <c r="BA5" s="2">
        <f t="shared" si="4"/>
        <v>2.0613543419054636E-3</v>
      </c>
      <c r="BC5" s="1">
        <v>41943</v>
      </c>
      <c r="BD5" s="2">
        <v>1459.72</v>
      </c>
      <c r="BE5" s="2">
        <f t="shared" ref="BE5:BE68" si="45">BD5/BD6-1</f>
        <v>-2.1563251982384846E-2</v>
      </c>
      <c r="BF5" s="1">
        <v>41943</v>
      </c>
      <c r="BG5" s="2">
        <v>1063.0899999999999</v>
      </c>
      <c r="BH5" s="2">
        <f t="shared" ref="BH5:BH68" si="46">BG5/BG6-1</f>
        <v>-1.6922664348662519E-2</v>
      </c>
      <c r="BI5" s="1">
        <v>41943</v>
      </c>
      <c r="BJ5" s="2">
        <v>1141.98</v>
      </c>
      <c r="BK5" s="2">
        <f t="shared" ref="BK5:BK68" si="47">BJ5/BJ6-1</f>
        <v>1.1572247646098877E-3</v>
      </c>
      <c r="BL5" s="1">
        <v>41912</v>
      </c>
      <c r="BM5" s="2">
        <v>424.66</v>
      </c>
      <c r="BN5" s="2">
        <f t="shared" si="1"/>
        <v>-6.8988096630107076E-3</v>
      </c>
      <c r="BP5" s="1">
        <v>41670</v>
      </c>
      <c r="BQ5" s="2">
        <v>2.5399999999999999E-2</v>
      </c>
      <c r="BR5" s="2">
        <f t="shared" si="2"/>
        <v>2.5399999999999999E-2</v>
      </c>
      <c r="BT5" s="1">
        <v>41943</v>
      </c>
      <c r="BU5" s="2">
        <v>1438.72</v>
      </c>
      <c r="BV5" s="2">
        <f t="shared" si="5"/>
        <v>-2.5217827282951855E-2</v>
      </c>
      <c r="BX5" s="7" t="e">
        <f>VLOOKUP($A5,[1]Replications!$A:$AK,MATCH(BX$2,[1]Replications!$1:$1,0),FALSE)</f>
        <v>#N/A</v>
      </c>
      <c r="BY5" s="7" t="e">
        <f>VLOOKUP($A5,[1]Replications!$A:$AK,MATCH(BY$2,[1]Replications!$1:$1,0),FALSE)</f>
        <v>#N/A</v>
      </c>
      <c r="BZ5" s="7" t="e">
        <f>VLOOKUP($A5,[1]Replications!$A:$AK,MATCH(BZ$2,[1]Replications!$1:$1,0),FALSE)</f>
        <v>#N/A</v>
      </c>
      <c r="CA5" s="7" t="e">
        <f>VLOOKUP($A5,[1]Replications!$A:$AK,MATCH(CA$2,[1]Replications!$1:$1,0),FALSE)</f>
        <v>#N/A</v>
      </c>
      <c r="CB5" s="7" t="e">
        <f>VLOOKUP($A5,[1]Replications!$A:$AK,MATCH(CB$2,[1]Replications!$1:$1,0),FALSE)</f>
        <v>#N/A</v>
      </c>
      <c r="CC5" s="7" t="e">
        <f>VLOOKUP($A5,[1]Replications!$A:$AK,MATCH(CC$2,[1]Replications!$1:$1,0),FALSE)</f>
        <v>#N/A</v>
      </c>
      <c r="CD5" s="7" t="e">
        <f>VLOOKUP($A5,[1]Replications!$A:$AK,MATCH(CD$2,[1]Replications!$1:$1,0),FALSE)</f>
        <v>#N/A</v>
      </c>
      <c r="CE5" s="7" t="e">
        <f>VLOOKUP($A5,[1]Replications!$A:$AK,MATCH(CE$2,[1]Replications!$1:$1,0),FALSE)</f>
        <v>#N/A</v>
      </c>
      <c r="CF5" s="7" t="e">
        <f>VLOOKUP($A5,[1]Replications!$A:$AK,MATCH(CF$2,[1]Replications!$1:$1,0),FALSE)</f>
        <v>#N/A</v>
      </c>
      <c r="CG5" s="7" t="e">
        <f>VLOOKUP($A5,[1]Replications!$A:$AK,MATCH(CG$2,[1]Replications!$1:$1,0),FALSE)</f>
        <v>#N/A</v>
      </c>
      <c r="CH5" s="9" t="e">
        <f>VLOOKUP($A5,'[2]Formated Data'!$A:$ZZ,MATCH(CH$1,'[2]Formated Data'!$1:$1,0),FALSE)</f>
        <v>#N/A</v>
      </c>
      <c r="CI5" s="9" t="e">
        <f>VLOOKUP($A5,'[2]Formated Data'!$A:$ZZ,MATCH(CI$1,'[2]Formated Data'!$1:$1,0),FALSE)</f>
        <v>#N/A</v>
      </c>
      <c r="CJ5" s="9" t="e">
        <f>VLOOKUP($A5,'[2]Formated Data'!$A:$ZZ,MATCH(CJ$1,'[2]Formated Data'!$1:$1,0),FALSE)</f>
        <v>#N/A</v>
      </c>
      <c r="CK5" s="9" t="e">
        <f>VLOOKUP($A5,'[2]Formated Data'!$A:$ZZ,MATCH(CK$1,'[2]Formated Data'!$1:$1,0),FALSE)</f>
        <v>#N/A</v>
      </c>
      <c r="CL5" s="9" t="e">
        <f>VLOOKUP($A5,'[2]Formated Data'!$A:$ZZ,MATCH(CL$1,'[2]Formated Data'!$1:$1,0),FALSE)</f>
        <v>#N/A</v>
      </c>
      <c r="CM5" s="9" t="e">
        <f>VLOOKUP($A5,'[2]Formated Data'!$A:$ZZ,MATCH(CM$1,'[2]Formated Data'!$1:$1,0),FALSE)</f>
        <v>#N/A</v>
      </c>
      <c r="CN5" s="9" t="e">
        <f>VLOOKUP($A5,'[2]Formated Data'!$A:$ZZ,MATCH(CN$1,'[2]Formated Data'!$1:$1,0),FALSE)</f>
        <v>#N/A</v>
      </c>
      <c r="CO5" s="9" t="e">
        <f>VLOOKUP($A5,'[2]Formated Data'!$A:$ZZ,MATCH(CO$1,'[2]Formated Data'!$1:$1,0),FALSE)</f>
        <v>#N/A</v>
      </c>
      <c r="CP5" s="9" t="e">
        <f>VLOOKUP($A5,'[2]Formated Data'!$A:$ZZ,MATCH(CP$1,'[2]Formated Data'!$1:$1,0),FALSE)</f>
        <v>#N/A</v>
      </c>
      <c r="CQ5" s="9" t="e">
        <f>VLOOKUP($A5,'[2]Formated Data'!$A:$ZZ,MATCH(CQ$1,'[2]Formated Data'!$1:$1,0),FALSE)</f>
        <v>#N/A</v>
      </c>
      <c r="CR5" s="9" t="e">
        <f>VLOOKUP($A5,'[2]Formated Data'!$A:$ZZ,MATCH(CR$1,'[2]Formated Data'!$1:$1,0),FALSE)</f>
        <v>#N/A</v>
      </c>
      <c r="CS5" s="9" t="e">
        <f>VLOOKUP($A5,'[2]Formated Data'!$A:$ZZ,MATCH(CS$1,'[2]Formated Data'!$1:$1,0),FALSE)</f>
        <v>#N/A</v>
      </c>
      <c r="CT5" s="9" t="e">
        <f>VLOOKUP($A5,'[2]Formated Data'!$A:$ZZ,MATCH(CT$1,'[2]Formated Data'!$1:$1,0),FALSE)</f>
        <v>#N/A</v>
      </c>
      <c r="CU5" s="9" t="e">
        <f>VLOOKUP($A5,'[2]Formated Data'!$A:$ZZ,MATCH(CU$1,'[2]Formated Data'!$1:$1,0),FALSE)</f>
        <v>#N/A</v>
      </c>
      <c r="CV5" s="9" t="e">
        <f>VLOOKUP($A5,'[2]Formated Data'!$A:$ZZ,MATCH(CV$1,'[2]Formated Data'!$1:$1,0),FALSE)</f>
        <v>#N/A</v>
      </c>
      <c r="CW5" s="9" t="e">
        <f>VLOOKUP($A5,'[2]Formated Data'!$A:$ZZ,MATCH(CW$1,'[2]Formated Data'!$1:$1,0),FALSE)</f>
        <v>#N/A</v>
      </c>
      <c r="CX5" s="9" t="e">
        <f>VLOOKUP($A5,'[2]Formated Data'!$A:$ZZ,MATCH(CX$1,'[2]Formated Data'!$1:$1,0),FALSE)</f>
        <v>#N/A</v>
      </c>
      <c r="CY5" s="9" t="e">
        <f>VLOOKUP($A5,'[2]Formated Data'!$A:$ZZ,MATCH(CY$1,'[2]Formated Data'!$1:$1,0),FALSE)</f>
        <v>#N/A</v>
      </c>
      <c r="CZ5" s="9" t="e">
        <f>VLOOKUP($A5,'[2]Formated Data'!$A:$ZZ,MATCH(CZ$1,'[2]Formated Data'!$1:$1,0),FALSE)</f>
        <v>#N/A</v>
      </c>
      <c r="DA5" s="9" t="e">
        <f>VLOOKUP($A5,'[2]Formated Data'!$A:$ZZ,MATCH(DA$1,'[2]Formated Data'!$1:$1,0),FALSE)</f>
        <v>#N/A</v>
      </c>
      <c r="DB5" s="9" t="e">
        <f>VLOOKUP($A5,'[2]Formated Data'!$A:$ZZ,MATCH(DB$1,'[2]Formated Data'!$1:$1,0),FALSE)</f>
        <v>#N/A</v>
      </c>
      <c r="DC5" s="9" t="e">
        <f>VLOOKUP($A5,'[2]Formated Data'!$A:$ZZ,MATCH(DC$1,'[2]Formated Data'!$1:$1,0),FALSE)</f>
        <v>#N/A</v>
      </c>
      <c r="DD5" s="9" t="e">
        <f>VLOOKUP($A5,'[2]Formated Data'!$A:$ZZ,MATCH(DD$1,'[2]Formated Data'!$1:$1,0),FALSE)</f>
        <v>#N/A</v>
      </c>
      <c r="DF5" s="1">
        <v>41943</v>
      </c>
      <c r="DG5" s="2">
        <v>5588.4867000000004</v>
      </c>
      <c r="DH5" s="2">
        <f t="shared" si="6"/>
        <v>-6.3081667171529521E-3</v>
      </c>
      <c r="DI5" s="1">
        <v>41943</v>
      </c>
      <c r="DJ5" s="2">
        <v>12355.32</v>
      </c>
      <c r="DK5" s="2">
        <f t="shared" si="7"/>
        <v>-3.8803719932761771E-3</v>
      </c>
      <c r="DL5" s="1">
        <v>41943</v>
      </c>
      <c r="DM5" s="2">
        <v>14320.67</v>
      </c>
      <c r="DN5" s="2">
        <f t="shared" si="8"/>
        <v>-2.0091292379524894E-3</v>
      </c>
      <c r="DO5" s="1">
        <v>41943</v>
      </c>
      <c r="DP5" s="2">
        <v>10529.02</v>
      </c>
      <c r="DQ5" s="2">
        <f t="shared" si="9"/>
        <v>-6.5350226640549236E-3</v>
      </c>
      <c r="DR5" s="1">
        <v>41943</v>
      </c>
      <c r="DS5" s="2">
        <v>11265.62</v>
      </c>
      <c r="DT5" s="2">
        <f t="shared" si="10"/>
        <v>4.1142800099114307E-3</v>
      </c>
      <c r="DU5" s="1">
        <v>41943</v>
      </c>
      <c r="DV5" s="2">
        <v>7303.11</v>
      </c>
      <c r="DW5" s="2">
        <f t="shared" si="11"/>
        <v>-1.147821237670732E-2</v>
      </c>
      <c r="DX5" s="1">
        <v>41943</v>
      </c>
      <c r="DY5" s="2">
        <v>7644.37</v>
      </c>
      <c r="DZ5" s="2">
        <f t="shared" si="12"/>
        <v>-1.4968984421023235E-3</v>
      </c>
      <c r="EA5" s="1">
        <v>41943</v>
      </c>
      <c r="EB5" s="2">
        <v>6943.81</v>
      </c>
      <c r="EC5" s="2">
        <f t="shared" si="13"/>
        <v>-1.3758614224762322E-2</v>
      </c>
      <c r="ED5" s="1">
        <v>41943</v>
      </c>
      <c r="EE5" s="2">
        <v>15234.58</v>
      </c>
      <c r="EF5" s="2">
        <f t="shared" si="14"/>
        <v>5.9300999619009698E-3</v>
      </c>
      <c r="EG5" s="1">
        <v>41943</v>
      </c>
      <c r="EH5" s="2">
        <v>5664.29</v>
      </c>
      <c r="EI5" s="2">
        <f t="shared" si="15"/>
        <v>-1.3538765906830785E-2</v>
      </c>
      <c r="EK5" s="1">
        <v>41943</v>
      </c>
      <c r="EL5" s="2">
        <v>86.917000000000002</v>
      </c>
      <c r="EM5" s="2">
        <f t="shared" si="16"/>
        <v>1.1415471979147274E-2</v>
      </c>
      <c r="EO5" s="1">
        <v>41943</v>
      </c>
      <c r="EP5" s="2">
        <v>10470.4583</v>
      </c>
      <c r="EQ5" s="2">
        <f t="shared" si="17"/>
        <v>-9.9657571884000928E-3</v>
      </c>
      <c r="ES5" s="1">
        <v>41943</v>
      </c>
      <c r="ET5" s="2">
        <v>1423.4960000000001</v>
      </c>
      <c r="EU5" s="2">
        <f t="shared" si="18"/>
        <v>1.1814630489731748E-2</v>
      </c>
      <c r="EW5" s="1">
        <v>41943</v>
      </c>
      <c r="EX5" s="2">
        <v>2357.1390999999999</v>
      </c>
      <c r="EY5" s="2">
        <f t="shared" si="19"/>
        <v>6.7196385487573451E-3</v>
      </c>
      <c r="FA5" s="1">
        <v>41943</v>
      </c>
      <c r="FB5" s="2">
        <v>177.4025</v>
      </c>
      <c r="FC5" s="2">
        <f t="shared" si="20"/>
        <v>-1.8153390616136078E-2</v>
      </c>
      <c r="FE5" s="1">
        <v>41943</v>
      </c>
      <c r="FF5" s="2">
        <v>833.47839999999997</v>
      </c>
      <c r="FG5" s="2">
        <f t="shared" si="21"/>
        <v>-4.4054570701709705E-2</v>
      </c>
      <c r="FI5" s="1">
        <v>41943</v>
      </c>
      <c r="FJ5" s="2">
        <v>346.02</v>
      </c>
      <c r="FK5" s="2">
        <f t="shared" si="22"/>
        <v>2.3122412773506795E-2</v>
      </c>
      <c r="FM5" s="1">
        <v>41943</v>
      </c>
      <c r="FN5" s="2">
        <v>2832.3339999999998</v>
      </c>
      <c r="FO5" s="2">
        <f t="shared" si="23"/>
        <v>2.319030106858766E-2</v>
      </c>
      <c r="FQ5" s="1">
        <v>41943</v>
      </c>
      <c r="FR5" s="2">
        <v>316.61200000000002</v>
      </c>
      <c r="FS5" s="2">
        <f t="shared" si="24"/>
        <v>3.3623724849549674E-3</v>
      </c>
      <c r="FT5" s="1"/>
      <c r="FU5" s="1">
        <v>41943</v>
      </c>
      <c r="FV5" s="2">
        <v>481.42349999999999</v>
      </c>
      <c r="FW5" s="2">
        <f t="shared" si="25"/>
        <v>-2.587792664980082E-2</v>
      </c>
      <c r="FY5" s="1">
        <v>41943</v>
      </c>
      <c r="FZ5" s="2">
        <v>1383.3158000000001</v>
      </c>
      <c r="GA5" s="2">
        <f t="shared" si="26"/>
        <v>6.5873348909150975E-2</v>
      </c>
    </row>
    <row r="6" spans="1:185" x14ac:dyDescent="0.25">
      <c r="A6" s="1">
        <f t="shared" si="3"/>
        <v>41912</v>
      </c>
      <c r="B6" s="1">
        <v>41912</v>
      </c>
      <c r="C6" s="2">
        <v>1355.9965999999999</v>
      </c>
      <c r="D6" s="2">
        <f t="shared" si="27"/>
        <v>-2.060193551499867E-2</v>
      </c>
      <c r="E6" s="1">
        <v>41912</v>
      </c>
      <c r="F6" s="2">
        <v>1095.9133999999999</v>
      </c>
      <c r="G6" s="2">
        <f t="shared" si="28"/>
        <v>-1.4492865704420432E-2</v>
      </c>
      <c r="H6" s="1">
        <v>41912</v>
      </c>
      <c r="I6" s="2">
        <v>1108.5096000000001</v>
      </c>
      <c r="J6" s="2">
        <f t="shared" si="29"/>
        <v>1.183558986993849E-2</v>
      </c>
      <c r="K6" s="1">
        <v>41912</v>
      </c>
      <c r="L6" s="2">
        <v>3380.4747000000002</v>
      </c>
      <c r="M6" s="2">
        <f t="shared" si="30"/>
        <v>-5.5355650989737826E-2</v>
      </c>
      <c r="N6" s="1">
        <v>41912</v>
      </c>
      <c r="O6" s="2">
        <v>2266.8872999999999</v>
      </c>
      <c r="P6" s="2">
        <f t="shared" si="31"/>
        <v>-1.2396714737934578E-2</v>
      </c>
      <c r="Q6" s="1">
        <v>41912</v>
      </c>
      <c r="R6" s="2">
        <v>37.991900000000001</v>
      </c>
      <c r="S6" s="2">
        <f t="shared" si="32"/>
        <v>0</v>
      </c>
      <c r="T6" s="1">
        <v>41912</v>
      </c>
      <c r="U6" s="2">
        <v>2543.1030000000001</v>
      </c>
      <c r="V6" s="2">
        <f t="shared" si="33"/>
        <v>-1.4004905660026212E-2</v>
      </c>
      <c r="W6" s="1">
        <v>41912</v>
      </c>
      <c r="X6" s="2">
        <v>138.34719999999999</v>
      </c>
      <c r="Y6" s="2">
        <f t="shared" si="34"/>
        <v>-9.387203902098129E-3</v>
      </c>
      <c r="Z6" s="1">
        <v>41912</v>
      </c>
      <c r="AA6" s="2">
        <v>115.32</v>
      </c>
      <c r="AB6" s="2">
        <f t="shared" si="35"/>
        <v>-1.3347022587269053E-2</v>
      </c>
      <c r="AC6" s="1">
        <v>41912</v>
      </c>
      <c r="AD6" s="2">
        <v>1025.932</v>
      </c>
      <c r="AE6" s="2">
        <f t="shared" si="36"/>
        <v>6.8889604307514674E-2</v>
      </c>
      <c r="AF6" s="1">
        <v>41912</v>
      </c>
      <c r="AG6" s="2">
        <v>309.12970000000001</v>
      </c>
      <c r="AH6" s="2">
        <f t="shared" si="37"/>
        <v>-4.8332725835330326E-2</v>
      </c>
      <c r="AI6" s="1">
        <v>41912</v>
      </c>
      <c r="AJ6" s="2">
        <v>140.43</v>
      </c>
      <c r="AK6" s="2">
        <f t="shared" si="38"/>
        <v>5.1752546434991054E-2</v>
      </c>
      <c r="AL6" s="1">
        <v>41912</v>
      </c>
      <c r="AM6" s="2">
        <v>160.93379999999999</v>
      </c>
      <c r="AN6" s="2">
        <f t="shared" si="39"/>
        <v>3.6752118095724207E-3</v>
      </c>
      <c r="AO6" s="1">
        <v>41912</v>
      </c>
      <c r="AP6" s="2">
        <v>278.5455</v>
      </c>
      <c r="AQ6" s="2">
        <f t="shared" si="40"/>
        <v>-4.8506946472655299E-2</v>
      </c>
      <c r="AR6" s="1">
        <v>41912</v>
      </c>
      <c r="AS6" s="2">
        <v>1881.11</v>
      </c>
      <c r="AT6" s="2">
        <f t="shared" si="41"/>
        <v>-6.7899702740804591E-3</v>
      </c>
      <c r="AU6" s="1">
        <v>41912</v>
      </c>
      <c r="AV6" s="2">
        <v>1637.42</v>
      </c>
      <c r="AW6" s="2">
        <f t="shared" si="42"/>
        <v>-2.0933611571186783E-2</v>
      </c>
      <c r="AY6" s="2">
        <f t="shared" si="43"/>
        <v>-6.1090698105782382E-3</v>
      </c>
      <c r="AZ6" s="2">
        <f t="shared" si="44"/>
        <v>-4.2958936251803248E-2</v>
      </c>
      <c r="BA6" s="2">
        <f t="shared" si="4"/>
        <v>-1.4143641297106324E-2</v>
      </c>
      <c r="BC6" s="1">
        <v>41912</v>
      </c>
      <c r="BD6" s="2">
        <v>1491.89</v>
      </c>
      <c r="BE6" s="2">
        <f t="shared" si="45"/>
        <v>-6.1090162951513705E-3</v>
      </c>
      <c r="BF6" s="1">
        <v>41912</v>
      </c>
      <c r="BG6" s="2">
        <v>1081.3900000000001</v>
      </c>
      <c r="BH6" s="2">
        <f t="shared" si="46"/>
        <v>-1.1219208894903354E-2</v>
      </c>
      <c r="BI6" s="1">
        <v>41912</v>
      </c>
      <c r="BJ6" s="2">
        <v>1140.6600000000001</v>
      </c>
      <c r="BK6" s="2">
        <f t="shared" si="47"/>
        <v>-4.0513402601937143E-3</v>
      </c>
      <c r="BL6" s="1">
        <v>41882</v>
      </c>
      <c r="BM6" s="2">
        <v>427.61</v>
      </c>
      <c r="BN6" s="2">
        <f t="shared" si="1"/>
        <v>-2.8449502133711668E-3</v>
      </c>
      <c r="BP6" s="1">
        <v>41639</v>
      </c>
      <c r="BQ6" s="2">
        <v>-6.4999999999999997E-4</v>
      </c>
      <c r="BR6" s="2">
        <f t="shared" si="2"/>
        <v>-6.4999999999999997E-4</v>
      </c>
      <c r="BT6" s="1">
        <v>41912</v>
      </c>
      <c r="BU6" s="2">
        <v>1475.94</v>
      </c>
      <c r="BV6" s="2">
        <f t="shared" si="5"/>
        <v>-9.9744434233738355E-3</v>
      </c>
      <c r="BX6" s="7" t="e">
        <f>VLOOKUP($A6,[1]Replications!$A:$AK,MATCH(BX$2,[1]Replications!$1:$1,0),FALSE)</f>
        <v>#N/A</v>
      </c>
      <c r="BY6" s="7" t="e">
        <f>VLOOKUP($A6,[1]Replications!$A:$AK,MATCH(BY$2,[1]Replications!$1:$1,0),FALSE)</f>
        <v>#N/A</v>
      </c>
      <c r="BZ6" s="7" t="e">
        <f>VLOOKUP($A6,[1]Replications!$A:$AK,MATCH(BZ$2,[1]Replications!$1:$1,0),FALSE)</f>
        <v>#N/A</v>
      </c>
      <c r="CA6" s="7" t="e">
        <f>VLOOKUP($A6,[1]Replications!$A:$AK,MATCH(CA$2,[1]Replications!$1:$1,0),FALSE)</f>
        <v>#N/A</v>
      </c>
      <c r="CB6" s="7" t="e">
        <f>VLOOKUP($A6,[1]Replications!$A:$AK,MATCH(CB$2,[1]Replications!$1:$1,0),FALSE)</f>
        <v>#N/A</v>
      </c>
      <c r="CC6" s="7" t="e">
        <f>VLOOKUP($A6,[1]Replications!$A:$AK,MATCH(CC$2,[1]Replications!$1:$1,0),FALSE)</f>
        <v>#N/A</v>
      </c>
      <c r="CD6" s="7" t="e">
        <f>VLOOKUP($A6,[1]Replications!$A:$AK,MATCH(CD$2,[1]Replications!$1:$1,0),FALSE)</f>
        <v>#N/A</v>
      </c>
      <c r="CE6" s="7" t="e">
        <f>VLOOKUP($A6,[1]Replications!$A:$AK,MATCH(CE$2,[1]Replications!$1:$1,0),FALSE)</f>
        <v>#N/A</v>
      </c>
      <c r="CF6" s="7" t="e">
        <f>VLOOKUP($A6,[1]Replications!$A:$AK,MATCH(CF$2,[1]Replications!$1:$1,0),FALSE)</f>
        <v>#N/A</v>
      </c>
      <c r="CG6" s="7" t="e">
        <f>VLOOKUP($A6,[1]Replications!$A:$AK,MATCH(CG$2,[1]Replications!$1:$1,0),FALSE)</f>
        <v>#N/A</v>
      </c>
      <c r="CH6" s="9" t="e">
        <f>VLOOKUP($A6,'[2]Formated Data'!$A:$ZZ,MATCH(CH$1,'[2]Formated Data'!$1:$1,0),FALSE)</f>
        <v>#N/A</v>
      </c>
      <c r="CI6" s="9" t="e">
        <f>VLOOKUP($A6,'[2]Formated Data'!$A:$ZZ,MATCH(CI$1,'[2]Formated Data'!$1:$1,0),FALSE)</f>
        <v>#N/A</v>
      </c>
      <c r="CJ6" s="9" t="e">
        <f>VLOOKUP($A6,'[2]Formated Data'!$A:$ZZ,MATCH(CJ$1,'[2]Formated Data'!$1:$1,0),FALSE)</f>
        <v>#N/A</v>
      </c>
      <c r="CK6" s="9" t="e">
        <f>VLOOKUP($A6,'[2]Formated Data'!$A:$ZZ,MATCH(CK$1,'[2]Formated Data'!$1:$1,0),FALSE)</f>
        <v>#N/A</v>
      </c>
      <c r="CL6" s="9" t="e">
        <f>VLOOKUP($A6,'[2]Formated Data'!$A:$ZZ,MATCH(CL$1,'[2]Formated Data'!$1:$1,0),FALSE)</f>
        <v>#N/A</v>
      </c>
      <c r="CM6" s="9" t="e">
        <f>VLOOKUP($A6,'[2]Formated Data'!$A:$ZZ,MATCH(CM$1,'[2]Formated Data'!$1:$1,0),FALSE)</f>
        <v>#N/A</v>
      </c>
      <c r="CN6" s="9" t="e">
        <f>VLOOKUP($A6,'[2]Formated Data'!$A:$ZZ,MATCH(CN$1,'[2]Formated Data'!$1:$1,0),FALSE)</f>
        <v>#N/A</v>
      </c>
      <c r="CO6" s="9" t="e">
        <f>VLOOKUP($A6,'[2]Formated Data'!$A:$ZZ,MATCH(CO$1,'[2]Formated Data'!$1:$1,0),FALSE)</f>
        <v>#N/A</v>
      </c>
      <c r="CP6" s="9" t="e">
        <f>VLOOKUP($A6,'[2]Formated Data'!$A:$ZZ,MATCH(CP$1,'[2]Formated Data'!$1:$1,0),FALSE)</f>
        <v>#N/A</v>
      </c>
      <c r="CQ6" s="9" t="e">
        <f>VLOOKUP($A6,'[2]Formated Data'!$A:$ZZ,MATCH(CQ$1,'[2]Formated Data'!$1:$1,0),FALSE)</f>
        <v>#N/A</v>
      </c>
      <c r="CR6" s="9" t="e">
        <f>VLOOKUP($A6,'[2]Formated Data'!$A:$ZZ,MATCH(CR$1,'[2]Formated Data'!$1:$1,0),FALSE)</f>
        <v>#N/A</v>
      </c>
      <c r="CS6" s="9" t="e">
        <f>VLOOKUP($A6,'[2]Formated Data'!$A:$ZZ,MATCH(CS$1,'[2]Formated Data'!$1:$1,0),FALSE)</f>
        <v>#N/A</v>
      </c>
      <c r="CT6" s="9" t="e">
        <f>VLOOKUP($A6,'[2]Formated Data'!$A:$ZZ,MATCH(CT$1,'[2]Formated Data'!$1:$1,0),FALSE)</f>
        <v>#N/A</v>
      </c>
      <c r="CU6" s="9" t="e">
        <f>VLOOKUP($A6,'[2]Formated Data'!$A:$ZZ,MATCH(CU$1,'[2]Formated Data'!$1:$1,0),FALSE)</f>
        <v>#N/A</v>
      </c>
      <c r="CV6" s="9" t="e">
        <f>VLOOKUP($A6,'[2]Formated Data'!$A:$ZZ,MATCH(CV$1,'[2]Formated Data'!$1:$1,0),FALSE)</f>
        <v>#N/A</v>
      </c>
      <c r="CW6" s="9" t="e">
        <f>VLOOKUP($A6,'[2]Formated Data'!$A:$ZZ,MATCH(CW$1,'[2]Formated Data'!$1:$1,0),FALSE)</f>
        <v>#N/A</v>
      </c>
      <c r="CX6" s="9" t="e">
        <f>VLOOKUP($A6,'[2]Formated Data'!$A:$ZZ,MATCH(CX$1,'[2]Formated Data'!$1:$1,0),FALSE)</f>
        <v>#N/A</v>
      </c>
      <c r="CY6" s="9" t="e">
        <f>VLOOKUP($A6,'[2]Formated Data'!$A:$ZZ,MATCH(CY$1,'[2]Formated Data'!$1:$1,0),FALSE)</f>
        <v>#N/A</v>
      </c>
      <c r="CZ6" s="9" t="e">
        <f>VLOOKUP($A6,'[2]Formated Data'!$A:$ZZ,MATCH(CZ$1,'[2]Formated Data'!$1:$1,0),FALSE)</f>
        <v>#N/A</v>
      </c>
      <c r="DA6" s="9" t="e">
        <f>VLOOKUP($A6,'[2]Formated Data'!$A:$ZZ,MATCH(DA$1,'[2]Formated Data'!$1:$1,0),FALSE)</f>
        <v>#N/A</v>
      </c>
      <c r="DB6" s="9" t="e">
        <f>VLOOKUP($A6,'[2]Formated Data'!$A:$ZZ,MATCH(DB$1,'[2]Formated Data'!$1:$1,0),FALSE)</f>
        <v>#N/A</v>
      </c>
      <c r="DC6" s="9" t="e">
        <f>VLOOKUP($A6,'[2]Formated Data'!$A:$ZZ,MATCH(DC$1,'[2]Formated Data'!$1:$1,0),FALSE)</f>
        <v>#N/A</v>
      </c>
      <c r="DD6" s="9" t="e">
        <f>VLOOKUP($A6,'[2]Formated Data'!$A:$ZZ,MATCH(DD$1,'[2]Formated Data'!$1:$1,0),FALSE)</f>
        <v>#N/A</v>
      </c>
      <c r="DF6" s="1">
        <v>41912</v>
      </c>
      <c r="DG6" s="2">
        <v>5623.9636</v>
      </c>
      <c r="DH6" s="2">
        <f t="shared" si="6"/>
        <v>-2.0375140146406956E-3</v>
      </c>
      <c r="DI6" s="1">
        <v>41912</v>
      </c>
      <c r="DJ6" s="2">
        <v>12403.45</v>
      </c>
      <c r="DK6" s="2">
        <f t="shared" si="7"/>
        <v>-9.1144106589633456E-3</v>
      </c>
      <c r="DL6" s="1">
        <v>41912</v>
      </c>
      <c r="DM6" s="2">
        <v>14349.5</v>
      </c>
      <c r="DN6" s="2">
        <f t="shared" si="8"/>
        <v>1.081290504367427E-2</v>
      </c>
      <c r="DO6" s="1">
        <v>41912</v>
      </c>
      <c r="DP6" s="2">
        <v>10598.28</v>
      </c>
      <c r="DQ6" s="2">
        <f t="shared" si="9"/>
        <v>-3.7478320948660659E-3</v>
      </c>
      <c r="DR6" s="1">
        <v>41912</v>
      </c>
      <c r="DS6" s="2">
        <v>11219.46</v>
      </c>
      <c r="DT6" s="2">
        <f t="shared" si="10"/>
        <v>2.282411501399384E-2</v>
      </c>
      <c r="DU6" s="1">
        <v>41912</v>
      </c>
      <c r="DV6" s="2">
        <v>7387.91</v>
      </c>
      <c r="DW6" s="2">
        <f t="shared" si="11"/>
        <v>-1.1701077403422966E-2</v>
      </c>
      <c r="DX6" s="1">
        <v>41912</v>
      </c>
      <c r="DY6" s="2">
        <v>7655.83</v>
      </c>
      <c r="DZ6" s="2">
        <f t="shared" si="12"/>
        <v>8.2561364600151066E-3</v>
      </c>
      <c r="EA6" s="1">
        <v>41912</v>
      </c>
      <c r="EB6" s="2">
        <v>7040.68</v>
      </c>
      <c r="EC6" s="2">
        <f t="shared" si="13"/>
        <v>-3.7736916949068222E-3</v>
      </c>
      <c r="ED6" s="1">
        <v>41912</v>
      </c>
      <c r="EE6" s="2">
        <v>15144.77</v>
      </c>
      <c r="EF6" s="2">
        <f t="shared" si="14"/>
        <v>-1.1903658980558673E-2</v>
      </c>
      <c r="EG6" s="1">
        <v>41912</v>
      </c>
      <c r="EH6" s="2">
        <v>5742.03</v>
      </c>
      <c r="EI6" s="2">
        <f t="shared" si="15"/>
        <v>-1.5126358868104539E-2</v>
      </c>
      <c r="EK6" s="1">
        <v>41912</v>
      </c>
      <c r="EL6" s="2">
        <v>85.936000000000007</v>
      </c>
      <c r="EM6" s="2">
        <f t="shared" si="16"/>
        <v>3.8526610915067483E-2</v>
      </c>
      <c r="EO6" s="1">
        <v>41912</v>
      </c>
      <c r="EP6" s="2">
        <v>10575.8547</v>
      </c>
      <c r="EQ6" s="2">
        <f t="shared" si="17"/>
        <v>-2.7932078982669917E-2</v>
      </c>
      <c r="ES6" s="1">
        <v>41912</v>
      </c>
      <c r="ET6" s="2">
        <v>1406.8742999999999</v>
      </c>
      <c r="EU6" s="2">
        <f t="shared" si="18"/>
        <v>-7.3847785429474899E-2</v>
      </c>
      <c r="EW6" s="1">
        <v>41912</v>
      </c>
      <c r="EX6" s="2">
        <v>2341.4056999999998</v>
      </c>
      <c r="EY6" s="2">
        <f t="shared" si="19"/>
        <v>-2.6674394278385916E-2</v>
      </c>
      <c r="FA6" s="1">
        <v>41912</v>
      </c>
      <c r="FB6" s="2">
        <v>180.6825</v>
      </c>
      <c r="FC6" s="2">
        <f t="shared" si="20"/>
        <v>3.7113697570860804E-3</v>
      </c>
      <c r="FE6" s="1">
        <v>41912</v>
      </c>
      <c r="FF6" s="2">
        <v>871.88909999999998</v>
      </c>
      <c r="FG6" s="2">
        <f t="shared" si="21"/>
        <v>7.2132340624619928E-3</v>
      </c>
      <c r="FI6" s="1">
        <v>41912</v>
      </c>
      <c r="FJ6" s="2">
        <v>338.2</v>
      </c>
      <c r="FK6" s="2">
        <f t="shared" si="22"/>
        <v>-1.560135056467582E-2</v>
      </c>
      <c r="FM6" s="1">
        <v>41912</v>
      </c>
      <c r="FN6" s="2">
        <v>2768.14</v>
      </c>
      <c r="FO6" s="2">
        <f t="shared" si="23"/>
        <v>-1.5538623929167938E-2</v>
      </c>
      <c r="FQ6" s="1">
        <v>41912</v>
      </c>
      <c r="FR6" s="2">
        <v>315.55099999999999</v>
      </c>
      <c r="FS6" s="2">
        <f t="shared" si="24"/>
        <v>-8.5175099740364413E-4</v>
      </c>
      <c r="FT6" s="1"/>
      <c r="FU6" s="1">
        <v>41912</v>
      </c>
      <c r="FV6" s="2">
        <v>494.21269999999998</v>
      </c>
      <c r="FW6" s="2">
        <f t="shared" si="25"/>
        <v>8.3771502957517008E-3</v>
      </c>
      <c r="FY6" s="1">
        <v>41912</v>
      </c>
      <c r="FZ6" s="2">
        <v>1297.8237999999999</v>
      </c>
      <c r="GA6" s="2">
        <f t="shared" si="26"/>
        <v>-6.0443613352633818E-2</v>
      </c>
    </row>
    <row r="7" spans="1:185" x14ac:dyDescent="0.25">
      <c r="A7" s="1">
        <f t="shared" si="3"/>
        <v>41882</v>
      </c>
      <c r="B7" s="1">
        <v>41880</v>
      </c>
      <c r="C7" s="2">
        <v>1384.5204000000001</v>
      </c>
      <c r="D7" s="2">
        <f t="shared" si="27"/>
        <v>3.6690205814230215E-2</v>
      </c>
      <c r="E7" s="1">
        <v>41880</v>
      </c>
      <c r="F7" s="2">
        <v>1112.0299</v>
      </c>
      <c r="G7" s="2">
        <f t="shared" si="28"/>
        <v>4.5770803108752256E-2</v>
      </c>
      <c r="H7" s="1">
        <v>41880</v>
      </c>
      <c r="I7" s="2">
        <v>1095.5432000000001</v>
      </c>
      <c r="J7" s="2">
        <f t="shared" si="29"/>
        <v>8.2355469312611618E-3</v>
      </c>
      <c r="K7" s="1">
        <v>41880</v>
      </c>
      <c r="L7" s="2">
        <v>3578.5686999999998</v>
      </c>
      <c r="M7" s="2">
        <f t="shared" si="30"/>
        <v>5.1596811094258177E-2</v>
      </c>
      <c r="N7" s="1">
        <v>41880</v>
      </c>
      <c r="O7" s="2">
        <v>2295.3420000000001</v>
      </c>
      <c r="P7" s="2">
        <f t="shared" si="31"/>
        <v>3.923621045078618E-2</v>
      </c>
      <c r="Q7" s="1">
        <v>41880</v>
      </c>
      <c r="R7" s="2">
        <v>37.991900000000001</v>
      </c>
      <c r="S7" s="2">
        <f t="shared" si="32"/>
        <v>1.2582689673185765E-2</v>
      </c>
      <c r="T7" s="1">
        <v>41880</v>
      </c>
      <c r="U7" s="2">
        <v>2579.2248</v>
      </c>
      <c r="V7" s="2">
        <f t="shared" si="33"/>
        <v>3.9947016112169331E-2</v>
      </c>
      <c r="W7" s="1">
        <v>41880</v>
      </c>
      <c r="X7" s="2">
        <v>139.65819999999999</v>
      </c>
      <c r="Y7" s="2">
        <f t="shared" si="34"/>
        <v>6.041658412542894E-3</v>
      </c>
      <c r="Z7" s="1">
        <v>41880</v>
      </c>
      <c r="AA7" s="2">
        <v>116.88</v>
      </c>
      <c r="AB7" s="2">
        <f t="shared" si="35"/>
        <v>1.5023881893182711E-2</v>
      </c>
      <c r="AC7" s="1">
        <v>41880</v>
      </c>
      <c r="AD7" s="2">
        <v>959.81100000000004</v>
      </c>
      <c r="AE7" s="2">
        <f t="shared" si="36"/>
        <v>2.5214563049759331E-2</v>
      </c>
      <c r="AF7" s="1">
        <v>41880</v>
      </c>
      <c r="AG7" s="2">
        <v>324.82960000000003</v>
      </c>
      <c r="AH7" s="2">
        <f t="shared" si="37"/>
        <v>-4.7823083086055984E-3</v>
      </c>
      <c r="AI7" s="1">
        <v>41880</v>
      </c>
      <c r="AJ7" s="2">
        <v>133.52000000000001</v>
      </c>
      <c r="AK7" s="2">
        <f t="shared" si="38"/>
        <v>9.8320980184540829E-3</v>
      </c>
      <c r="AL7" s="1">
        <v>41880</v>
      </c>
      <c r="AM7" s="2">
        <v>160.34450000000001</v>
      </c>
      <c r="AN7" s="2">
        <f t="shared" si="39"/>
        <v>8.8461889347137834E-3</v>
      </c>
      <c r="AO7" s="1">
        <v>41880</v>
      </c>
      <c r="AP7" s="2">
        <v>292.7457</v>
      </c>
      <c r="AQ7" s="2">
        <f t="shared" si="40"/>
        <v>-5.7313509481946578E-3</v>
      </c>
      <c r="AR7" s="1">
        <v>41880</v>
      </c>
      <c r="AS7" s="2">
        <v>1893.97</v>
      </c>
      <c r="AT7" s="2">
        <f t="shared" si="41"/>
        <v>1.1039401267289195E-2</v>
      </c>
      <c r="AU7" s="1">
        <v>41880</v>
      </c>
      <c r="AV7" s="2">
        <v>1672.43</v>
      </c>
      <c r="AW7" s="2">
        <f t="shared" si="42"/>
        <v>1.5847273345724444E-2</v>
      </c>
      <c r="AY7" s="2">
        <f t="shared" si="43"/>
        <v>-9.0805972945220415E-3</v>
      </c>
      <c r="AZ7" s="2">
        <f t="shared" si="44"/>
        <v>1.2360600643471997E-2</v>
      </c>
      <c r="BA7" s="2">
        <f t="shared" si="4"/>
        <v>4.8078720784352491E-3</v>
      </c>
      <c r="BC7" s="1">
        <v>41880</v>
      </c>
      <c r="BD7" s="2">
        <v>1501.06</v>
      </c>
      <c r="BE7" s="2">
        <f t="shared" si="45"/>
        <v>3.207998609867202E-3</v>
      </c>
      <c r="BF7" s="1">
        <v>41880</v>
      </c>
      <c r="BG7" s="2">
        <v>1093.6600000000001</v>
      </c>
      <c r="BH7" s="2">
        <f t="shared" si="46"/>
        <v>-1.5935287078110649E-2</v>
      </c>
      <c r="BI7" s="1">
        <v>41880</v>
      </c>
      <c r="BJ7" s="2">
        <v>1145.3</v>
      </c>
      <c r="BK7" s="2">
        <f t="shared" si="47"/>
        <v>-4.6062923691986279E-3</v>
      </c>
      <c r="BL7" s="1">
        <v>41851</v>
      </c>
      <c r="BM7" s="2">
        <v>428.83</v>
      </c>
      <c r="BN7" s="2">
        <f t="shared" si="1"/>
        <v>5.833216669000052E-4</v>
      </c>
      <c r="BP7" s="1">
        <v>41608</v>
      </c>
      <c r="BQ7" s="2">
        <v>4.2000000000000002E-4</v>
      </c>
      <c r="BR7" s="2">
        <f t="shared" si="2"/>
        <v>4.2000000000000002E-4</v>
      </c>
      <c r="BT7" s="1">
        <v>41880</v>
      </c>
      <c r="BU7" s="2">
        <v>1490.81</v>
      </c>
      <c r="BV7" s="2">
        <f t="shared" si="5"/>
        <v>3.5486066735198385E-2</v>
      </c>
      <c r="BX7" s="7" t="e">
        <f>VLOOKUP($A7,[1]Replications!$A:$AK,MATCH(BX$2,[1]Replications!$1:$1,0),FALSE)</f>
        <v>#N/A</v>
      </c>
      <c r="BY7" s="7" t="e">
        <f>VLOOKUP($A7,[1]Replications!$A:$AK,MATCH(BY$2,[1]Replications!$1:$1,0),FALSE)</f>
        <v>#N/A</v>
      </c>
      <c r="BZ7" s="7" t="e">
        <f>VLOOKUP($A7,[1]Replications!$A:$AK,MATCH(BZ$2,[1]Replications!$1:$1,0),FALSE)</f>
        <v>#N/A</v>
      </c>
      <c r="CA7" s="7" t="e">
        <f>VLOOKUP($A7,[1]Replications!$A:$AK,MATCH(CA$2,[1]Replications!$1:$1,0),FALSE)</f>
        <v>#N/A</v>
      </c>
      <c r="CB7" s="7" t="e">
        <f>VLOOKUP($A7,[1]Replications!$A:$AK,MATCH(CB$2,[1]Replications!$1:$1,0),FALSE)</f>
        <v>#N/A</v>
      </c>
      <c r="CC7" s="7" t="e">
        <f>VLOOKUP($A7,[1]Replications!$A:$AK,MATCH(CC$2,[1]Replications!$1:$1,0),FALSE)</f>
        <v>#N/A</v>
      </c>
      <c r="CD7" s="7" t="e">
        <f>VLOOKUP($A7,[1]Replications!$A:$AK,MATCH(CD$2,[1]Replications!$1:$1,0),FALSE)</f>
        <v>#N/A</v>
      </c>
      <c r="CE7" s="7" t="e">
        <f>VLOOKUP($A7,[1]Replications!$A:$AK,MATCH(CE$2,[1]Replications!$1:$1,0),FALSE)</f>
        <v>#N/A</v>
      </c>
      <c r="CF7" s="7" t="e">
        <f>VLOOKUP($A7,[1]Replications!$A:$AK,MATCH(CF$2,[1]Replications!$1:$1,0),FALSE)</f>
        <v>#N/A</v>
      </c>
      <c r="CG7" s="7" t="e">
        <f>VLOOKUP($A7,[1]Replications!$A:$AK,MATCH(CG$2,[1]Replications!$1:$1,0),FALSE)</f>
        <v>#N/A</v>
      </c>
      <c r="CH7" s="9" t="e">
        <f>VLOOKUP($A7,'[2]Formated Data'!$A:$ZZ,MATCH(CH$1,'[2]Formated Data'!$1:$1,0),FALSE)</f>
        <v>#N/A</v>
      </c>
      <c r="CI7" s="9" t="e">
        <f>VLOOKUP($A7,'[2]Formated Data'!$A:$ZZ,MATCH(CI$1,'[2]Formated Data'!$1:$1,0),FALSE)</f>
        <v>#N/A</v>
      </c>
      <c r="CJ7" s="9" t="e">
        <f>VLOOKUP($A7,'[2]Formated Data'!$A:$ZZ,MATCH(CJ$1,'[2]Formated Data'!$1:$1,0),FALSE)</f>
        <v>#N/A</v>
      </c>
      <c r="CK7" s="9" t="e">
        <f>VLOOKUP($A7,'[2]Formated Data'!$A:$ZZ,MATCH(CK$1,'[2]Formated Data'!$1:$1,0),FALSE)</f>
        <v>#N/A</v>
      </c>
      <c r="CL7" s="9" t="e">
        <f>VLOOKUP($A7,'[2]Formated Data'!$A:$ZZ,MATCH(CL$1,'[2]Formated Data'!$1:$1,0),FALSE)</f>
        <v>#N/A</v>
      </c>
      <c r="CM7" s="9" t="e">
        <f>VLOOKUP($A7,'[2]Formated Data'!$A:$ZZ,MATCH(CM$1,'[2]Formated Data'!$1:$1,0),FALSE)</f>
        <v>#N/A</v>
      </c>
      <c r="CN7" s="9" t="e">
        <f>VLOOKUP($A7,'[2]Formated Data'!$A:$ZZ,MATCH(CN$1,'[2]Formated Data'!$1:$1,0),FALSE)</f>
        <v>#N/A</v>
      </c>
      <c r="CO7" s="9" t="e">
        <f>VLOOKUP($A7,'[2]Formated Data'!$A:$ZZ,MATCH(CO$1,'[2]Formated Data'!$1:$1,0),FALSE)</f>
        <v>#N/A</v>
      </c>
      <c r="CP7" s="9" t="e">
        <f>VLOOKUP($A7,'[2]Formated Data'!$A:$ZZ,MATCH(CP$1,'[2]Formated Data'!$1:$1,0),FALSE)</f>
        <v>#N/A</v>
      </c>
      <c r="CQ7" s="9" t="e">
        <f>VLOOKUP($A7,'[2]Formated Data'!$A:$ZZ,MATCH(CQ$1,'[2]Formated Data'!$1:$1,0),FALSE)</f>
        <v>#N/A</v>
      </c>
      <c r="CR7" s="9" t="e">
        <f>VLOOKUP($A7,'[2]Formated Data'!$A:$ZZ,MATCH(CR$1,'[2]Formated Data'!$1:$1,0),FALSE)</f>
        <v>#N/A</v>
      </c>
      <c r="CS7" s="9" t="e">
        <f>VLOOKUP($A7,'[2]Formated Data'!$A:$ZZ,MATCH(CS$1,'[2]Formated Data'!$1:$1,0),FALSE)</f>
        <v>#N/A</v>
      </c>
      <c r="CT7" s="9" t="e">
        <f>VLOOKUP($A7,'[2]Formated Data'!$A:$ZZ,MATCH(CT$1,'[2]Formated Data'!$1:$1,0),FALSE)</f>
        <v>#N/A</v>
      </c>
      <c r="CU7" s="9" t="e">
        <f>VLOOKUP($A7,'[2]Formated Data'!$A:$ZZ,MATCH(CU$1,'[2]Formated Data'!$1:$1,0),FALSE)</f>
        <v>#N/A</v>
      </c>
      <c r="CV7" s="9" t="e">
        <f>VLOOKUP($A7,'[2]Formated Data'!$A:$ZZ,MATCH(CV$1,'[2]Formated Data'!$1:$1,0),FALSE)</f>
        <v>#N/A</v>
      </c>
      <c r="CW7" s="9" t="e">
        <f>VLOOKUP($A7,'[2]Formated Data'!$A:$ZZ,MATCH(CW$1,'[2]Formated Data'!$1:$1,0),FALSE)</f>
        <v>#N/A</v>
      </c>
      <c r="CX7" s="9" t="e">
        <f>VLOOKUP($A7,'[2]Formated Data'!$A:$ZZ,MATCH(CX$1,'[2]Formated Data'!$1:$1,0),FALSE)</f>
        <v>#N/A</v>
      </c>
      <c r="CY7" s="9" t="e">
        <f>VLOOKUP($A7,'[2]Formated Data'!$A:$ZZ,MATCH(CY$1,'[2]Formated Data'!$1:$1,0),FALSE)</f>
        <v>#N/A</v>
      </c>
      <c r="CZ7" s="9" t="e">
        <f>VLOOKUP($A7,'[2]Formated Data'!$A:$ZZ,MATCH(CZ$1,'[2]Formated Data'!$1:$1,0),FALSE)</f>
        <v>#N/A</v>
      </c>
      <c r="DA7" s="9" t="e">
        <f>VLOOKUP($A7,'[2]Formated Data'!$A:$ZZ,MATCH(DA$1,'[2]Formated Data'!$1:$1,0),FALSE)</f>
        <v>#N/A</v>
      </c>
      <c r="DB7" s="9" t="e">
        <f>VLOOKUP($A7,'[2]Formated Data'!$A:$ZZ,MATCH(DB$1,'[2]Formated Data'!$1:$1,0),FALSE)</f>
        <v>#N/A</v>
      </c>
      <c r="DC7" s="9" t="e">
        <f>VLOOKUP($A7,'[2]Formated Data'!$A:$ZZ,MATCH(DC$1,'[2]Formated Data'!$1:$1,0),FALSE)</f>
        <v>#N/A</v>
      </c>
      <c r="DD7" s="9" t="e">
        <f>VLOOKUP($A7,'[2]Formated Data'!$A:$ZZ,MATCH(DD$1,'[2]Formated Data'!$1:$1,0),FALSE)</f>
        <v>#N/A</v>
      </c>
      <c r="DF7" s="1">
        <v>41882</v>
      </c>
      <c r="DG7" s="2">
        <v>5635.4458999999997</v>
      </c>
      <c r="DH7" s="2">
        <f t="shared" si="6"/>
        <v>8.2693732308039003E-3</v>
      </c>
      <c r="DI7" s="1">
        <v>41882</v>
      </c>
      <c r="DJ7" s="2">
        <v>12517.54</v>
      </c>
      <c r="DK7" s="2">
        <f t="shared" si="7"/>
        <v>1.2454341629757337E-2</v>
      </c>
      <c r="DL7" s="1">
        <v>41882</v>
      </c>
      <c r="DM7" s="2">
        <v>14196</v>
      </c>
      <c r="DN7" s="2">
        <f t="shared" si="8"/>
        <v>1.5001951926830515E-2</v>
      </c>
      <c r="DO7" s="1">
        <v>41882</v>
      </c>
      <c r="DP7" s="2">
        <v>10638.15</v>
      </c>
      <c r="DQ7" s="2">
        <f t="shared" si="9"/>
        <v>5.8422746578217222E-3</v>
      </c>
      <c r="DR7" s="1">
        <v>41882</v>
      </c>
      <c r="DS7" s="2">
        <v>10969.1</v>
      </c>
      <c r="DT7" s="2">
        <f t="shared" si="10"/>
        <v>2.7537837946704169E-2</v>
      </c>
      <c r="DU7" s="1">
        <v>41882</v>
      </c>
      <c r="DV7" s="2">
        <v>7475.38</v>
      </c>
      <c r="DW7" s="2">
        <f t="shared" si="11"/>
        <v>1.5461210315332874E-3</v>
      </c>
      <c r="DX7" s="1">
        <v>41882</v>
      </c>
      <c r="DY7" s="2">
        <v>7593.14</v>
      </c>
      <c r="DZ7" s="2">
        <f t="shared" si="12"/>
        <v>2.3206205217831677E-3</v>
      </c>
      <c r="EA7" s="1">
        <v>41882</v>
      </c>
      <c r="EB7" s="2">
        <v>7067.35</v>
      </c>
      <c r="EC7" s="2">
        <f t="shared" si="13"/>
        <v>4.5070526632970953E-3</v>
      </c>
      <c r="ED7" s="1">
        <v>41882</v>
      </c>
      <c r="EE7" s="2">
        <v>15327.22</v>
      </c>
      <c r="EF7" s="2">
        <f t="shared" si="14"/>
        <v>1.869677540275072E-2</v>
      </c>
      <c r="EG7" s="1">
        <v>41882</v>
      </c>
      <c r="EH7" s="2">
        <v>5830.22</v>
      </c>
      <c r="EI7" s="2">
        <f t="shared" si="15"/>
        <v>3.1203792139799846E-2</v>
      </c>
      <c r="EK7" s="1">
        <v>41880</v>
      </c>
      <c r="EL7" s="2">
        <v>82.748000000000005</v>
      </c>
      <c r="EM7" s="2">
        <f t="shared" si="16"/>
        <v>1.5861323904930336E-2</v>
      </c>
      <c r="EO7" s="1">
        <v>41880</v>
      </c>
      <c r="EP7" s="2">
        <v>10879.7487</v>
      </c>
      <c r="EQ7" s="2">
        <f t="shared" si="17"/>
        <v>2.0549003697446278E-2</v>
      </c>
      <c r="ES7" s="1">
        <v>41880</v>
      </c>
      <c r="ET7" s="2">
        <v>1519.0530000000001</v>
      </c>
      <c r="EU7" s="2">
        <f t="shared" si="18"/>
        <v>2.2796386658487489E-2</v>
      </c>
      <c r="EW7" s="1">
        <v>41880</v>
      </c>
      <c r="EX7" s="2">
        <v>2405.5729000000001</v>
      </c>
      <c r="EY7" s="2">
        <f t="shared" si="19"/>
        <v>2.2410012794719769E-2</v>
      </c>
      <c r="FA7" s="1">
        <v>41880</v>
      </c>
      <c r="FB7" s="2">
        <v>180.01439999999999</v>
      </c>
      <c r="FC7" s="2">
        <f t="shared" si="20"/>
        <v>2.015610540089785E-2</v>
      </c>
      <c r="FE7" s="1">
        <v>41880</v>
      </c>
      <c r="FF7" s="2">
        <v>865.64499999999998</v>
      </c>
      <c r="FG7" s="2">
        <f t="shared" si="21"/>
        <v>-8.9698676558135348E-3</v>
      </c>
      <c r="FI7" s="1">
        <v>41880</v>
      </c>
      <c r="FJ7" s="2">
        <v>343.56</v>
      </c>
      <c r="FK7" s="2">
        <f t="shared" si="22"/>
        <v>3.0072257368152888E-2</v>
      </c>
      <c r="FM7" s="1">
        <v>41880</v>
      </c>
      <c r="FN7" s="2">
        <v>2811.8319999999999</v>
      </c>
      <c r="FO7" s="2">
        <f t="shared" si="23"/>
        <v>3.0117723259850626E-2</v>
      </c>
      <c r="FQ7" s="1">
        <v>41880</v>
      </c>
      <c r="FR7" s="2">
        <v>315.82</v>
      </c>
      <c r="FS7" s="2">
        <f t="shared" si="24"/>
        <v>1.7858445649105992E-3</v>
      </c>
      <c r="FT7" s="1"/>
      <c r="FU7" s="1">
        <v>41880</v>
      </c>
      <c r="FV7" s="2">
        <v>490.10700000000003</v>
      </c>
      <c r="FW7" s="2">
        <f t="shared" si="25"/>
        <v>1.6201558761674173E-2</v>
      </c>
      <c r="FY7" s="1">
        <v>41880</v>
      </c>
      <c r="FZ7" s="2">
        <v>1381.3154999999999</v>
      </c>
      <c r="GA7" s="2">
        <f t="shared" si="26"/>
        <v>4.9560618720933203E-2</v>
      </c>
    </row>
    <row r="8" spans="1:185" x14ac:dyDescent="0.25">
      <c r="A8" s="1">
        <f t="shared" si="3"/>
        <v>41851</v>
      </c>
      <c r="B8" s="1">
        <v>41851</v>
      </c>
      <c r="C8" s="2">
        <v>1335.5199</v>
      </c>
      <c r="D8" s="2">
        <f t="shared" si="27"/>
        <v>-1.7010072570882606E-2</v>
      </c>
      <c r="E8" s="1">
        <v>41851</v>
      </c>
      <c r="F8" s="2">
        <v>1063.3590999999999</v>
      </c>
      <c r="G8" s="2">
        <f t="shared" si="28"/>
        <v>-1.5293540673534056E-2</v>
      </c>
      <c r="H8" s="1">
        <v>41851</v>
      </c>
      <c r="I8" s="2">
        <v>1086.5944999999999</v>
      </c>
      <c r="J8" s="2">
        <f t="shared" si="29"/>
        <v>-1.5255818185542225E-2</v>
      </c>
      <c r="K8" s="1">
        <v>41851</v>
      </c>
      <c r="L8" s="2">
        <v>3402.9854999999998</v>
      </c>
      <c r="M8" s="2">
        <f t="shared" si="30"/>
        <v>-5.3009672199139768E-2</v>
      </c>
      <c r="N8" s="1">
        <v>41851</v>
      </c>
      <c r="O8" s="2">
        <v>2208.6817000000001</v>
      </c>
      <c r="P8" s="2">
        <f t="shared" si="31"/>
        <v>-1.1963849396043447E-2</v>
      </c>
      <c r="Q8" s="1">
        <v>41851</v>
      </c>
      <c r="R8" s="2">
        <v>37.519800000000004</v>
      </c>
      <c r="S8" s="2">
        <f t="shared" si="32"/>
        <v>-1.1893161695381238E-2</v>
      </c>
      <c r="T8" s="1">
        <v>41851</v>
      </c>
      <c r="U8" s="2">
        <v>2480.1502</v>
      </c>
      <c r="V8" s="2">
        <f t="shared" si="33"/>
        <v>-1.3767881184359565E-2</v>
      </c>
      <c r="W8" s="1">
        <v>41851</v>
      </c>
      <c r="X8" s="2">
        <v>138.81950000000001</v>
      </c>
      <c r="Y8" s="2">
        <f t="shared" si="34"/>
        <v>-8.9828652363186379E-3</v>
      </c>
      <c r="Z8" s="1">
        <v>41851</v>
      </c>
      <c r="AA8" s="2">
        <v>115.15</v>
      </c>
      <c r="AB8" s="2">
        <f t="shared" si="35"/>
        <v>-2.6849125238176397E-3</v>
      </c>
      <c r="AC8" s="1">
        <v>41851</v>
      </c>
      <c r="AD8" s="2">
        <v>936.20500000000004</v>
      </c>
      <c r="AE8" s="2">
        <f t="shared" si="36"/>
        <v>3.8569259538843159E-3</v>
      </c>
      <c r="AF8" s="1">
        <v>41851</v>
      </c>
      <c r="AG8" s="2">
        <v>326.39049999999997</v>
      </c>
      <c r="AH8" s="2">
        <f t="shared" si="37"/>
        <v>-3.9307987279879275E-2</v>
      </c>
      <c r="AI8" s="1">
        <v>41851</v>
      </c>
      <c r="AJ8" s="2">
        <v>132.22</v>
      </c>
      <c r="AK8" s="2">
        <f t="shared" si="38"/>
        <v>-1.8484151139484872E-2</v>
      </c>
      <c r="AL8" s="1">
        <v>41851</v>
      </c>
      <c r="AM8" s="2">
        <v>158.9385</v>
      </c>
      <c r="AN8" s="2">
        <f t="shared" si="39"/>
        <v>-7.4178944995293428E-3</v>
      </c>
      <c r="AO8" s="1">
        <v>41851</v>
      </c>
      <c r="AP8" s="2">
        <v>294.4332</v>
      </c>
      <c r="AQ8" s="2">
        <f t="shared" si="40"/>
        <v>-4.474216462194025E-2</v>
      </c>
      <c r="AR8" s="1">
        <v>41851</v>
      </c>
      <c r="AS8" s="2">
        <v>1873.29</v>
      </c>
      <c r="AT8" s="2">
        <f t="shared" si="41"/>
        <v>-2.5079872204473164E-3</v>
      </c>
      <c r="AU8" s="1">
        <v>41851</v>
      </c>
      <c r="AV8" s="2">
        <v>1646.34</v>
      </c>
      <c r="AW8" s="2">
        <f t="shared" si="42"/>
        <v>-1.3334611857915957E-2</v>
      </c>
      <c r="AY8" s="2">
        <f t="shared" si="43"/>
        <v>-1.7165318973485499E-3</v>
      </c>
      <c r="AZ8" s="2">
        <f t="shared" si="44"/>
        <v>-4.1045822803096321E-2</v>
      </c>
      <c r="BA8" s="2">
        <f t="shared" si="4"/>
        <v>-1.082662463746864E-2</v>
      </c>
      <c r="BC8" s="1">
        <v>41851</v>
      </c>
      <c r="BD8" s="2">
        <v>1496.26</v>
      </c>
      <c r="BE8" s="2">
        <f t="shared" si="45"/>
        <v>-9.7944489298902315E-3</v>
      </c>
      <c r="BF8" s="1">
        <v>41851</v>
      </c>
      <c r="BG8" s="2">
        <v>1111.3699999999999</v>
      </c>
      <c r="BH8" s="2">
        <f t="shared" si="46"/>
        <v>5.5818140895791402E-4</v>
      </c>
      <c r="BI8" s="1">
        <v>41851</v>
      </c>
      <c r="BJ8" s="2">
        <v>1150.5999999999999</v>
      </c>
      <c r="BK8" s="2">
        <f t="shared" si="47"/>
        <v>-5.211952744963444E-4</v>
      </c>
      <c r="BL8" s="1">
        <v>41820</v>
      </c>
      <c r="BM8" s="2">
        <v>428.58</v>
      </c>
      <c r="BN8" s="2">
        <f t="shared" si="1"/>
        <v>4.9023040829188069E-4</v>
      </c>
      <c r="BP8" s="1">
        <v>41578</v>
      </c>
      <c r="BQ8" s="2">
        <v>7.4999999999999997E-3</v>
      </c>
      <c r="BR8" s="2">
        <f t="shared" si="2"/>
        <v>7.4999999999999997E-3</v>
      </c>
      <c r="BT8" s="1">
        <v>41851</v>
      </c>
      <c r="BU8" s="2">
        <v>1439.72</v>
      </c>
      <c r="BV8" s="2">
        <f t="shared" si="5"/>
        <v>-5.5259304285358857E-3</v>
      </c>
      <c r="BX8" s="7" t="e">
        <f>VLOOKUP($A8,[1]Replications!$A:$AK,MATCH(BX$2,[1]Replications!$1:$1,0),FALSE)</f>
        <v>#N/A</v>
      </c>
      <c r="BY8" s="7" t="e">
        <f>VLOOKUP($A8,[1]Replications!$A:$AK,MATCH(BY$2,[1]Replications!$1:$1,0),FALSE)</f>
        <v>#N/A</v>
      </c>
      <c r="BZ8" s="7" t="e">
        <f>VLOOKUP($A8,[1]Replications!$A:$AK,MATCH(BZ$2,[1]Replications!$1:$1,0),FALSE)</f>
        <v>#N/A</v>
      </c>
      <c r="CA8" s="7" t="e">
        <f>VLOOKUP($A8,[1]Replications!$A:$AK,MATCH(CA$2,[1]Replications!$1:$1,0),FALSE)</f>
        <v>#N/A</v>
      </c>
      <c r="CB8" s="7" t="e">
        <f>VLOOKUP($A8,[1]Replications!$A:$AK,MATCH(CB$2,[1]Replications!$1:$1,0),FALSE)</f>
        <v>#N/A</v>
      </c>
      <c r="CC8" s="7" t="e">
        <f>VLOOKUP($A8,[1]Replications!$A:$AK,MATCH(CC$2,[1]Replications!$1:$1,0),FALSE)</f>
        <v>#N/A</v>
      </c>
      <c r="CD8" s="7" t="e">
        <f>VLOOKUP($A8,[1]Replications!$A:$AK,MATCH(CD$2,[1]Replications!$1:$1,0),FALSE)</f>
        <v>#N/A</v>
      </c>
      <c r="CE8" s="7" t="e">
        <f>VLOOKUP($A8,[1]Replications!$A:$AK,MATCH(CE$2,[1]Replications!$1:$1,0),FALSE)</f>
        <v>#N/A</v>
      </c>
      <c r="CF8" s="7" t="e">
        <f>VLOOKUP($A8,[1]Replications!$A:$AK,MATCH(CF$2,[1]Replications!$1:$1,0),FALSE)</f>
        <v>#N/A</v>
      </c>
      <c r="CG8" s="7" t="e">
        <f>VLOOKUP($A8,[1]Replications!$A:$AK,MATCH(CG$2,[1]Replications!$1:$1,0),FALSE)</f>
        <v>#N/A</v>
      </c>
      <c r="CH8" s="9" t="e">
        <f>VLOOKUP($A8,'[2]Formated Data'!$A:$ZZ,MATCH(CH$1,'[2]Formated Data'!$1:$1,0),FALSE)</f>
        <v>#N/A</v>
      </c>
      <c r="CI8" s="9" t="e">
        <f>VLOOKUP($A8,'[2]Formated Data'!$A:$ZZ,MATCH(CI$1,'[2]Formated Data'!$1:$1,0),FALSE)</f>
        <v>#N/A</v>
      </c>
      <c r="CJ8" s="9" t="e">
        <f>VLOOKUP($A8,'[2]Formated Data'!$A:$ZZ,MATCH(CJ$1,'[2]Formated Data'!$1:$1,0),FALSE)</f>
        <v>#N/A</v>
      </c>
      <c r="CK8" s="9" t="e">
        <f>VLOOKUP($A8,'[2]Formated Data'!$A:$ZZ,MATCH(CK$1,'[2]Formated Data'!$1:$1,0),FALSE)</f>
        <v>#N/A</v>
      </c>
      <c r="CL8" s="9" t="e">
        <f>VLOOKUP($A8,'[2]Formated Data'!$A:$ZZ,MATCH(CL$1,'[2]Formated Data'!$1:$1,0),FALSE)</f>
        <v>#N/A</v>
      </c>
      <c r="CM8" s="9" t="e">
        <f>VLOOKUP($A8,'[2]Formated Data'!$A:$ZZ,MATCH(CM$1,'[2]Formated Data'!$1:$1,0),FALSE)</f>
        <v>#N/A</v>
      </c>
      <c r="CN8" s="9" t="e">
        <f>VLOOKUP($A8,'[2]Formated Data'!$A:$ZZ,MATCH(CN$1,'[2]Formated Data'!$1:$1,0),FALSE)</f>
        <v>#N/A</v>
      </c>
      <c r="CO8" s="9" t="e">
        <f>VLOOKUP($A8,'[2]Formated Data'!$A:$ZZ,MATCH(CO$1,'[2]Formated Data'!$1:$1,0),FALSE)</f>
        <v>#N/A</v>
      </c>
      <c r="CP8" s="9" t="e">
        <f>VLOOKUP($A8,'[2]Formated Data'!$A:$ZZ,MATCH(CP$1,'[2]Formated Data'!$1:$1,0),FALSE)</f>
        <v>#N/A</v>
      </c>
      <c r="CQ8" s="9" t="e">
        <f>VLOOKUP($A8,'[2]Formated Data'!$A:$ZZ,MATCH(CQ$1,'[2]Formated Data'!$1:$1,0),FALSE)</f>
        <v>#N/A</v>
      </c>
      <c r="CR8" s="9" t="e">
        <f>VLOOKUP($A8,'[2]Formated Data'!$A:$ZZ,MATCH(CR$1,'[2]Formated Data'!$1:$1,0),FALSE)</f>
        <v>#N/A</v>
      </c>
      <c r="CS8" s="9" t="e">
        <f>VLOOKUP($A8,'[2]Formated Data'!$A:$ZZ,MATCH(CS$1,'[2]Formated Data'!$1:$1,0),FALSE)</f>
        <v>#N/A</v>
      </c>
      <c r="CT8" s="9" t="e">
        <f>VLOOKUP($A8,'[2]Formated Data'!$A:$ZZ,MATCH(CT$1,'[2]Formated Data'!$1:$1,0),FALSE)</f>
        <v>#N/A</v>
      </c>
      <c r="CU8" s="9" t="e">
        <f>VLOOKUP($A8,'[2]Formated Data'!$A:$ZZ,MATCH(CU$1,'[2]Formated Data'!$1:$1,0),FALSE)</f>
        <v>#N/A</v>
      </c>
      <c r="CV8" s="9" t="e">
        <f>VLOOKUP($A8,'[2]Formated Data'!$A:$ZZ,MATCH(CV$1,'[2]Formated Data'!$1:$1,0),FALSE)</f>
        <v>#N/A</v>
      </c>
      <c r="CW8" s="9" t="e">
        <f>VLOOKUP($A8,'[2]Formated Data'!$A:$ZZ,MATCH(CW$1,'[2]Formated Data'!$1:$1,0),FALSE)</f>
        <v>#N/A</v>
      </c>
      <c r="CX8" s="9" t="e">
        <f>VLOOKUP($A8,'[2]Formated Data'!$A:$ZZ,MATCH(CX$1,'[2]Formated Data'!$1:$1,0),FALSE)</f>
        <v>#N/A</v>
      </c>
      <c r="CY8" s="9" t="e">
        <f>VLOOKUP($A8,'[2]Formated Data'!$A:$ZZ,MATCH(CY$1,'[2]Formated Data'!$1:$1,0),FALSE)</f>
        <v>#N/A</v>
      </c>
      <c r="CZ8" s="9" t="e">
        <f>VLOOKUP($A8,'[2]Formated Data'!$A:$ZZ,MATCH(CZ$1,'[2]Formated Data'!$1:$1,0),FALSE)</f>
        <v>#N/A</v>
      </c>
      <c r="DA8" s="9" t="e">
        <f>VLOOKUP($A8,'[2]Formated Data'!$A:$ZZ,MATCH(DA$1,'[2]Formated Data'!$1:$1,0),FALSE)</f>
        <v>#N/A</v>
      </c>
      <c r="DB8" s="9" t="e">
        <f>VLOOKUP($A8,'[2]Formated Data'!$A:$ZZ,MATCH(DB$1,'[2]Formated Data'!$1:$1,0),FALSE)</f>
        <v>#N/A</v>
      </c>
      <c r="DC8" s="9" t="e">
        <f>VLOOKUP($A8,'[2]Formated Data'!$A:$ZZ,MATCH(DC$1,'[2]Formated Data'!$1:$1,0),FALSE)</f>
        <v>#N/A</v>
      </c>
      <c r="DD8" s="9" t="e">
        <f>VLOOKUP($A8,'[2]Formated Data'!$A:$ZZ,MATCH(DD$1,'[2]Formated Data'!$1:$1,0),FALSE)</f>
        <v>#N/A</v>
      </c>
      <c r="DF8" s="1">
        <v>41851</v>
      </c>
      <c r="DG8" s="2">
        <v>5589.2264999999998</v>
      </c>
      <c r="DH8" s="2">
        <f t="shared" si="6"/>
        <v>-3.5551440704779669E-3</v>
      </c>
      <c r="DI8" s="1">
        <v>41851</v>
      </c>
      <c r="DJ8" s="2">
        <v>12363.56</v>
      </c>
      <c r="DK8" s="2">
        <f t="shared" si="7"/>
        <v>-6.2629204885592538E-3</v>
      </c>
      <c r="DL8" s="1">
        <v>41851</v>
      </c>
      <c r="DM8" s="2">
        <v>13986.18</v>
      </c>
      <c r="DN8" s="2">
        <f t="shared" si="8"/>
        <v>-3.9525185020595766E-3</v>
      </c>
      <c r="DO8" s="1">
        <v>41851</v>
      </c>
      <c r="DP8" s="2">
        <v>10576.36</v>
      </c>
      <c r="DQ8" s="2">
        <f t="shared" si="9"/>
        <v>-5.3770299705624414E-4</v>
      </c>
      <c r="DR8" s="1">
        <v>41851</v>
      </c>
      <c r="DS8" s="2">
        <v>10675.13</v>
      </c>
      <c r="DT8" s="2">
        <f t="shared" si="10"/>
        <v>-4.6368903650025883E-3</v>
      </c>
      <c r="DU8" s="1">
        <v>41851</v>
      </c>
      <c r="DV8" s="2">
        <v>7463.84</v>
      </c>
      <c r="DW8" s="2">
        <f t="shared" si="11"/>
        <v>-1.9322599150339848E-3</v>
      </c>
      <c r="DX8" s="1">
        <v>41851</v>
      </c>
      <c r="DY8" s="2">
        <v>7575.56</v>
      </c>
      <c r="DZ8" s="2">
        <f t="shared" si="12"/>
        <v>8.8196949661287771E-3</v>
      </c>
      <c r="EA8" s="1">
        <v>41851</v>
      </c>
      <c r="EB8" s="2">
        <v>7035.64</v>
      </c>
      <c r="EC8" s="2">
        <f t="shared" si="13"/>
        <v>-2.7611153318440884E-3</v>
      </c>
      <c r="ED8" s="1">
        <v>41851</v>
      </c>
      <c r="EE8" s="2">
        <v>15045.91</v>
      </c>
      <c r="EF8" s="2">
        <f t="shared" si="14"/>
        <v>-1.1635003018452994E-2</v>
      </c>
      <c r="EG8" s="1">
        <v>41851</v>
      </c>
      <c r="EH8" s="2">
        <v>5653.8</v>
      </c>
      <c r="EI8" s="2">
        <f t="shared" si="15"/>
        <v>-1.3110696450109982E-2</v>
      </c>
      <c r="EK8" s="1">
        <v>41851</v>
      </c>
      <c r="EL8" s="2">
        <v>81.456000000000003</v>
      </c>
      <c r="EM8" s="2">
        <f t="shared" si="16"/>
        <v>2.1071764337198262E-2</v>
      </c>
      <c r="EO8" s="1">
        <v>41851</v>
      </c>
      <c r="EP8" s="2">
        <v>10660.6823</v>
      </c>
      <c r="EQ8" s="2">
        <f t="shared" si="17"/>
        <v>-1.1828012025550949E-3</v>
      </c>
      <c r="ES8" s="1">
        <v>41851</v>
      </c>
      <c r="ET8" s="2">
        <v>1485.1958999999999</v>
      </c>
      <c r="EU8" s="2">
        <f t="shared" si="18"/>
        <v>1.9757898150403186E-2</v>
      </c>
      <c r="EW8" s="1">
        <v>41851</v>
      </c>
      <c r="EX8" s="2">
        <v>2352.8456000000001</v>
      </c>
      <c r="EY8" s="2">
        <f t="shared" si="19"/>
        <v>-1.5556401106632367E-2</v>
      </c>
      <c r="FA8" s="1">
        <v>41851</v>
      </c>
      <c r="FB8" s="2">
        <v>176.45769999999999</v>
      </c>
      <c r="FC8" s="2">
        <f t="shared" si="20"/>
        <v>-1.4780715222913909E-2</v>
      </c>
      <c r="FE8" s="1">
        <v>41851</v>
      </c>
      <c r="FF8" s="2">
        <v>873.48</v>
      </c>
      <c r="FG8" s="2">
        <f t="shared" si="21"/>
        <v>1.7347363536643678E-2</v>
      </c>
      <c r="FI8" s="1">
        <v>41851</v>
      </c>
      <c r="FJ8" s="2">
        <v>333.53</v>
      </c>
      <c r="FK8" s="2">
        <f t="shared" si="22"/>
        <v>1.6216703204299243E-3</v>
      </c>
      <c r="FM8" s="1">
        <v>41851</v>
      </c>
      <c r="FN8" s="2">
        <v>2729.6219999999998</v>
      </c>
      <c r="FO8" s="2">
        <f t="shared" si="23"/>
        <v>1.6729888446613828E-3</v>
      </c>
      <c r="FQ8" s="1">
        <v>41851</v>
      </c>
      <c r="FR8" s="2">
        <v>315.25700000000001</v>
      </c>
      <c r="FS8" s="2">
        <f t="shared" si="24"/>
        <v>-7.0369184636687176E-4</v>
      </c>
      <c r="FT8" s="1"/>
      <c r="FU8" s="1">
        <v>41851</v>
      </c>
      <c r="FV8" s="2">
        <v>482.29309999999998</v>
      </c>
      <c r="FW8" s="2">
        <f t="shared" si="25"/>
        <v>-3.3881923177390139E-2</v>
      </c>
      <c r="FY8" s="1">
        <v>41851</v>
      </c>
      <c r="FZ8" s="2">
        <v>1316.0893000000001</v>
      </c>
      <c r="GA8" s="2">
        <f t="shared" si="26"/>
        <v>-6.0508096428731006E-2</v>
      </c>
    </row>
    <row r="9" spans="1:185" x14ac:dyDescent="0.25">
      <c r="A9" s="1">
        <f t="shared" si="3"/>
        <v>41820</v>
      </c>
      <c r="B9" s="1">
        <v>41820</v>
      </c>
      <c r="C9" s="2">
        <v>1358.6303</v>
      </c>
      <c r="D9" s="2">
        <f t="shared" si="27"/>
        <v>2.6105672932750235E-2</v>
      </c>
      <c r="E9" s="1">
        <v>41820</v>
      </c>
      <c r="F9" s="2">
        <v>1079.8742</v>
      </c>
      <c r="G9" s="2">
        <f t="shared" si="28"/>
        <v>1.9470376309582038E-2</v>
      </c>
      <c r="H9" s="1">
        <v>41820</v>
      </c>
      <c r="I9" s="2">
        <v>1103.4282000000001</v>
      </c>
      <c r="J9" s="2">
        <f t="shared" si="29"/>
        <v>1.2127980926910809E-2</v>
      </c>
      <c r="K9" s="1">
        <v>41820</v>
      </c>
      <c r="L9" s="2">
        <v>3593.4744000000001</v>
      </c>
      <c r="M9" s="2">
        <f t="shared" si="30"/>
        <v>5.2289173526165911E-2</v>
      </c>
      <c r="N9" s="1">
        <v>41820</v>
      </c>
      <c r="O9" s="2">
        <v>2235.4259999999999</v>
      </c>
      <c r="P9" s="2">
        <f t="shared" si="31"/>
        <v>1.9757770886714932E-2</v>
      </c>
      <c r="Q9" s="1">
        <v>41820</v>
      </c>
      <c r="R9" s="2">
        <v>37.971400000000003</v>
      </c>
      <c r="S9" s="2">
        <f t="shared" si="32"/>
        <v>-1.6222711269918699E-3</v>
      </c>
      <c r="T9" s="1">
        <v>41820</v>
      </c>
      <c r="U9" s="2">
        <v>2514.7732999999998</v>
      </c>
      <c r="V9" s="2">
        <f t="shared" si="33"/>
        <v>2.0643037103576845E-2</v>
      </c>
      <c r="W9" s="1">
        <v>41820</v>
      </c>
      <c r="X9" s="2">
        <v>140.0778</v>
      </c>
      <c r="Y9" s="2">
        <f t="shared" si="34"/>
        <v>3.5549098161935522E-3</v>
      </c>
      <c r="Z9" s="1">
        <v>41820</v>
      </c>
      <c r="AA9" s="2">
        <v>115.46</v>
      </c>
      <c r="AB9" s="2">
        <f t="shared" si="35"/>
        <v>-4.3286295558830901E-4</v>
      </c>
      <c r="AC9" s="1">
        <v>41820</v>
      </c>
      <c r="AD9" s="2">
        <v>932.60799999999995</v>
      </c>
      <c r="AE9" s="2">
        <f t="shared" si="36"/>
        <v>-4.8572282214349727E-3</v>
      </c>
      <c r="AF9" s="1">
        <v>41820</v>
      </c>
      <c r="AG9" s="2">
        <v>339.74520000000001</v>
      </c>
      <c r="AH9" s="2">
        <f t="shared" si="37"/>
        <v>1.0408770025930547E-2</v>
      </c>
      <c r="AI9" s="1">
        <v>41820</v>
      </c>
      <c r="AJ9" s="2">
        <v>134.71</v>
      </c>
      <c r="AK9" s="2">
        <f t="shared" si="38"/>
        <v>-5.4632705795495395E-3</v>
      </c>
      <c r="AL9" s="1">
        <v>41820</v>
      </c>
      <c r="AM9" s="2">
        <v>160.12629999999999</v>
      </c>
      <c r="AN9" s="2">
        <f t="shared" si="39"/>
        <v>-8.6731188847499752E-4</v>
      </c>
      <c r="AO9" s="1">
        <v>41820</v>
      </c>
      <c r="AP9" s="2">
        <v>308.22379999999998</v>
      </c>
      <c r="AQ9" s="2">
        <f t="shared" si="40"/>
        <v>8.977636274299039E-3</v>
      </c>
      <c r="AR9" s="1">
        <v>41820</v>
      </c>
      <c r="AS9" s="2">
        <v>1878</v>
      </c>
      <c r="AT9" s="2">
        <f t="shared" si="41"/>
        <v>5.1677383952308809E-4</v>
      </c>
      <c r="AU9" s="1">
        <v>41820</v>
      </c>
      <c r="AV9" s="2">
        <v>1668.59</v>
      </c>
      <c r="AW9" s="2">
        <f t="shared" si="42"/>
        <v>8.3577074621092873E-3</v>
      </c>
      <c r="AY9" s="2">
        <f t="shared" si="43"/>
        <v>6.6352966231681965E-3</v>
      </c>
      <c r="AZ9" s="2">
        <f t="shared" si="44"/>
        <v>3.2531402639450979E-2</v>
      </c>
      <c r="BA9" s="2">
        <f t="shared" si="4"/>
        <v>7.8409336225861992E-3</v>
      </c>
      <c r="BC9" s="1">
        <v>41820</v>
      </c>
      <c r="BD9" s="2">
        <v>1511.06</v>
      </c>
      <c r="BE9" s="2">
        <f t="shared" si="45"/>
        <v>1.2855173876167303E-3</v>
      </c>
      <c r="BF9" s="1">
        <v>41820</v>
      </c>
      <c r="BG9" s="2">
        <v>1110.75</v>
      </c>
      <c r="BH9" s="2">
        <f t="shared" si="46"/>
        <v>-9.2644228174632026E-4</v>
      </c>
      <c r="BI9" s="1">
        <v>41820</v>
      </c>
      <c r="BJ9" s="2">
        <v>1151.2</v>
      </c>
      <c r="BK9" s="2">
        <f t="shared" si="47"/>
        <v>2.0169437453475547E-2</v>
      </c>
      <c r="BL9" s="1">
        <v>41790</v>
      </c>
      <c r="BM9" s="2">
        <v>428.37</v>
      </c>
      <c r="BN9" s="2">
        <f t="shared" si="1"/>
        <v>-5.1788202508128434E-3</v>
      </c>
      <c r="BP9" s="1">
        <v>41547</v>
      </c>
      <c r="BQ9" s="2">
        <v>3.2200000000000002E-3</v>
      </c>
      <c r="BR9" s="2">
        <f t="shared" si="2"/>
        <v>3.2200000000000002E-3</v>
      </c>
      <c r="BT9" s="1">
        <v>41820</v>
      </c>
      <c r="BU9" s="2">
        <v>1447.72</v>
      </c>
      <c r="BV9" s="2">
        <f t="shared" si="5"/>
        <v>3.0346280155750804E-3</v>
      </c>
      <c r="BX9" s="7" t="e">
        <f>VLOOKUP($A9,[1]Replications!$A:$AK,MATCH(BX$2,[1]Replications!$1:$1,0),FALSE)</f>
        <v>#N/A</v>
      </c>
      <c r="BY9" s="7" t="e">
        <f>VLOOKUP($A9,[1]Replications!$A:$AK,MATCH(BY$2,[1]Replications!$1:$1,0),FALSE)</f>
        <v>#N/A</v>
      </c>
      <c r="BZ9" s="7" t="e">
        <f>VLOOKUP($A9,[1]Replications!$A:$AK,MATCH(BZ$2,[1]Replications!$1:$1,0),FALSE)</f>
        <v>#N/A</v>
      </c>
      <c r="CA9" s="7" t="e">
        <f>VLOOKUP($A9,[1]Replications!$A:$AK,MATCH(CA$2,[1]Replications!$1:$1,0),FALSE)</f>
        <v>#N/A</v>
      </c>
      <c r="CB9" s="7" t="e">
        <f>VLOOKUP($A9,[1]Replications!$A:$AK,MATCH(CB$2,[1]Replications!$1:$1,0),FALSE)</f>
        <v>#N/A</v>
      </c>
      <c r="CC9" s="7" t="e">
        <f>VLOOKUP($A9,[1]Replications!$A:$AK,MATCH(CC$2,[1]Replications!$1:$1,0),FALSE)</f>
        <v>#N/A</v>
      </c>
      <c r="CD9" s="7" t="e">
        <f>VLOOKUP($A9,[1]Replications!$A:$AK,MATCH(CD$2,[1]Replications!$1:$1,0),FALSE)</f>
        <v>#N/A</v>
      </c>
      <c r="CE9" s="7" t="e">
        <f>VLOOKUP($A9,[1]Replications!$A:$AK,MATCH(CE$2,[1]Replications!$1:$1,0),FALSE)</f>
        <v>#N/A</v>
      </c>
      <c r="CF9" s="7" t="e">
        <f>VLOOKUP($A9,[1]Replications!$A:$AK,MATCH(CF$2,[1]Replications!$1:$1,0),FALSE)</f>
        <v>#N/A</v>
      </c>
      <c r="CG9" s="7" t="e">
        <f>VLOOKUP($A9,[1]Replications!$A:$AK,MATCH(CG$2,[1]Replications!$1:$1,0),FALSE)</f>
        <v>#N/A</v>
      </c>
      <c r="CH9" s="9" t="e">
        <f>VLOOKUP($A9,'[2]Formated Data'!$A:$ZZ,MATCH(CH$1,'[2]Formated Data'!$1:$1,0),FALSE)</f>
        <v>#N/A</v>
      </c>
      <c r="CI9" s="9" t="e">
        <f>VLOOKUP($A9,'[2]Formated Data'!$A:$ZZ,MATCH(CI$1,'[2]Formated Data'!$1:$1,0),FALSE)</f>
        <v>#N/A</v>
      </c>
      <c r="CJ9" s="9" t="e">
        <f>VLOOKUP($A9,'[2]Formated Data'!$A:$ZZ,MATCH(CJ$1,'[2]Formated Data'!$1:$1,0),FALSE)</f>
        <v>#N/A</v>
      </c>
      <c r="CK9" s="9" t="e">
        <f>VLOOKUP($A9,'[2]Formated Data'!$A:$ZZ,MATCH(CK$1,'[2]Formated Data'!$1:$1,0),FALSE)</f>
        <v>#N/A</v>
      </c>
      <c r="CL9" s="9" t="e">
        <f>VLOOKUP($A9,'[2]Formated Data'!$A:$ZZ,MATCH(CL$1,'[2]Formated Data'!$1:$1,0),FALSE)</f>
        <v>#N/A</v>
      </c>
      <c r="CM9" s="9" t="e">
        <f>VLOOKUP($A9,'[2]Formated Data'!$A:$ZZ,MATCH(CM$1,'[2]Formated Data'!$1:$1,0),FALSE)</f>
        <v>#N/A</v>
      </c>
      <c r="CN9" s="9" t="e">
        <f>VLOOKUP($A9,'[2]Formated Data'!$A:$ZZ,MATCH(CN$1,'[2]Formated Data'!$1:$1,0),FALSE)</f>
        <v>#N/A</v>
      </c>
      <c r="CO9" s="9" t="e">
        <f>VLOOKUP($A9,'[2]Formated Data'!$A:$ZZ,MATCH(CO$1,'[2]Formated Data'!$1:$1,0),FALSE)</f>
        <v>#N/A</v>
      </c>
      <c r="CP9" s="9" t="e">
        <f>VLOOKUP($A9,'[2]Formated Data'!$A:$ZZ,MATCH(CP$1,'[2]Formated Data'!$1:$1,0),FALSE)</f>
        <v>#N/A</v>
      </c>
      <c r="CQ9" s="9" t="e">
        <f>VLOOKUP($A9,'[2]Formated Data'!$A:$ZZ,MATCH(CQ$1,'[2]Formated Data'!$1:$1,0),FALSE)</f>
        <v>#N/A</v>
      </c>
      <c r="CR9" s="9" t="e">
        <f>VLOOKUP($A9,'[2]Formated Data'!$A:$ZZ,MATCH(CR$1,'[2]Formated Data'!$1:$1,0),FALSE)</f>
        <v>#N/A</v>
      </c>
      <c r="CS9" s="9" t="e">
        <f>VLOOKUP($A9,'[2]Formated Data'!$A:$ZZ,MATCH(CS$1,'[2]Formated Data'!$1:$1,0),FALSE)</f>
        <v>#N/A</v>
      </c>
      <c r="CT9" s="9" t="e">
        <f>VLOOKUP($A9,'[2]Formated Data'!$A:$ZZ,MATCH(CT$1,'[2]Formated Data'!$1:$1,0),FALSE)</f>
        <v>#N/A</v>
      </c>
      <c r="CU9" s="9" t="e">
        <f>VLOOKUP($A9,'[2]Formated Data'!$A:$ZZ,MATCH(CU$1,'[2]Formated Data'!$1:$1,0),FALSE)</f>
        <v>#N/A</v>
      </c>
      <c r="CV9" s="9" t="e">
        <f>VLOOKUP($A9,'[2]Formated Data'!$A:$ZZ,MATCH(CV$1,'[2]Formated Data'!$1:$1,0),FALSE)</f>
        <v>#N/A</v>
      </c>
      <c r="CW9" s="9" t="e">
        <f>VLOOKUP($A9,'[2]Formated Data'!$A:$ZZ,MATCH(CW$1,'[2]Formated Data'!$1:$1,0),FALSE)</f>
        <v>#N/A</v>
      </c>
      <c r="CX9" s="9" t="e">
        <f>VLOOKUP($A9,'[2]Formated Data'!$A:$ZZ,MATCH(CX$1,'[2]Formated Data'!$1:$1,0),FALSE)</f>
        <v>#N/A</v>
      </c>
      <c r="CY9" s="9" t="e">
        <f>VLOOKUP($A9,'[2]Formated Data'!$A:$ZZ,MATCH(CY$1,'[2]Formated Data'!$1:$1,0),FALSE)</f>
        <v>#N/A</v>
      </c>
      <c r="CZ9" s="9" t="e">
        <f>VLOOKUP($A9,'[2]Formated Data'!$A:$ZZ,MATCH(CZ$1,'[2]Formated Data'!$1:$1,0),FALSE)</f>
        <v>#N/A</v>
      </c>
      <c r="DA9" s="9" t="e">
        <f>VLOOKUP($A9,'[2]Formated Data'!$A:$ZZ,MATCH(DA$1,'[2]Formated Data'!$1:$1,0),FALSE)</f>
        <v>#N/A</v>
      </c>
      <c r="DB9" s="9" t="e">
        <f>VLOOKUP($A9,'[2]Formated Data'!$A:$ZZ,MATCH(DB$1,'[2]Formated Data'!$1:$1,0),FALSE)</f>
        <v>#N/A</v>
      </c>
      <c r="DC9" s="9" t="e">
        <f>VLOOKUP($A9,'[2]Formated Data'!$A:$ZZ,MATCH(DC$1,'[2]Formated Data'!$1:$1,0),FALSE)</f>
        <v>#N/A</v>
      </c>
      <c r="DD9" s="9" t="e">
        <f>VLOOKUP($A9,'[2]Formated Data'!$A:$ZZ,MATCH(DD$1,'[2]Formated Data'!$1:$1,0),FALSE)</f>
        <v>#N/A</v>
      </c>
      <c r="DF9" s="1">
        <v>41820</v>
      </c>
      <c r="DG9" s="2">
        <v>5609.1679000000004</v>
      </c>
      <c r="DH9" s="2">
        <f t="shared" si="6"/>
        <v>9.9099829665389993E-3</v>
      </c>
      <c r="DI9" s="1">
        <v>41820</v>
      </c>
      <c r="DJ9" s="2">
        <v>12441.48</v>
      </c>
      <c r="DK9" s="2">
        <f t="shared" si="7"/>
        <v>1.3016198188838146E-2</v>
      </c>
      <c r="DL9" s="1">
        <v>41820</v>
      </c>
      <c r="DM9" s="2">
        <v>14041.68</v>
      </c>
      <c r="DN9" s="2">
        <f t="shared" si="8"/>
        <v>6.9553356869174188E-3</v>
      </c>
      <c r="DO9" s="1">
        <v>41820</v>
      </c>
      <c r="DP9" s="2">
        <v>10582.05</v>
      </c>
      <c r="DQ9" s="2">
        <f t="shared" si="9"/>
        <v>9.65185208508057E-3</v>
      </c>
      <c r="DR9" s="1">
        <v>41820</v>
      </c>
      <c r="DS9" s="2">
        <v>10724.86</v>
      </c>
      <c r="DT9" s="2">
        <f t="shared" si="10"/>
        <v>7.659249821954317E-3</v>
      </c>
      <c r="DU9" s="1">
        <v>41820</v>
      </c>
      <c r="DV9" s="2">
        <v>7478.29</v>
      </c>
      <c r="DW9" s="2">
        <f t="shared" si="11"/>
        <v>5.5992953816570434E-3</v>
      </c>
      <c r="DX9" s="1">
        <v>41820</v>
      </c>
      <c r="DY9" s="2">
        <v>7509.33</v>
      </c>
      <c r="DZ9" s="2">
        <f t="shared" si="12"/>
        <v>1.0324799296073106E-2</v>
      </c>
      <c r="EA9" s="1">
        <v>41820</v>
      </c>
      <c r="EB9" s="2">
        <v>7055.12</v>
      </c>
      <c r="EC9" s="2">
        <f t="shared" si="13"/>
        <v>8.5615483693888272E-3</v>
      </c>
      <c r="ED9" s="1">
        <v>41820</v>
      </c>
      <c r="EE9" s="2">
        <v>15223.03</v>
      </c>
      <c r="EF9" s="2">
        <f t="shared" si="14"/>
        <v>1.227252506405252E-2</v>
      </c>
      <c r="EG9" s="1">
        <v>41820</v>
      </c>
      <c r="EH9" s="2">
        <v>5728.91</v>
      </c>
      <c r="EI9" s="2">
        <f t="shared" si="15"/>
        <v>3.4149678774958447E-2</v>
      </c>
      <c r="EK9" s="1">
        <v>41820</v>
      </c>
      <c r="EL9" s="2">
        <v>79.775000000000006</v>
      </c>
      <c r="EM9" s="2">
        <f t="shared" si="16"/>
        <v>-7.3909094302528899E-3</v>
      </c>
      <c r="EO9" s="1">
        <v>41820</v>
      </c>
      <c r="EP9" s="2">
        <v>10673.306699999999</v>
      </c>
      <c r="EQ9" s="2">
        <f t="shared" si="17"/>
        <v>-1.2405196329695056E-2</v>
      </c>
      <c r="ES9" s="1">
        <v>41820</v>
      </c>
      <c r="ET9" s="2">
        <v>1456.4201</v>
      </c>
      <c r="EU9" s="2">
        <f t="shared" si="18"/>
        <v>2.6833950959837649E-2</v>
      </c>
      <c r="EW9" s="1">
        <v>41820</v>
      </c>
      <c r="EX9" s="2">
        <v>2390.0257999999999</v>
      </c>
      <c r="EY9" s="2">
        <f t="shared" si="19"/>
        <v>1.8302490178599751E-2</v>
      </c>
      <c r="FA9" s="1">
        <v>41820</v>
      </c>
      <c r="FB9" s="2">
        <v>179.10499999999999</v>
      </c>
      <c r="FC9" s="2">
        <f t="shared" si="20"/>
        <v>-4.2298202326401801E-3</v>
      </c>
      <c r="FE9" s="1">
        <v>41820</v>
      </c>
      <c r="FF9" s="2">
        <v>858.58579999999995</v>
      </c>
      <c r="FG9" s="2">
        <f t="shared" si="21"/>
        <v>-1.2901088514076786E-3</v>
      </c>
      <c r="FI9" s="1">
        <v>41820</v>
      </c>
      <c r="FJ9" s="2">
        <v>332.99</v>
      </c>
      <c r="FK9" s="2">
        <f t="shared" si="22"/>
        <v>-2.0080321285140812E-3</v>
      </c>
      <c r="FM9" s="1">
        <v>41820</v>
      </c>
      <c r="FN9" s="2">
        <v>2725.0630000000001</v>
      </c>
      <c r="FO9" s="2">
        <f t="shared" si="23"/>
        <v>-1.9652589391629949E-3</v>
      </c>
      <c r="FQ9" s="1">
        <v>41820</v>
      </c>
      <c r="FR9" s="2">
        <v>315.47899999999998</v>
      </c>
      <c r="FS9" s="2">
        <f t="shared" si="24"/>
        <v>-7.0319701236309928E-4</v>
      </c>
      <c r="FT9" s="1"/>
      <c r="FU9" s="1">
        <v>41820</v>
      </c>
      <c r="FV9" s="2">
        <v>499.2072</v>
      </c>
      <c r="FW9" s="2">
        <f t="shared" si="25"/>
        <v>-8.5721917646346402E-3</v>
      </c>
      <c r="FY9" s="1">
        <v>41820</v>
      </c>
      <c r="FZ9" s="2">
        <v>1400.8522</v>
      </c>
      <c r="GA9" s="2">
        <f t="shared" si="26"/>
        <v>5.3174219334003459E-2</v>
      </c>
    </row>
    <row r="10" spans="1:185" x14ac:dyDescent="0.25">
      <c r="A10" s="1">
        <f t="shared" si="3"/>
        <v>41790</v>
      </c>
      <c r="B10" s="1">
        <v>41789</v>
      </c>
      <c r="C10" s="2">
        <v>1324.0646999999999</v>
      </c>
      <c r="D10" s="2">
        <f t="shared" si="27"/>
        <v>1.4604145175708627E-2</v>
      </c>
      <c r="E10" s="1">
        <v>41789</v>
      </c>
      <c r="F10" s="2">
        <v>1059.2501999999999</v>
      </c>
      <c r="G10" s="2">
        <f t="shared" si="28"/>
        <v>3.1123321157789929E-2</v>
      </c>
      <c r="H10" s="1">
        <v>41789</v>
      </c>
      <c r="I10" s="2">
        <v>1090.2062000000001</v>
      </c>
      <c r="J10" s="2">
        <f t="shared" si="29"/>
        <v>1.1250491963795239E-2</v>
      </c>
      <c r="K10" s="1">
        <v>41789</v>
      </c>
      <c r="L10" s="2">
        <v>3414.9115000000002</v>
      </c>
      <c r="M10" s="2">
        <f t="shared" si="30"/>
        <v>8.3746280580971888E-3</v>
      </c>
      <c r="N10" s="1">
        <v>41789</v>
      </c>
      <c r="O10" s="2">
        <v>2192.1147000000001</v>
      </c>
      <c r="P10" s="2">
        <f t="shared" si="31"/>
        <v>2.4044588828837421E-2</v>
      </c>
      <c r="Q10" s="1">
        <v>41789</v>
      </c>
      <c r="R10" s="2">
        <v>38.033099999999997</v>
      </c>
      <c r="S10" s="2">
        <f t="shared" si="32"/>
        <v>-5.0957546713265023E-3</v>
      </c>
      <c r="T10" s="1">
        <v>41789</v>
      </c>
      <c r="U10" s="2">
        <v>2463.9106999999999</v>
      </c>
      <c r="V10" s="2">
        <f t="shared" si="33"/>
        <v>2.3420480773348462E-2</v>
      </c>
      <c r="W10" s="1">
        <v>41789</v>
      </c>
      <c r="X10" s="2">
        <v>139.58160000000001</v>
      </c>
      <c r="Y10" s="2">
        <f t="shared" si="34"/>
        <v>1.7497046745393874E-3</v>
      </c>
      <c r="Z10" s="1">
        <v>41789</v>
      </c>
      <c r="AA10" s="2">
        <v>115.51</v>
      </c>
      <c r="AB10" s="2">
        <f t="shared" si="35"/>
        <v>4.5221323593356288E-3</v>
      </c>
      <c r="AC10" s="1">
        <v>41789</v>
      </c>
      <c r="AD10" s="2">
        <v>937.16</v>
      </c>
      <c r="AE10" s="2">
        <f t="shared" si="36"/>
        <v>-3.6921945115683252E-3</v>
      </c>
      <c r="AF10" s="1">
        <v>41789</v>
      </c>
      <c r="AG10" s="2">
        <v>336.24529999999999</v>
      </c>
      <c r="AH10" s="2">
        <f t="shared" si="37"/>
        <v>-1.1422383885709819E-2</v>
      </c>
      <c r="AI10" s="1">
        <v>41789</v>
      </c>
      <c r="AJ10" s="2">
        <v>135.44999999999999</v>
      </c>
      <c r="AK10" s="2">
        <f t="shared" si="38"/>
        <v>-4.0722379603399417E-2</v>
      </c>
      <c r="AL10" s="1">
        <v>41789</v>
      </c>
      <c r="AM10" s="2">
        <v>160.2653</v>
      </c>
      <c r="AN10" s="2">
        <f t="shared" si="39"/>
        <v>5.6739066183655318E-3</v>
      </c>
      <c r="AO10" s="1">
        <v>41789</v>
      </c>
      <c r="AP10" s="2">
        <v>305.48129999999998</v>
      </c>
      <c r="AQ10" s="2">
        <f t="shared" si="40"/>
        <v>-1.3072820300089494E-2</v>
      </c>
      <c r="AR10" s="1">
        <v>41789</v>
      </c>
      <c r="AS10" s="2">
        <v>1877.03</v>
      </c>
      <c r="AT10" s="2">
        <f t="shared" si="41"/>
        <v>1.1385311708604906E-2</v>
      </c>
      <c r="AU10" s="1">
        <v>41789</v>
      </c>
      <c r="AV10" s="2">
        <v>1654.76</v>
      </c>
      <c r="AW10" s="2">
        <f t="shared" si="42"/>
        <v>9.1969164715066665E-3</v>
      </c>
      <c r="AY10" s="2">
        <f t="shared" si="43"/>
        <v>-1.6519175982081302E-2</v>
      </c>
      <c r="AZ10" s="2">
        <f t="shared" si="44"/>
        <v>-1.5669960770740232E-2</v>
      </c>
      <c r="BA10" s="2">
        <f t="shared" si="4"/>
        <v>-2.1883952370982396E-3</v>
      </c>
      <c r="BC10" s="1">
        <v>41789</v>
      </c>
      <c r="BD10" s="2">
        <v>1509.12</v>
      </c>
      <c r="BE10" s="2">
        <f t="shared" si="45"/>
        <v>-2.577626204544603E-3</v>
      </c>
      <c r="BF10" s="1">
        <v>41789</v>
      </c>
      <c r="BG10" s="2">
        <v>1111.78</v>
      </c>
      <c r="BH10" s="2">
        <f t="shared" si="46"/>
        <v>-1.5949725615153065E-2</v>
      </c>
      <c r="BI10" s="1">
        <v>41789</v>
      </c>
      <c r="BJ10" s="2">
        <v>1128.44</v>
      </c>
      <c r="BK10" s="2">
        <f t="shared" si="47"/>
        <v>3.6376573131142731E-3</v>
      </c>
      <c r="BL10" s="1">
        <v>41759</v>
      </c>
      <c r="BM10" s="2">
        <v>430.6</v>
      </c>
      <c r="BN10" s="2">
        <f t="shared" si="1"/>
        <v>3.2618825722274813E-3</v>
      </c>
      <c r="BP10" s="1">
        <v>41517</v>
      </c>
      <c r="BQ10" s="2">
        <v>8.94E-3</v>
      </c>
      <c r="BR10" s="2">
        <f t="shared" si="2"/>
        <v>8.94E-3</v>
      </c>
      <c r="BT10" s="1">
        <v>41789</v>
      </c>
      <c r="BU10" s="2">
        <v>1443.34</v>
      </c>
      <c r="BV10" s="2">
        <f t="shared" si="5"/>
        <v>1.7117085374017904E-2</v>
      </c>
      <c r="BX10" s="7" t="e">
        <f>VLOOKUP($A10,[1]Replications!$A:$AK,MATCH(BX$2,[1]Replications!$1:$1,0),FALSE)</f>
        <v>#N/A</v>
      </c>
      <c r="BY10" s="7" t="e">
        <f>VLOOKUP($A10,[1]Replications!$A:$AK,MATCH(BY$2,[1]Replications!$1:$1,0),FALSE)</f>
        <v>#N/A</v>
      </c>
      <c r="BZ10" s="7" t="e">
        <f>VLOOKUP($A10,[1]Replications!$A:$AK,MATCH(BZ$2,[1]Replications!$1:$1,0),FALSE)</f>
        <v>#N/A</v>
      </c>
      <c r="CA10" s="7" t="e">
        <f>VLOOKUP($A10,[1]Replications!$A:$AK,MATCH(CA$2,[1]Replications!$1:$1,0),FALSE)</f>
        <v>#N/A</v>
      </c>
      <c r="CB10" s="7" t="e">
        <f>VLOOKUP($A10,[1]Replications!$A:$AK,MATCH(CB$2,[1]Replications!$1:$1,0),FALSE)</f>
        <v>#N/A</v>
      </c>
      <c r="CC10" s="7" t="e">
        <f>VLOOKUP($A10,[1]Replications!$A:$AK,MATCH(CC$2,[1]Replications!$1:$1,0),FALSE)</f>
        <v>#N/A</v>
      </c>
      <c r="CD10" s="7" t="e">
        <f>VLOOKUP($A10,[1]Replications!$A:$AK,MATCH(CD$2,[1]Replications!$1:$1,0),FALSE)</f>
        <v>#N/A</v>
      </c>
      <c r="CE10" s="7" t="e">
        <f>VLOOKUP($A10,[1]Replications!$A:$AK,MATCH(CE$2,[1]Replications!$1:$1,0),FALSE)</f>
        <v>#N/A</v>
      </c>
      <c r="CF10" s="7" t="e">
        <f>VLOOKUP($A10,[1]Replications!$A:$AK,MATCH(CF$2,[1]Replications!$1:$1,0),FALSE)</f>
        <v>#N/A</v>
      </c>
      <c r="CG10" s="7" t="e">
        <f>VLOOKUP($A10,[1]Replications!$A:$AK,MATCH(CG$2,[1]Replications!$1:$1,0),FALSE)</f>
        <v>#N/A</v>
      </c>
      <c r="CH10" s="9" t="e">
        <f>VLOOKUP($A10,'[2]Formated Data'!$A:$ZZ,MATCH(CH$1,'[2]Formated Data'!$1:$1,0),FALSE)</f>
        <v>#N/A</v>
      </c>
      <c r="CI10" s="9" t="e">
        <f>VLOOKUP($A10,'[2]Formated Data'!$A:$ZZ,MATCH(CI$1,'[2]Formated Data'!$1:$1,0),FALSE)</f>
        <v>#N/A</v>
      </c>
      <c r="CJ10" s="9" t="e">
        <f>VLOOKUP($A10,'[2]Formated Data'!$A:$ZZ,MATCH(CJ$1,'[2]Formated Data'!$1:$1,0),FALSE)</f>
        <v>#N/A</v>
      </c>
      <c r="CK10" s="9" t="e">
        <f>VLOOKUP($A10,'[2]Formated Data'!$A:$ZZ,MATCH(CK$1,'[2]Formated Data'!$1:$1,0),FALSE)</f>
        <v>#N/A</v>
      </c>
      <c r="CL10" s="9" t="e">
        <f>VLOOKUP($A10,'[2]Formated Data'!$A:$ZZ,MATCH(CL$1,'[2]Formated Data'!$1:$1,0),FALSE)</f>
        <v>#N/A</v>
      </c>
      <c r="CM10" s="9" t="e">
        <f>VLOOKUP($A10,'[2]Formated Data'!$A:$ZZ,MATCH(CM$1,'[2]Formated Data'!$1:$1,0),FALSE)</f>
        <v>#N/A</v>
      </c>
      <c r="CN10" s="9" t="e">
        <f>VLOOKUP($A10,'[2]Formated Data'!$A:$ZZ,MATCH(CN$1,'[2]Formated Data'!$1:$1,0),FALSE)</f>
        <v>#N/A</v>
      </c>
      <c r="CO10" s="9" t="e">
        <f>VLOOKUP($A10,'[2]Formated Data'!$A:$ZZ,MATCH(CO$1,'[2]Formated Data'!$1:$1,0),FALSE)</f>
        <v>#N/A</v>
      </c>
      <c r="CP10" s="9" t="e">
        <f>VLOOKUP($A10,'[2]Formated Data'!$A:$ZZ,MATCH(CP$1,'[2]Formated Data'!$1:$1,0),FALSE)</f>
        <v>#N/A</v>
      </c>
      <c r="CQ10" s="9" t="e">
        <f>VLOOKUP($A10,'[2]Formated Data'!$A:$ZZ,MATCH(CQ$1,'[2]Formated Data'!$1:$1,0),FALSE)</f>
        <v>#N/A</v>
      </c>
      <c r="CR10" s="9" t="e">
        <f>VLOOKUP($A10,'[2]Formated Data'!$A:$ZZ,MATCH(CR$1,'[2]Formated Data'!$1:$1,0),FALSE)</f>
        <v>#N/A</v>
      </c>
      <c r="CS10" s="9" t="e">
        <f>VLOOKUP($A10,'[2]Formated Data'!$A:$ZZ,MATCH(CS$1,'[2]Formated Data'!$1:$1,0),FALSE)</f>
        <v>#N/A</v>
      </c>
      <c r="CT10" s="9" t="e">
        <f>VLOOKUP($A10,'[2]Formated Data'!$A:$ZZ,MATCH(CT$1,'[2]Formated Data'!$1:$1,0),FALSE)</f>
        <v>#N/A</v>
      </c>
      <c r="CU10" s="9" t="e">
        <f>VLOOKUP($A10,'[2]Formated Data'!$A:$ZZ,MATCH(CU$1,'[2]Formated Data'!$1:$1,0),FALSE)</f>
        <v>#N/A</v>
      </c>
      <c r="CV10" s="9" t="e">
        <f>VLOOKUP($A10,'[2]Formated Data'!$A:$ZZ,MATCH(CV$1,'[2]Formated Data'!$1:$1,0),FALSE)</f>
        <v>#N/A</v>
      </c>
      <c r="CW10" s="9" t="e">
        <f>VLOOKUP($A10,'[2]Formated Data'!$A:$ZZ,MATCH(CW$1,'[2]Formated Data'!$1:$1,0),FALSE)</f>
        <v>#N/A</v>
      </c>
      <c r="CX10" s="9" t="e">
        <f>VLOOKUP($A10,'[2]Formated Data'!$A:$ZZ,MATCH(CX$1,'[2]Formated Data'!$1:$1,0),FALSE)</f>
        <v>#N/A</v>
      </c>
      <c r="CY10" s="9" t="e">
        <f>VLOOKUP($A10,'[2]Formated Data'!$A:$ZZ,MATCH(CY$1,'[2]Formated Data'!$1:$1,0),FALSE)</f>
        <v>#N/A</v>
      </c>
      <c r="CZ10" s="9" t="e">
        <f>VLOOKUP($A10,'[2]Formated Data'!$A:$ZZ,MATCH(CZ$1,'[2]Formated Data'!$1:$1,0),FALSE)</f>
        <v>#N/A</v>
      </c>
      <c r="DA10" s="9" t="e">
        <f>VLOOKUP($A10,'[2]Formated Data'!$A:$ZZ,MATCH(DA$1,'[2]Formated Data'!$1:$1,0),FALSE)</f>
        <v>#N/A</v>
      </c>
      <c r="DB10" s="9" t="e">
        <f>VLOOKUP($A10,'[2]Formated Data'!$A:$ZZ,MATCH(DB$1,'[2]Formated Data'!$1:$1,0),FALSE)</f>
        <v>#N/A</v>
      </c>
      <c r="DC10" s="9" t="e">
        <f>VLOOKUP($A10,'[2]Formated Data'!$A:$ZZ,MATCH(DC$1,'[2]Formated Data'!$1:$1,0),FALSE)</f>
        <v>#N/A</v>
      </c>
      <c r="DD10" s="9" t="e">
        <f>VLOOKUP($A10,'[2]Formated Data'!$A:$ZZ,MATCH(DD$1,'[2]Formated Data'!$1:$1,0),FALSE)</f>
        <v>#N/A</v>
      </c>
      <c r="DF10" s="1">
        <v>41790</v>
      </c>
      <c r="DG10" s="2">
        <v>5554.1265999999996</v>
      </c>
      <c r="DH10" s="2">
        <f t="shared" si="6"/>
        <v>1.1818569435195103E-2</v>
      </c>
      <c r="DI10" s="1">
        <v>41790</v>
      </c>
      <c r="DJ10" s="2">
        <v>12281.62</v>
      </c>
      <c r="DK10" s="2">
        <f t="shared" si="7"/>
        <v>9.2297831428267418E-3</v>
      </c>
      <c r="DL10" s="1">
        <v>41790</v>
      </c>
      <c r="DM10" s="2">
        <v>13944.69</v>
      </c>
      <c r="DN10" s="2">
        <f t="shared" si="8"/>
        <v>5.6902635911837418E-3</v>
      </c>
      <c r="DO10" s="1">
        <v>41790</v>
      </c>
      <c r="DP10" s="2">
        <v>10480.89</v>
      </c>
      <c r="DQ10" s="2">
        <f t="shared" si="9"/>
        <v>8.4877048076144046E-3</v>
      </c>
      <c r="DR10" s="1">
        <v>41790</v>
      </c>
      <c r="DS10" s="2">
        <v>10643.34</v>
      </c>
      <c r="DT10" s="2">
        <f t="shared" si="10"/>
        <v>9.8141348589646515E-3</v>
      </c>
      <c r="DU10" s="1">
        <v>41790</v>
      </c>
      <c r="DV10" s="2">
        <v>7436.65</v>
      </c>
      <c r="DW10" s="2">
        <f t="shared" si="11"/>
        <v>4.058547860756434E-3</v>
      </c>
      <c r="DX10" s="1">
        <v>41790</v>
      </c>
      <c r="DY10" s="2">
        <v>7432.59</v>
      </c>
      <c r="DZ10" s="2">
        <f t="shared" si="12"/>
        <v>8.0138333220316493E-3</v>
      </c>
      <c r="EA10" s="1">
        <v>41790</v>
      </c>
      <c r="EB10" s="2">
        <v>6995.23</v>
      </c>
      <c r="EC10" s="2">
        <f t="shared" si="13"/>
        <v>5.0083544409276204E-3</v>
      </c>
      <c r="ED10" s="1">
        <v>41790</v>
      </c>
      <c r="EE10" s="2">
        <v>15038.47</v>
      </c>
      <c r="EF10" s="2">
        <f t="shared" si="14"/>
        <v>1.3089313851835316E-2</v>
      </c>
      <c r="EG10" s="1">
        <v>41790</v>
      </c>
      <c r="EH10" s="2">
        <v>5539.73</v>
      </c>
      <c r="EI10" s="2">
        <f t="shared" si="15"/>
        <v>2.3039832168968433E-2</v>
      </c>
      <c r="EK10" s="1">
        <v>41789</v>
      </c>
      <c r="EL10" s="2">
        <v>80.369</v>
      </c>
      <c r="EM10" s="2">
        <f t="shared" si="16"/>
        <v>1.1261544656113953E-2</v>
      </c>
      <c r="EO10" s="1">
        <v>41789</v>
      </c>
      <c r="EP10" s="2">
        <v>10807.374299999999</v>
      </c>
      <c r="EQ10" s="2">
        <f t="shared" si="17"/>
        <v>1.3412286671888207E-2</v>
      </c>
      <c r="ES10" s="1">
        <v>41789</v>
      </c>
      <c r="ET10" s="2">
        <v>1418.3598999999999</v>
      </c>
      <c r="EU10" s="2">
        <f t="shared" si="18"/>
        <v>3.5045195478306645E-2</v>
      </c>
      <c r="EW10" s="1">
        <v>41789</v>
      </c>
      <c r="EX10" s="2">
        <v>2347.0686000000001</v>
      </c>
      <c r="EY10" s="2">
        <f t="shared" si="19"/>
        <v>2.045187523094838E-2</v>
      </c>
      <c r="FA10" s="1">
        <v>41789</v>
      </c>
      <c r="FB10" s="2">
        <v>179.86580000000001</v>
      </c>
      <c r="FC10" s="2">
        <f t="shared" si="20"/>
        <v>2.6527571130085636E-2</v>
      </c>
      <c r="FE10" s="1">
        <v>41789</v>
      </c>
      <c r="FF10" s="2">
        <v>859.69489999999996</v>
      </c>
      <c r="FG10" s="2">
        <f t="shared" si="21"/>
        <v>5.9800625134448282E-2</v>
      </c>
      <c r="FI10" s="1">
        <v>41789</v>
      </c>
      <c r="FJ10" s="2">
        <v>333.66</v>
      </c>
      <c r="FK10" s="2">
        <f t="shared" si="22"/>
        <v>2.431386995763507E-2</v>
      </c>
      <c r="FM10" s="1">
        <v>41789</v>
      </c>
      <c r="FN10" s="2">
        <v>2730.4290000000001</v>
      </c>
      <c r="FO10" s="2">
        <f t="shared" si="23"/>
        <v>2.4369024046004606E-2</v>
      </c>
      <c r="FQ10" s="1">
        <v>41789</v>
      </c>
      <c r="FR10" s="2">
        <v>315.70100000000002</v>
      </c>
      <c r="FS10" s="2">
        <f t="shared" si="24"/>
        <v>1.6371337468470415E-3</v>
      </c>
      <c r="FT10" s="1"/>
      <c r="FU10" s="1">
        <v>41789</v>
      </c>
      <c r="FV10" s="2">
        <v>503.52350000000001</v>
      </c>
      <c r="FW10" s="2">
        <f t="shared" si="25"/>
        <v>2.827911277643036E-2</v>
      </c>
      <c r="FY10" s="1">
        <v>41789</v>
      </c>
      <c r="FZ10" s="2">
        <v>1330.1239</v>
      </c>
      <c r="GA10" s="2">
        <f t="shared" si="26"/>
        <v>7.9957689340242055E-3</v>
      </c>
    </row>
    <row r="11" spans="1:185" x14ac:dyDescent="0.25">
      <c r="A11" s="1">
        <f t="shared" si="3"/>
        <v>41759</v>
      </c>
      <c r="B11" s="1">
        <v>41759</v>
      </c>
      <c r="C11" s="2">
        <v>1305.0062</v>
      </c>
      <c r="D11" s="2">
        <f t="shared" si="27"/>
        <v>9.4852485124279351E-3</v>
      </c>
      <c r="E11" s="1">
        <v>41759</v>
      </c>
      <c r="F11" s="2">
        <v>1027.2779</v>
      </c>
      <c r="G11" s="2">
        <f t="shared" si="28"/>
        <v>3.3195625030790765E-5</v>
      </c>
      <c r="H11" s="1">
        <v>41759</v>
      </c>
      <c r="I11" s="2">
        <v>1078.0772999999999</v>
      </c>
      <c r="J11" s="2">
        <f t="shared" si="29"/>
        <v>-3.9567430093451206E-2</v>
      </c>
      <c r="K11" s="1">
        <v>41759</v>
      </c>
      <c r="L11" s="2">
        <v>3386.5504000000001</v>
      </c>
      <c r="M11" s="2">
        <f t="shared" si="30"/>
        <v>-2.9932100267865303E-2</v>
      </c>
      <c r="N11" s="1">
        <v>41759</v>
      </c>
      <c r="O11" s="2">
        <v>2140.6437999999998</v>
      </c>
      <c r="P11" s="2">
        <f t="shared" si="31"/>
        <v>7.7164095675645861E-3</v>
      </c>
      <c r="Q11" s="1">
        <v>41759</v>
      </c>
      <c r="R11" s="2">
        <v>38.227899999999998</v>
      </c>
      <c r="S11" s="2">
        <f t="shared" si="32"/>
        <v>-1.068755748808492E-3</v>
      </c>
      <c r="T11" s="1">
        <v>41759</v>
      </c>
      <c r="U11" s="2">
        <v>2407.5252999999998</v>
      </c>
      <c r="V11" s="2">
        <f t="shared" si="33"/>
        <v>7.3768078980858132E-3</v>
      </c>
      <c r="W11" s="1">
        <v>41759</v>
      </c>
      <c r="X11" s="2">
        <v>139.33779999999999</v>
      </c>
      <c r="Y11" s="2">
        <f t="shared" si="34"/>
        <v>-8.0523162066479248E-3</v>
      </c>
      <c r="Z11" s="1">
        <v>41759</v>
      </c>
      <c r="AA11" s="2">
        <v>114.99</v>
      </c>
      <c r="AB11" s="2">
        <f t="shared" si="35"/>
        <v>-5.7928410859415802E-3</v>
      </c>
      <c r="AC11" s="1">
        <v>41759</v>
      </c>
      <c r="AD11" s="2">
        <v>940.63300000000004</v>
      </c>
      <c r="AE11" s="2">
        <f t="shared" si="36"/>
        <v>-1.0929237550563742E-2</v>
      </c>
      <c r="AF11" s="1">
        <v>41759</v>
      </c>
      <c r="AG11" s="2">
        <v>340.13040000000001</v>
      </c>
      <c r="AH11" s="2">
        <f t="shared" si="37"/>
        <v>1.8760470115486205E-2</v>
      </c>
      <c r="AI11" s="1">
        <v>41759</v>
      </c>
      <c r="AJ11" s="2">
        <v>141.19999999999999</v>
      </c>
      <c r="AK11" s="2">
        <f t="shared" si="38"/>
        <v>1.487817149428583E-2</v>
      </c>
      <c r="AL11" s="1">
        <v>41759</v>
      </c>
      <c r="AM11" s="2">
        <v>159.36109999999999</v>
      </c>
      <c r="AN11" s="2">
        <f t="shared" si="39"/>
        <v>6.2263614838200532E-3</v>
      </c>
      <c r="AO11" s="1">
        <v>41759</v>
      </c>
      <c r="AP11" s="2">
        <v>309.52769999999998</v>
      </c>
      <c r="AQ11" s="2">
        <f t="shared" si="40"/>
        <v>1.5958808608520281E-2</v>
      </c>
      <c r="AR11" s="1">
        <v>41759</v>
      </c>
      <c r="AS11" s="2">
        <v>1855.9</v>
      </c>
      <c r="AT11" s="2">
        <f t="shared" si="41"/>
        <v>8.4385205148964637E-3</v>
      </c>
      <c r="AU11" s="1">
        <v>41759</v>
      </c>
      <c r="AV11" s="2">
        <v>1639.68</v>
      </c>
      <c r="AW11" s="2">
        <f t="shared" si="42"/>
        <v>6.3337752246281909E-3</v>
      </c>
      <c r="AY11" s="2">
        <f t="shared" si="43"/>
        <v>9.4520528873971443E-3</v>
      </c>
      <c r="AZ11" s="2">
        <f t="shared" si="44"/>
        <v>-3.7648509835429889E-2</v>
      </c>
      <c r="BA11" s="2">
        <f t="shared" si="4"/>
        <v>-2.1047452902682728E-3</v>
      </c>
      <c r="BC11" s="1">
        <v>41759</v>
      </c>
      <c r="BD11" s="2">
        <v>1513.02</v>
      </c>
      <c r="BE11" s="2">
        <f t="shared" si="45"/>
        <v>-1.4585244484336402E-3</v>
      </c>
      <c r="BF11" s="1">
        <v>41759</v>
      </c>
      <c r="BG11" s="2">
        <v>1129.8</v>
      </c>
      <c r="BH11" s="2">
        <f t="shared" si="46"/>
        <v>-7.0223855017182979E-3</v>
      </c>
      <c r="BI11" s="1">
        <v>41759</v>
      </c>
      <c r="BJ11" s="2">
        <v>1124.3499999999999</v>
      </c>
      <c r="BK11" s="2">
        <f t="shared" si="47"/>
        <v>-3.6862765948020293E-3</v>
      </c>
      <c r="BL11" s="1">
        <v>41729</v>
      </c>
      <c r="BM11" s="2">
        <v>429.2</v>
      </c>
      <c r="BN11" s="2">
        <f t="shared" si="1"/>
        <v>2.2183304144773874E-3</v>
      </c>
      <c r="BP11" s="1">
        <v>41486</v>
      </c>
      <c r="BQ11" s="2">
        <v>5.2599999999999999E-3</v>
      </c>
      <c r="BR11" s="2">
        <f t="shared" si="2"/>
        <v>5.2599999999999999E-3</v>
      </c>
      <c r="BT11" s="1">
        <v>41759</v>
      </c>
      <c r="BU11" s="2">
        <v>1419.05</v>
      </c>
      <c r="BV11" s="2">
        <f t="shared" si="5"/>
        <v>7.9482334891254336E-3</v>
      </c>
      <c r="BX11" s="7" t="e">
        <f>VLOOKUP($A11,[1]Replications!$A:$AK,MATCH(BX$2,[1]Replications!$1:$1,0),FALSE)</f>
        <v>#N/A</v>
      </c>
      <c r="BY11" s="7" t="e">
        <f>VLOOKUP($A11,[1]Replications!$A:$AK,MATCH(BY$2,[1]Replications!$1:$1,0),FALSE)</f>
        <v>#N/A</v>
      </c>
      <c r="BZ11" s="7" t="e">
        <f>VLOOKUP($A11,[1]Replications!$A:$AK,MATCH(BZ$2,[1]Replications!$1:$1,0),FALSE)</f>
        <v>#N/A</v>
      </c>
      <c r="CA11" s="7" t="e">
        <f>VLOOKUP($A11,[1]Replications!$A:$AK,MATCH(CA$2,[1]Replications!$1:$1,0),FALSE)</f>
        <v>#N/A</v>
      </c>
      <c r="CB11" s="7" t="e">
        <f>VLOOKUP($A11,[1]Replications!$A:$AK,MATCH(CB$2,[1]Replications!$1:$1,0),FALSE)</f>
        <v>#N/A</v>
      </c>
      <c r="CC11" s="7" t="e">
        <f>VLOOKUP($A11,[1]Replications!$A:$AK,MATCH(CC$2,[1]Replications!$1:$1,0),FALSE)</f>
        <v>#N/A</v>
      </c>
      <c r="CD11" s="7" t="e">
        <f>VLOOKUP($A11,[1]Replications!$A:$AK,MATCH(CD$2,[1]Replications!$1:$1,0),FALSE)</f>
        <v>#N/A</v>
      </c>
      <c r="CE11" s="7" t="e">
        <f>VLOOKUP($A11,[1]Replications!$A:$AK,MATCH(CE$2,[1]Replications!$1:$1,0),FALSE)</f>
        <v>#N/A</v>
      </c>
      <c r="CF11" s="7" t="e">
        <f>VLOOKUP($A11,[1]Replications!$A:$AK,MATCH(CF$2,[1]Replications!$1:$1,0),FALSE)</f>
        <v>#N/A</v>
      </c>
      <c r="CG11" s="7" t="e">
        <f>VLOOKUP($A11,[1]Replications!$A:$AK,MATCH(CG$2,[1]Replications!$1:$1,0),FALSE)</f>
        <v>#N/A</v>
      </c>
      <c r="CH11" s="9" t="e">
        <f>VLOOKUP($A11,'[2]Formated Data'!$A:$ZZ,MATCH(CH$1,'[2]Formated Data'!$1:$1,0),FALSE)</f>
        <v>#N/A</v>
      </c>
      <c r="CI11" s="9" t="e">
        <f>VLOOKUP($A11,'[2]Formated Data'!$A:$ZZ,MATCH(CI$1,'[2]Formated Data'!$1:$1,0),FALSE)</f>
        <v>#N/A</v>
      </c>
      <c r="CJ11" s="9" t="e">
        <f>VLOOKUP($A11,'[2]Formated Data'!$A:$ZZ,MATCH(CJ$1,'[2]Formated Data'!$1:$1,0),FALSE)</f>
        <v>#N/A</v>
      </c>
      <c r="CK11" s="9" t="e">
        <f>VLOOKUP($A11,'[2]Formated Data'!$A:$ZZ,MATCH(CK$1,'[2]Formated Data'!$1:$1,0),FALSE)</f>
        <v>#N/A</v>
      </c>
      <c r="CL11" s="9" t="e">
        <f>VLOOKUP($A11,'[2]Formated Data'!$A:$ZZ,MATCH(CL$1,'[2]Formated Data'!$1:$1,0),FALSE)</f>
        <v>#N/A</v>
      </c>
      <c r="CM11" s="9" t="e">
        <f>VLOOKUP($A11,'[2]Formated Data'!$A:$ZZ,MATCH(CM$1,'[2]Formated Data'!$1:$1,0),FALSE)</f>
        <v>#N/A</v>
      </c>
      <c r="CN11" s="9" t="e">
        <f>VLOOKUP($A11,'[2]Formated Data'!$A:$ZZ,MATCH(CN$1,'[2]Formated Data'!$1:$1,0),FALSE)</f>
        <v>#N/A</v>
      </c>
      <c r="CO11" s="9" t="e">
        <f>VLOOKUP($A11,'[2]Formated Data'!$A:$ZZ,MATCH(CO$1,'[2]Formated Data'!$1:$1,0),FALSE)</f>
        <v>#N/A</v>
      </c>
      <c r="CP11" s="9" t="e">
        <f>VLOOKUP($A11,'[2]Formated Data'!$A:$ZZ,MATCH(CP$1,'[2]Formated Data'!$1:$1,0),FALSE)</f>
        <v>#N/A</v>
      </c>
      <c r="CQ11" s="9" t="e">
        <f>VLOOKUP($A11,'[2]Formated Data'!$A:$ZZ,MATCH(CQ$1,'[2]Formated Data'!$1:$1,0),FALSE)</f>
        <v>#N/A</v>
      </c>
      <c r="CR11" s="9" t="e">
        <f>VLOOKUP($A11,'[2]Formated Data'!$A:$ZZ,MATCH(CR$1,'[2]Formated Data'!$1:$1,0),FALSE)</f>
        <v>#N/A</v>
      </c>
      <c r="CS11" s="9" t="e">
        <f>VLOOKUP($A11,'[2]Formated Data'!$A:$ZZ,MATCH(CS$1,'[2]Formated Data'!$1:$1,0),FALSE)</f>
        <v>#N/A</v>
      </c>
      <c r="CT11" s="9" t="e">
        <f>VLOOKUP($A11,'[2]Formated Data'!$A:$ZZ,MATCH(CT$1,'[2]Formated Data'!$1:$1,0),FALSE)</f>
        <v>#N/A</v>
      </c>
      <c r="CU11" s="9" t="e">
        <f>VLOOKUP($A11,'[2]Formated Data'!$A:$ZZ,MATCH(CU$1,'[2]Formated Data'!$1:$1,0),FALSE)</f>
        <v>#N/A</v>
      </c>
      <c r="CV11" s="9" t="e">
        <f>VLOOKUP($A11,'[2]Formated Data'!$A:$ZZ,MATCH(CV$1,'[2]Formated Data'!$1:$1,0),FALSE)</f>
        <v>#N/A</v>
      </c>
      <c r="CW11" s="9" t="e">
        <f>VLOOKUP($A11,'[2]Formated Data'!$A:$ZZ,MATCH(CW$1,'[2]Formated Data'!$1:$1,0),FALSE)</f>
        <v>#N/A</v>
      </c>
      <c r="CX11" s="9" t="e">
        <f>VLOOKUP($A11,'[2]Formated Data'!$A:$ZZ,MATCH(CX$1,'[2]Formated Data'!$1:$1,0),FALSE)</f>
        <v>#N/A</v>
      </c>
      <c r="CY11" s="9" t="e">
        <f>VLOOKUP($A11,'[2]Formated Data'!$A:$ZZ,MATCH(CY$1,'[2]Formated Data'!$1:$1,0),FALSE)</f>
        <v>#N/A</v>
      </c>
      <c r="CZ11" s="9" t="e">
        <f>VLOOKUP($A11,'[2]Formated Data'!$A:$ZZ,MATCH(CZ$1,'[2]Formated Data'!$1:$1,0),FALSE)</f>
        <v>#N/A</v>
      </c>
      <c r="DA11" s="9" t="e">
        <f>VLOOKUP($A11,'[2]Formated Data'!$A:$ZZ,MATCH(DA$1,'[2]Formated Data'!$1:$1,0),FALSE)</f>
        <v>#N/A</v>
      </c>
      <c r="DB11" s="9" t="e">
        <f>VLOOKUP($A11,'[2]Formated Data'!$A:$ZZ,MATCH(DB$1,'[2]Formated Data'!$1:$1,0),FALSE)</f>
        <v>#N/A</v>
      </c>
      <c r="DC11" s="9" t="e">
        <f>VLOOKUP($A11,'[2]Formated Data'!$A:$ZZ,MATCH(DC$1,'[2]Formated Data'!$1:$1,0),FALSE)</f>
        <v>#N/A</v>
      </c>
      <c r="DD11" s="9" t="e">
        <f>VLOOKUP($A11,'[2]Formated Data'!$A:$ZZ,MATCH(DD$1,'[2]Formated Data'!$1:$1,0),FALSE)</f>
        <v>#N/A</v>
      </c>
      <c r="DF11" s="1">
        <v>41759</v>
      </c>
      <c r="DG11" s="2">
        <v>5489.2515000000003</v>
      </c>
      <c r="DH11" s="2">
        <f t="shared" si="6"/>
        <v>-6.2673794541606709E-3</v>
      </c>
      <c r="DI11" s="1">
        <v>41759</v>
      </c>
      <c r="DJ11" s="2">
        <v>12169.3</v>
      </c>
      <c r="DK11" s="2">
        <f t="shared" si="7"/>
        <v>-2.1524244499018241E-3</v>
      </c>
      <c r="DL11" s="1">
        <v>41759</v>
      </c>
      <c r="DM11" s="2">
        <v>13865.79</v>
      </c>
      <c r="DN11" s="2">
        <f t="shared" si="8"/>
        <v>6.249490334579999E-4</v>
      </c>
      <c r="DO11" s="1">
        <v>41759</v>
      </c>
      <c r="DP11" s="2">
        <v>10392.68</v>
      </c>
      <c r="DQ11" s="2">
        <f t="shared" si="9"/>
        <v>5.7708033929964042E-3</v>
      </c>
      <c r="DR11" s="1">
        <v>41759</v>
      </c>
      <c r="DS11" s="2">
        <v>10539.9</v>
      </c>
      <c r="DT11" s="2">
        <f t="shared" si="10"/>
        <v>2.4484404004043725E-4</v>
      </c>
      <c r="DU11" s="1">
        <v>41759</v>
      </c>
      <c r="DV11" s="2">
        <v>7406.59</v>
      </c>
      <c r="DW11" s="2">
        <f t="shared" si="11"/>
        <v>1.8192540652550715E-3</v>
      </c>
      <c r="DX11" s="1">
        <v>41759</v>
      </c>
      <c r="DY11" s="2">
        <v>7373.5</v>
      </c>
      <c r="DZ11" s="2">
        <f t="shared" si="12"/>
        <v>8.339122491288764E-3</v>
      </c>
      <c r="EA11" s="1">
        <v>41759</v>
      </c>
      <c r="EB11" s="2">
        <v>6960.37</v>
      </c>
      <c r="EC11" s="2">
        <f t="shared" si="13"/>
        <v>-9.9321256901896415E-4</v>
      </c>
      <c r="ED11" s="1">
        <v>41759</v>
      </c>
      <c r="EE11" s="2">
        <v>14844.17</v>
      </c>
      <c r="EF11" s="2">
        <f t="shared" si="14"/>
        <v>-2.3958623155387881E-3</v>
      </c>
      <c r="EG11" s="1">
        <v>41759</v>
      </c>
      <c r="EH11" s="2">
        <v>5414.97</v>
      </c>
      <c r="EI11" s="2">
        <f t="shared" si="15"/>
        <v>1.351548637782729E-2</v>
      </c>
      <c r="EK11" s="1">
        <v>41759</v>
      </c>
      <c r="EL11" s="2">
        <v>79.474000000000004</v>
      </c>
      <c r="EM11" s="2">
        <f t="shared" si="16"/>
        <v>-7.815230961298214E-3</v>
      </c>
      <c r="EO11" s="1">
        <v>41759</v>
      </c>
      <c r="EP11" s="2">
        <v>10664.3411</v>
      </c>
      <c r="EQ11" s="2">
        <f t="shared" si="17"/>
        <v>3.0836710373911558E-2</v>
      </c>
      <c r="ES11" s="1">
        <v>41759</v>
      </c>
      <c r="ET11" s="2">
        <v>1370.3362</v>
      </c>
      <c r="EU11" s="2">
        <f t="shared" si="18"/>
        <v>3.5453074859073119E-3</v>
      </c>
      <c r="EW11" s="1">
        <v>41759</v>
      </c>
      <c r="EX11" s="2">
        <v>2300.0286999999998</v>
      </c>
      <c r="EY11" s="2">
        <f t="shared" si="19"/>
        <v>1.0614882937544756E-2</v>
      </c>
      <c r="FA11" s="1">
        <v>41759</v>
      </c>
      <c r="FB11" s="2">
        <v>175.21770000000001</v>
      </c>
      <c r="FC11" s="2">
        <f t="shared" si="20"/>
        <v>1.9405139447168374E-2</v>
      </c>
      <c r="FE11" s="1">
        <v>41759</v>
      </c>
      <c r="FF11" s="2">
        <v>811.18550000000005</v>
      </c>
      <c r="FG11" s="2">
        <f t="shared" si="21"/>
        <v>5.7126649216119985E-2</v>
      </c>
      <c r="FI11" s="1">
        <v>41759</v>
      </c>
      <c r="FJ11" s="2">
        <v>325.74</v>
      </c>
      <c r="FK11" s="2">
        <f t="shared" si="22"/>
        <v>1.2936127868648617E-2</v>
      </c>
      <c r="FM11" s="1">
        <v>41759</v>
      </c>
      <c r="FN11" s="2">
        <v>2665.4740000000002</v>
      </c>
      <c r="FO11" s="2">
        <f t="shared" si="23"/>
        <v>1.2974792624118603E-2</v>
      </c>
      <c r="FQ11" s="1">
        <v>41759</v>
      </c>
      <c r="FR11" s="2">
        <v>315.185</v>
      </c>
      <c r="FS11" s="2">
        <f t="shared" si="24"/>
        <v>1.4965969102105348E-3</v>
      </c>
      <c r="FT11" s="1"/>
      <c r="FU11" s="1">
        <v>41759</v>
      </c>
      <c r="FV11" s="2">
        <v>489.67590000000001</v>
      </c>
      <c r="FW11" s="2">
        <f t="shared" si="25"/>
        <v>9.8892346325116787E-3</v>
      </c>
      <c r="FY11" s="1">
        <v>41759</v>
      </c>
      <c r="FZ11" s="2">
        <v>1319.5728999999999</v>
      </c>
      <c r="GA11" s="2">
        <f t="shared" si="26"/>
        <v>-3.8775035085140463E-2</v>
      </c>
    </row>
    <row r="12" spans="1:185" x14ac:dyDescent="0.25">
      <c r="A12" s="1">
        <f t="shared" si="3"/>
        <v>41729</v>
      </c>
      <c r="B12" s="1">
        <v>41729</v>
      </c>
      <c r="C12" s="2">
        <v>1292.7442000000001</v>
      </c>
      <c r="D12" s="2">
        <f t="shared" si="27"/>
        <v>2.3842996783483006E-2</v>
      </c>
      <c r="E12" s="1">
        <v>41729</v>
      </c>
      <c r="F12" s="2">
        <v>1027.2438</v>
      </c>
      <c r="G12" s="2">
        <f t="shared" si="28"/>
        <v>-1.0071648213429873E-2</v>
      </c>
      <c r="H12" s="1">
        <v>41729</v>
      </c>
      <c r="I12" s="2">
        <v>1122.4914000000001</v>
      </c>
      <c r="J12" s="2">
        <f t="shared" si="29"/>
        <v>-2.0011047550301142E-2</v>
      </c>
      <c r="K12" s="1">
        <v>41729</v>
      </c>
      <c r="L12" s="2">
        <v>3491.0446999999999</v>
      </c>
      <c r="M12" s="2">
        <f t="shared" si="30"/>
        <v>-3.5616150817795456E-3</v>
      </c>
      <c r="N12" s="1">
        <v>41729</v>
      </c>
      <c r="O12" s="2">
        <v>2124.2521999999999</v>
      </c>
      <c r="P12" s="2">
        <f t="shared" si="31"/>
        <v>8.3470208259697198E-3</v>
      </c>
      <c r="Q12" s="1">
        <v>41729</v>
      </c>
      <c r="R12" s="2">
        <v>38.268799999999999</v>
      </c>
      <c r="S12" s="2">
        <f t="shared" si="32"/>
        <v>1.4358378990168896E-2</v>
      </c>
      <c r="T12" s="1">
        <v>41729</v>
      </c>
      <c r="U12" s="2">
        <v>2389.8955000000001</v>
      </c>
      <c r="V12" s="2">
        <f t="shared" si="33"/>
        <v>8.4012782192763868E-3</v>
      </c>
      <c r="W12" s="1">
        <v>41729</v>
      </c>
      <c r="X12" s="2">
        <v>140.46889999999999</v>
      </c>
      <c r="Y12" s="2">
        <f t="shared" si="34"/>
        <v>-2.2360543159472002E-3</v>
      </c>
      <c r="Z12" s="1">
        <v>41729</v>
      </c>
      <c r="AA12" s="2">
        <v>115.66</v>
      </c>
      <c r="AB12" s="2">
        <f t="shared" si="35"/>
        <v>3.1481316329260656E-2</v>
      </c>
      <c r="AC12" s="1">
        <v>41729</v>
      </c>
      <c r="AD12" s="2">
        <v>951.02700000000004</v>
      </c>
      <c r="AE12" s="2">
        <f t="shared" si="36"/>
        <v>-2.3194627155023184E-3</v>
      </c>
      <c r="AF12" s="1">
        <v>41729</v>
      </c>
      <c r="AG12" s="2">
        <v>333.86689999999999</v>
      </c>
      <c r="AH12" s="2">
        <f t="shared" si="37"/>
        <v>7.5676161797781916E-3</v>
      </c>
      <c r="AI12" s="1">
        <v>41729</v>
      </c>
      <c r="AJ12" s="2">
        <v>139.13</v>
      </c>
      <c r="AK12" s="2">
        <f t="shared" si="38"/>
        <v>1.5547445255474468E-2</v>
      </c>
      <c r="AL12" s="1">
        <v>41729</v>
      </c>
      <c r="AM12" s="2">
        <v>158.375</v>
      </c>
      <c r="AN12" s="2">
        <f t="shared" si="39"/>
        <v>-2.2214158092228597E-3</v>
      </c>
      <c r="AO12" s="1">
        <v>41729</v>
      </c>
      <c r="AP12" s="2">
        <v>304.66559999999998</v>
      </c>
      <c r="AQ12" s="2">
        <f t="shared" si="40"/>
        <v>7.405781052482574E-3</v>
      </c>
      <c r="AR12" s="1">
        <v>41729</v>
      </c>
      <c r="AS12" s="2">
        <v>1840.37</v>
      </c>
      <c r="AT12" s="2">
        <f t="shared" si="41"/>
        <v>-1.7032725615809818E-3</v>
      </c>
      <c r="AU12" s="1">
        <v>41729</v>
      </c>
      <c r="AV12" s="2">
        <v>1629.36</v>
      </c>
      <c r="AW12" s="2">
        <f t="shared" si="42"/>
        <v>2.3623209803631529E-3</v>
      </c>
      <c r="AY12" s="2">
        <f t="shared" si="43"/>
        <v>3.3914644996912879E-2</v>
      </c>
      <c r="AZ12" s="2">
        <f t="shared" si="44"/>
        <v>-1.1908635907749265E-2</v>
      </c>
      <c r="BA12" s="2">
        <f t="shared" si="4"/>
        <v>4.0655935419441347E-3</v>
      </c>
      <c r="BC12" s="1">
        <v>41729</v>
      </c>
      <c r="BD12" s="2">
        <v>1515.23</v>
      </c>
      <c r="BE12" s="2">
        <f t="shared" si="45"/>
        <v>-4.0816594804922168E-3</v>
      </c>
      <c r="BF12" s="1">
        <v>41729</v>
      </c>
      <c r="BG12" s="2">
        <v>1137.79</v>
      </c>
      <c r="BH12" s="2">
        <f t="shared" si="46"/>
        <v>-7.3286278889189704E-3</v>
      </c>
      <c r="BI12" s="1">
        <v>41729</v>
      </c>
      <c r="BJ12" s="2">
        <v>1128.51</v>
      </c>
      <c r="BK12" s="2">
        <f t="shared" si="47"/>
        <v>-4.9816604359174121E-3</v>
      </c>
      <c r="BL12" s="1">
        <v>41698</v>
      </c>
      <c r="BM12" s="2">
        <v>428.25</v>
      </c>
      <c r="BN12" s="2">
        <f t="shared" si="1"/>
        <v>1.4030164854437199E-3</v>
      </c>
      <c r="BP12" s="1">
        <v>41455</v>
      </c>
      <c r="BQ12" s="2">
        <v>-5.4200000000000003E-3</v>
      </c>
      <c r="BR12" s="2">
        <f t="shared" si="2"/>
        <v>-5.4200000000000003E-3</v>
      </c>
      <c r="BT12" s="1">
        <v>41729</v>
      </c>
      <c r="BU12" s="2">
        <v>1407.86</v>
      </c>
      <c r="BV12" s="2">
        <f t="shared" si="5"/>
        <v>7.6439685652527345E-3</v>
      </c>
      <c r="BX12" s="7" t="e">
        <f>VLOOKUP($A12,[1]Replications!$A:$AK,MATCH(BX$2,[1]Replications!$1:$1,0),FALSE)</f>
        <v>#N/A</v>
      </c>
      <c r="BY12" s="7" t="e">
        <f>VLOOKUP($A12,[1]Replications!$A:$AK,MATCH(BY$2,[1]Replications!$1:$1,0),FALSE)</f>
        <v>#N/A</v>
      </c>
      <c r="BZ12" s="7" t="e">
        <f>VLOOKUP($A12,[1]Replications!$A:$AK,MATCH(BZ$2,[1]Replications!$1:$1,0),FALSE)</f>
        <v>#N/A</v>
      </c>
      <c r="CA12" s="7" t="e">
        <f>VLOOKUP($A12,[1]Replications!$A:$AK,MATCH(CA$2,[1]Replications!$1:$1,0),FALSE)</f>
        <v>#N/A</v>
      </c>
      <c r="CB12" s="7" t="e">
        <f>VLOOKUP($A12,[1]Replications!$A:$AK,MATCH(CB$2,[1]Replications!$1:$1,0),FALSE)</f>
        <v>#N/A</v>
      </c>
      <c r="CC12" s="7" t="e">
        <f>VLOOKUP($A12,[1]Replications!$A:$AK,MATCH(CC$2,[1]Replications!$1:$1,0),FALSE)</f>
        <v>#N/A</v>
      </c>
      <c r="CD12" s="7" t="e">
        <f>VLOOKUP($A12,[1]Replications!$A:$AK,MATCH(CD$2,[1]Replications!$1:$1,0),FALSE)</f>
        <v>#N/A</v>
      </c>
      <c r="CE12" s="7" t="e">
        <f>VLOOKUP($A12,[1]Replications!$A:$AK,MATCH(CE$2,[1]Replications!$1:$1,0),FALSE)</f>
        <v>#N/A</v>
      </c>
      <c r="CF12" s="7" t="e">
        <f>VLOOKUP($A12,[1]Replications!$A:$AK,MATCH(CF$2,[1]Replications!$1:$1,0),FALSE)</f>
        <v>#N/A</v>
      </c>
      <c r="CG12" s="7" t="e">
        <f>VLOOKUP($A12,[1]Replications!$A:$AK,MATCH(CG$2,[1]Replications!$1:$1,0),FALSE)</f>
        <v>#N/A</v>
      </c>
      <c r="CH12" s="9" t="e">
        <f>VLOOKUP($A12,'[2]Formated Data'!$A:$ZZ,MATCH(CH$1,'[2]Formated Data'!$1:$1,0),FALSE)</f>
        <v>#N/A</v>
      </c>
      <c r="CI12" s="9" t="e">
        <f>VLOOKUP($A12,'[2]Formated Data'!$A:$ZZ,MATCH(CI$1,'[2]Formated Data'!$1:$1,0),FALSE)</f>
        <v>#N/A</v>
      </c>
      <c r="CJ12" s="9" t="e">
        <f>VLOOKUP($A12,'[2]Formated Data'!$A:$ZZ,MATCH(CJ$1,'[2]Formated Data'!$1:$1,0),FALSE)</f>
        <v>#N/A</v>
      </c>
      <c r="CK12" s="9" t="e">
        <f>VLOOKUP($A12,'[2]Formated Data'!$A:$ZZ,MATCH(CK$1,'[2]Formated Data'!$1:$1,0),FALSE)</f>
        <v>#N/A</v>
      </c>
      <c r="CL12" s="9" t="e">
        <f>VLOOKUP($A12,'[2]Formated Data'!$A:$ZZ,MATCH(CL$1,'[2]Formated Data'!$1:$1,0),FALSE)</f>
        <v>#N/A</v>
      </c>
      <c r="CM12" s="9" t="e">
        <f>VLOOKUP($A12,'[2]Formated Data'!$A:$ZZ,MATCH(CM$1,'[2]Formated Data'!$1:$1,0),FALSE)</f>
        <v>#N/A</v>
      </c>
      <c r="CN12" s="9" t="e">
        <f>VLOOKUP($A12,'[2]Formated Data'!$A:$ZZ,MATCH(CN$1,'[2]Formated Data'!$1:$1,0),FALSE)</f>
        <v>#N/A</v>
      </c>
      <c r="CO12" s="9" t="e">
        <f>VLOOKUP($A12,'[2]Formated Data'!$A:$ZZ,MATCH(CO$1,'[2]Formated Data'!$1:$1,0),FALSE)</f>
        <v>#N/A</v>
      </c>
      <c r="CP12" s="9" t="e">
        <f>VLOOKUP($A12,'[2]Formated Data'!$A:$ZZ,MATCH(CP$1,'[2]Formated Data'!$1:$1,0),FALSE)</f>
        <v>#N/A</v>
      </c>
      <c r="CQ12" s="9" t="e">
        <f>VLOOKUP($A12,'[2]Formated Data'!$A:$ZZ,MATCH(CQ$1,'[2]Formated Data'!$1:$1,0),FALSE)</f>
        <v>#N/A</v>
      </c>
      <c r="CR12" s="9" t="e">
        <f>VLOOKUP($A12,'[2]Formated Data'!$A:$ZZ,MATCH(CR$1,'[2]Formated Data'!$1:$1,0),FALSE)</f>
        <v>#N/A</v>
      </c>
      <c r="CS12" s="9" t="e">
        <f>VLOOKUP($A12,'[2]Formated Data'!$A:$ZZ,MATCH(CS$1,'[2]Formated Data'!$1:$1,0),FALSE)</f>
        <v>#N/A</v>
      </c>
      <c r="CT12" s="9" t="e">
        <f>VLOOKUP($A12,'[2]Formated Data'!$A:$ZZ,MATCH(CT$1,'[2]Formated Data'!$1:$1,0),FALSE)</f>
        <v>#N/A</v>
      </c>
      <c r="CU12" s="9" t="e">
        <f>VLOOKUP($A12,'[2]Formated Data'!$A:$ZZ,MATCH(CU$1,'[2]Formated Data'!$1:$1,0),FALSE)</f>
        <v>#N/A</v>
      </c>
      <c r="CV12" s="9" t="e">
        <f>VLOOKUP($A12,'[2]Formated Data'!$A:$ZZ,MATCH(CV$1,'[2]Formated Data'!$1:$1,0),FALSE)</f>
        <v>#N/A</v>
      </c>
      <c r="CW12" s="9" t="e">
        <f>VLOOKUP($A12,'[2]Formated Data'!$A:$ZZ,MATCH(CW$1,'[2]Formated Data'!$1:$1,0),FALSE)</f>
        <v>#N/A</v>
      </c>
      <c r="CX12" s="9" t="e">
        <f>VLOOKUP($A12,'[2]Formated Data'!$A:$ZZ,MATCH(CX$1,'[2]Formated Data'!$1:$1,0),FALSE)</f>
        <v>#N/A</v>
      </c>
      <c r="CY12" s="9" t="e">
        <f>VLOOKUP($A12,'[2]Formated Data'!$A:$ZZ,MATCH(CY$1,'[2]Formated Data'!$1:$1,0),FALSE)</f>
        <v>#N/A</v>
      </c>
      <c r="CZ12" s="9" t="e">
        <f>VLOOKUP($A12,'[2]Formated Data'!$A:$ZZ,MATCH(CZ$1,'[2]Formated Data'!$1:$1,0),FALSE)</f>
        <v>#N/A</v>
      </c>
      <c r="DA12" s="9" t="e">
        <f>VLOOKUP($A12,'[2]Formated Data'!$A:$ZZ,MATCH(DA$1,'[2]Formated Data'!$1:$1,0),FALSE)</f>
        <v>#N/A</v>
      </c>
      <c r="DB12" s="9" t="e">
        <f>VLOOKUP($A12,'[2]Formated Data'!$A:$ZZ,MATCH(DB$1,'[2]Formated Data'!$1:$1,0),FALSE)</f>
        <v>#N/A</v>
      </c>
      <c r="DC12" s="9" t="e">
        <f>VLOOKUP($A12,'[2]Formated Data'!$A:$ZZ,MATCH(DC$1,'[2]Formated Data'!$1:$1,0),FALSE)</f>
        <v>#N/A</v>
      </c>
      <c r="DD12" s="9" t="e">
        <f>VLOOKUP($A12,'[2]Formated Data'!$A:$ZZ,MATCH(DD$1,'[2]Formated Data'!$1:$1,0),FALSE)</f>
        <v>#N/A</v>
      </c>
      <c r="DF12" s="1">
        <v>41729</v>
      </c>
      <c r="DG12" s="2">
        <v>5523.8716999999997</v>
      </c>
      <c r="DH12" s="2">
        <f t="shared" si="6"/>
        <v>-6.4859949581410614E-3</v>
      </c>
      <c r="DI12" s="1">
        <v>41729</v>
      </c>
      <c r="DJ12" s="2">
        <v>12195.55</v>
      </c>
      <c r="DK12" s="2">
        <f t="shared" si="7"/>
        <v>-2.9489143711136645E-3</v>
      </c>
      <c r="DL12" s="1">
        <v>41729</v>
      </c>
      <c r="DM12" s="2">
        <v>13857.13</v>
      </c>
      <c r="DN12" s="2">
        <f t="shared" si="8"/>
        <v>-9.0087319693058499E-3</v>
      </c>
      <c r="DO12" s="1">
        <v>41729</v>
      </c>
      <c r="DP12" s="2">
        <v>10333.049999999999</v>
      </c>
      <c r="DQ12" s="2">
        <f t="shared" si="9"/>
        <v>4.7490278786606055E-3</v>
      </c>
      <c r="DR12" s="1">
        <v>41729</v>
      </c>
      <c r="DS12" s="2">
        <v>10537.32</v>
      </c>
      <c r="DT12" s="2">
        <f t="shared" si="10"/>
        <v>-1.6209595049547554E-2</v>
      </c>
      <c r="DU12" s="1">
        <v>41729</v>
      </c>
      <c r="DV12" s="2">
        <v>7393.14</v>
      </c>
      <c r="DW12" s="2">
        <f t="shared" si="11"/>
        <v>1.8510789378114456E-3</v>
      </c>
      <c r="DX12" s="1">
        <v>41729</v>
      </c>
      <c r="DY12" s="2">
        <v>7312.52</v>
      </c>
      <c r="DZ12" s="2">
        <f t="shared" si="12"/>
        <v>9.1509906558049359E-3</v>
      </c>
      <c r="EA12" s="1">
        <v>41729</v>
      </c>
      <c r="EB12" s="2">
        <v>6967.29</v>
      </c>
      <c r="EC12" s="2">
        <f t="shared" si="13"/>
        <v>-3.3644169988885642E-3</v>
      </c>
      <c r="ED12" s="1">
        <v>41729</v>
      </c>
      <c r="EE12" s="2">
        <v>14879.82</v>
      </c>
      <c r="EF12" s="2">
        <f t="shared" si="14"/>
        <v>-4.6949801371370947E-3</v>
      </c>
      <c r="EG12" s="1">
        <v>41729</v>
      </c>
      <c r="EH12" s="2">
        <v>5342.76</v>
      </c>
      <c r="EI12" s="2">
        <f t="shared" si="15"/>
        <v>1.3725661332493422E-2</v>
      </c>
      <c r="EK12" s="1">
        <v>41729</v>
      </c>
      <c r="EL12" s="2">
        <v>80.099999999999994</v>
      </c>
      <c r="EM12" s="2">
        <f t="shared" si="16"/>
        <v>5.1323235999045647E-3</v>
      </c>
      <c r="EO12" s="1">
        <v>41729</v>
      </c>
      <c r="EP12" s="2">
        <v>10345.3253</v>
      </c>
      <c r="EQ12" s="2">
        <f t="shared" si="17"/>
        <v>-2.6212765622590561E-2</v>
      </c>
      <c r="ES12" s="1">
        <v>41729</v>
      </c>
      <c r="ET12" s="2">
        <v>1365.4951000000001</v>
      </c>
      <c r="EU12" s="2">
        <f t="shared" si="18"/>
        <v>3.0714029611905058E-2</v>
      </c>
      <c r="EW12" s="1">
        <v>41729</v>
      </c>
      <c r="EX12" s="2">
        <v>2275.8706000000002</v>
      </c>
      <c r="EY12" s="2">
        <f t="shared" si="19"/>
        <v>2.0989795445705006E-3</v>
      </c>
      <c r="FA12" s="1">
        <v>41729</v>
      </c>
      <c r="FB12" s="2">
        <v>171.88229999999999</v>
      </c>
      <c r="FC12" s="2">
        <f t="shared" si="20"/>
        <v>-7.44922831191841E-3</v>
      </c>
      <c r="FE12" s="1">
        <v>41729</v>
      </c>
      <c r="FF12" s="2">
        <v>767.34939999999995</v>
      </c>
      <c r="FG12" s="2">
        <f t="shared" si="21"/>
        <v>2.9346630317450995E-2</v>
      </c>
      <c r="FI12" s="1">
        <v>41729</v>
      </c>
      <c r="FJ12" s="2">
        <v>321.58</v>
      </c>
      <c r="FK12" s="2">
        <f t="shared" si="22"/>
        <v>1.2142345652106368E-3</v>
      </c>
      <c r="FM12" s="1">
        <v>41729</v>
      </c>
      <c r="FN12" s="2">
        <v>2631.3330000000001</v>
      </c>
      <c r="FO12" s="2">
        <f t="shared" si="23"/>
        <v>1.2415955434976755E-3</v>
      </c>
      <c r="FQ12" s="1">
        <v>41729</v>
      </c>
      <c r="FR12" s="2">
        <v>314.714</v>
      </c>
      <c r="FS12" s="2">
        <f t="shared" si="24"/>
        <v>-1.3549490545502474E-3</v>
      </c>
      <c r="FT12" s="1"/>
      <c r="FU12" s="1">
        <v>41729</v>
      </c>
      <c r="FV12" s="2">
        <v>484.88080000000002</v>
      </c>
      <c r="FW12" s="2">
        <f t="shared" si="25"/>
        <v>3.9045960940788937E-3</v>
      </c>
      <c r="FY12" s="1">
        <v>41729</v>
      </c>
      <c r="FZ12" s="2">
        <v>1372.8034</v>
      </c>
      <c r="GA12" s="2">
        <f t="shared" si="26"/>
        <v>-6.800807551131216E-3</v>
      </c>
    </row>
    <row r="13" spans="1:185" x14ac:dyDescent="0.25">
      <c r="A13" s="1">
        <f t="shared" si="3"/>
        <v>41698</v>
      </c>
      <c r="B13" s="1">
        <v>41698</v>
      </c>
      <c r="C13" s="2">
        <v>1262.6391000000001</v>
      </c>
      <c r="D13" s="2">
        <f t="shared" si="27"/>
        <v>4.3147683690668792E-2</v>
      </c>
      <c r="E13" s="1">
        <v>41698</v>
      </c>
      <c r="F13" s="2">
        <v>1037.6950999999999</v>
      </c>
      <c r="G13" s="2">
        <f t="shared" si="28"/>
        <v>5.1430035699344012E-2</v>
      </c>
      <c r="H13" s="1">
        <v>41698</v>
      </c>
      <c r="I13" s="2">
        <v>1145.4123</v>
      </c>
      <c r="J13" s="2">
        <f t="shared" si="29"/>
        <v>1.3406209793535906E-2</v>
      </c>
      <c r="K13" s="1">
        <v>41698</v>
      </c>
      <c r="L13" s="2">
        <v>3503.5228999999999</v>
      </c>
      <c r="M13" s="2">
        <f t="shared" si="30"/>
        <v>4.9648357365734475E-2</v>
      </c>
      <c r="N13" s="1">
        <v>41698</v>
      </c>
      <c r="O13" s="2">
        <v>2106.6678000000002</v>
      </c>
      <c r="P13" s="2">
        <f t="shared" si="31"/>
        <v>4.4309810069229849E-2</v>
      </c>
      <c r="Q13" s="1">
        <v>41698</v>
      </c>
      <c r="R13" s="2">
        <v>37.7271</v>
      </c>
      <c r="S13" s="2">
        <f t="shared" si="32"/>
        <v>-2.2312578230076041E-2</v>
      </c>
      <c r="T13" s="1">
        <v>41698</v>
      </c>
      <c r="U13" s="2">
        <v>2369.9845999999998</v>
      </c>
      <c r="V13" s="2">
        <f t="shared" si="33"/>
        <v>4.5666309299426722E-2</v>
      </c>
      <c r="W13" s="1">
        <v>41698</v>
      </c>
      <c r="X13" s="2">
        <v>140.78370000000001</v>
      </c>
      <c r="Y13" s="2">
        <f t="shared" si="34"/>
        <v>1.1240579576896392E-2</v>
      </c>
      <c r="Z13" s="1">
        <v>41698</v>
      </c>
      <c r="AA13" s="2">
        <v>112.13</v>
      </c>
      <c r="AB13" s="2">
        <f t="shared" si="35"/>
        <v>1.5486324941133889E-2</v>
      </c>
      <c r="AC13" s="1">
        <v>41698</v>
      </c>
      <c r="AD13" s="2">
        <v>953.23800000000006</v>
      </c>
      <c r="AE13" s="2">
        <f t="shared" si="36"/>
        <v>8.7377418170313526E-3</v>
      </c>
      <c r="AF13" s="1">
        <v>41698</v>
      </c>
      <c r="AG13" s="2">
        <v>331.35930000000002</v>
      </c>
      <c r="AH13" s="2">
        <f t="shared" si="37"/>
        <v>6.6150643002551357E-2</v>
      </c>
      <c r="AI13" s="1">
        <v>41698</v>
      </c>
      <c r="AJ13" s="2">
        <v>137</v>
      </c>
      <c r="AK13" s="2">
        <f t="shared" si="38"/>
        <v>-4.861111111111116E-2</v>
      </c>
      <c r="AL13" s="1">
        <v>41698</v>
      </c>
      <c r="AM13" s="2">
        <v>158.7276</v>
      </c>
      <c r="AN13" s="2">
        <f t="shared" si="39"/>
        <v>-1.2961387648680045E-3</v>
      </c>
      <c r="AO13" s="1">
        <v>41698</v>
      </c>
      <c r="AP13" s="2">
        <v>302.42590000000001</v>
      </c>
      <c r="AQ13" s="2">
        <f t="shared" si="40"/>
        <v>6.7466656877687381E-2</v>
      </c>
      <c r="AR13" s="1">
        <v>41698</v>
      </c>
      <c r="AS13" s="2">
        <v>1843.51</v>
      </c>
      <c r="AT13" s="2">
        <f t="shared" si="41"/>
        <v>5.3169444202076921E-3</v>
      </c>
      <c r="AU13" s="1">
        <v>41698</v>
      </c>
      <c r="AV13" s="2">
        <v>1625.52</v>
      </c>
      <c r="AW13" s="2">
        <f t="shared" si="42"/>
        <v>2.0228583622567076E-2</v>
      </c>
      <c r="AY13" s="2">
        <f t="shared" si="43"/>
        <v>-8.28235200867522E-3</v>
      </c>
      <c r="AZ13" s="2">
        <f t="shared" si="44"/>
        <v>5.3385472965046255E-3</v>
      </c>
      <c r="BA13" s="2">
        <f t="shared" si="4"/>
        <v>1.4911639202359384E-2</v>
      </c>
      <c r="BC13" s="1">
        <v>41698</v>
      </c>
      <c r="BD13" s="2">
        <v>1521.44</v>
      </c>
      <c r="BE13" s="2">
        <f t="shared" si="45"/>
        <v>1.1777380247783853E-2</v>
      </c>
      <c r="BF13" s="1">
        <v>41698</v>
      </c>
      <c r="BG13" s="2">
        <v>1146.19</v>
      </c>
      <c r="BH13" s="2">
        <f t="shared" si="46"/>
        <v>1.3009624647582374E-2</v>
      </c>
      <c r="BI13" s="1">
        <v>41698</v>
      </c>
      <c r="BJ13" s="2">
        <v>1134.1600000000001</v>
      </c>
      <c r="BK13" s="2">
        <f t="shared" si="47"/>
        <v>2.2373663619810191E-2</v>
      </c>
      <c r="BL13" s="1">
        <v>41670</v>
      </c>
      <c r="BM13" s="2">
        <v>427.65</v>
      </c>
      <c r="BN13" s="2">
        <f t="shared" si="1"/>
        <v>2.0936783804430759E-2</v>
      </c>
      <c r="BP13" s="1">
        <v>41425</v>
      </c>
      <c r="BQ13" s="2">
        <v>1.503E-2</v>
      </c>
      <c r="BR13" s="2">
        <f t="shared" si="2"/>
        <v>1.503E-2</v>
      </c>
      <c r="BT13" s="1">
        <v>41698</v>
      </c>
      <c r="BU13" s="2">
        <v>1397.18</v>
      </c>
      <c r="BV13" s="2">
        <f t="shared" si="5"/>
        <v>4.1373810251403187E-2</v>
      </c>
      <c r="BX13" s="7" t="e">
        <f>VLOOKUP($A13,[1]Replications!$A:$AK,MATCH(BX$2,[1]Replications!$1:$1,0),FALSE)</f>
        <v>#N/A</v>
      </c>
      <c r="BY13" s="7" t="e">
        <f>VLOOKUP($A13,[1]Replications!$A:$AK,MATCH(BY$2,[1]Replications!$1:$1,0),FALSE)</f>
        <v>#N/A</v>
      </c>
      <c r="BZ13" s="7" t="e">
        <f>VLOOKUP($A13,[1]Replications!$A:$AK,MATCH(BZ$2,[1]Replications!$1:$1,0),FALSE)</f>
        <v>#N/A</v>
      </c>
      <c r="CA13" s="7" t="e">
        <f>VLOOKUP($A13,[1]Replications!$A:$AK,MATCH(CA$2,[1]Replications!$1:$1,0),FALSE)</f>
        <v>#N/A</v>
      </c>
      <c r="CB13" s="7" t="e">
        <f>VLOOKUP($A13,[1]Replications!$A:$AK,MATCH(CB$2,[1]Replications!$1:$1,0),FALSE)</f>
        <v>#N/A</v>
      </c>
      <c r="CC13" s="7" t="e">
        <f>VLOOKUP($A13,[1]Replications!$A:$AK,MATCH(CC$2,[1]Replications!$1:$1,0),FALSE)</f>
        <v>#N/A</v>
      </c>
      <c r="CD13" s="7" t="e">
        <f>VLOOKUP($A13,[1]Replications!$A:$AK,MATCH(CD$2,[1]Replications!$1:$1,0),FALSE)</f>
        <v>#N/A</v>
      </c>
      <c r="CE13" s="7" t="e">
        <f>VLOOKUP($A13,[1]Replications!$A:$AK,MATCH(CE$2,[1]Replications!$1:$1,0),FALSE)</f>
        <v>#N/A</v>
      </c>
      <c r="CF13" s="7" t="e">
        <f>VLOOKUP($A13,[1]Replications!$A:$AK,MATCH(CF$2,[1]Replications!$1:$1,0),FALSE)</f>
        <v>#N/A</v>
      </c>
      <c r="CG13" s="7" t="e">
        <f>VLOOKUP($A13,[1]Replications!$A:$AK,MATCH(CG$2,[1]Replications!$1:$1,0),FALSE)</f>
        <v>#N/A</v>
      </c>
      <c r="CH13" s="9" t="e">
        <f>VLOOKUP($A13,'[2]Formated Data'!$A:$ZZ,MATCH(CH$1,'[2]Formated Data'!$1:$1,0),FALSE)</f>
        <v>#N/A</v>
      </c>
      <c r="CI13" s="9" t="e">
        <f>VLOOKUP($A13,'[2]Formated Data'!$A:$ZZ,MATCH(CI$1,'[2]Formated Data'!$1:$1,0),FALSE)</f>
        <v>#N/A</v>
      </c>
      <c r="CJ13" s="9" t="e">
        <f>VLOOKUP($A13,'[2]Formated Data'!$A:$ZZ,MATCH(CJ$1,'[2]Formated Data'!$1:$1,0),FALSE)</f>
        <v>#N/A</v>
      </c>
      <c r="CK13" s="9" t="e">
        <f>VLOOKUP($A13,'[2]Formated Data'!$A:$ZZ,MATCH(CK$1,'[2]Formated Data'!$1:$1,0),FALSE)</f>
        <v>#N/A</v>
      </c>
      <c r="CL13" s="9" t="e">
        <f>VLOOKUP($A13,'[2]Formated Data'!$A:$ZZ,MATCH(CL$1,'[2]Formated Data'!$1:$1,0),FALSE)</f>
        <v>#N/A</v>
      </c>
      <c r="CM13" s="9" t="e">
        <f>VLOOKUP($A13,'[2]Formated Data'!$A:$ZZ,MATCH(CM$1,'[2]Formated Data'!$1:$1,0),FALSE)</f>
        <v>#N/A</v>
      </c>
      <c r="CN13" s="9" t="e">
        <f>VLOOKUP($A13,'[2]Formated Data'!$A:$ZZ,MATCH(CN$1,'[2]Formated Data'!$1:$1,0),FALSE)</f>
        <v>#N/A</v>
      </c>
      <c r="CO13" s="9" t="e">
        <f>VLOOKUP($A13,'[2]Formated Data'!$A:$ZZ,MATCH(CO$1,'[2]Formated Data'!$1:$1,0),FALSE)</f>
        <v>#N/A</v>
      </c>
      <c r="CP13" s="9" t="e">
        <f>VLOOKUP($A13,'[2]Formated Data'!$A:$ZZ,MATCH(CP$1,'[2]Formated Data'!$1:$1,0),FALSE)</f>
        <v>#N/A</v>
      </c>
      <c r="CQ13" s="9" t="e">
        <f>VLOOKUP($A13,'[2]Formated Data'!$A:$ZZ,MATCH(CQ$1,'[2]Formated Data'!$1:$1,0),FALSE)</f>
        <v>#N/A</v>
      </c>
      <c r="CR13" s="9" t="e">
        <f>VLOOKUP($A13,'[2]Formated Data'!$A:$ZZ,MATCH(CR$1,'[2]Formated Data'!$1:$1,0),FALSE)</f>
        <v>#N/A</v>
      </c>
      <c r="CS13" s="9" t="e">
        <f>VLOOKUP($A13,'[2]Formated Data'!$A:$ZZ,MATCH(CS$1,'[2]Formated Data'!$1:$1,0),FALSE)</f>
        <v>#N/A</v>
      </c>
      <c r="CT13" s="9" t="e">
        <f>VLOOKUP($A13,'[2]Formated Data'!$A:$ZZ,MATCH(CT$1,'[2]Formated Data'!$1:$1,0),FALSE)</f>
        <v>#N/A</v>
      </c>
      <c r="CU13" s="9" t="e">
        <f>VLOOKUP($A13,'[2]Formated Data'!$A:$ZZ,MATCH(CU$1,'[2]Formated Data'!$1:$1,0),FALSE)</f>
        <v>#N/A</v>
      </c>
      <c r="CV13" s="9" t="e">
        <f>VLOOKUP($A13,'[2]Formated Data'!$A:$ZZ,MATCH(CV$1,'[2]Formated Data'!$1:$1,0),FALSE)</f>
        <v>#N/A</v>
      </c>
      <c r="CW13" s="9" t="e">
        <f>VLOOKUP($A13,'[2]Formated Data'!$A:$ZZ,MATCH(CW$1,'[2]Formated Data'!$1:$1,0),FALSE)</f>
        <v>#N/A</v>
      </c>
      <c r="CX13" s="9" t="e">
        <f>VLOOKUP($A13,'[2]Formated Data'!$A:$ZZ,MATCH(CX$1,'[2]Formated Data'!$1:$1,0),FALSE)</f>
        <v>#N/A</v>
      </c>
      <c r="CY13" s="9" t="e">
        <f>VLOOKUP($A13,'[2]Formated Data'!$A:$ZZ,MATCH(CY$1,'[2]Formated Data'!$1:$1,0),FALSE)</f>
        <v>#N/A</v>
      </c>
      <c r="CZ13" s="9" t="e">
        <f>VLOOKUP($A13,'[2]Formated Data'!$A:$ZZ,MATCH(CZ$1,'[2]Formated Data'!$1:$1,0),FALSE)</f>
        <v>#N/A</v>
      </c>
      <c r="DA13" s="9" t="e">
        <f>VLOOKUP($A13,'[2]Formated Data'!$A:$ZZ,MATCH(DA$1,'[2]Formated Data'!$1:$1,0),FALSE)</f>
        <v>#N/A</v>
      </c>
      <c r="DB13" s="9" t="e">
        <f>VLOOKUP($A13,'[2]Formated Data'!$A:$ZZ,MATCH(DB$1,'[2]Formated Data'!$1:$1,0),FALSE)</f>
        <v>#N/A</v>
      </c>
      <c r="DC13" s="9" t="e">
        <f>VLOOKUP($A13,'[2]Formated Data'!$A:$ZZ,MATCH(DC$1,'[2]Formated Data'!$1:$1,0),FALSE)</f>
        <v>#N/A</v>
      </c>
      <c r="DD13" s="9" t="e">
        <f>VLOOKUP($A13,'[2]Formated Data'!$A:$ZZ,MATCH(DD$1,'[2]Formated Data'!$1:$1,0),FALSE)</f>
        <v>#N/A</v>
      </c>
      <c r="DF13" s="1">
        <v>41698</v>
      </c>
      <c r="DG13" s="2">
        <v>5559.9333999999999</v>
      </c>
      <c r="DH13" s="2">
        <f t="shared" si="6"/>
        <v>1.6167101543267615E-2</v>
      </c>
      <c r="DI13" s="1">
        <v>41698</v>
      </c>
      <c r="DJ13" s="2">
        <v>12231.62</v>
      </c>
      <c r="DK13" s="2">
        <f t="shared" si="7"/>
        <v>1.9651747099837635E-2</v>
      </c>
      <c r="DL13" s="1">
        <v>41698</v>
      </c>
      <c r="DM13" s="2">
        <v>13983.1</v>
      </c>
      <c r="DN13" s="2">
        <f t="shared" si="8"/>
        <v>1.438982527055277E-2</v>
      </c>
      <c r="DO13" s="1">
        <v>41698</v>
      </c>
      <c r="DP13" s="2">
        <v>10284.209999999999</v>
      </c>
      <c r="DQ13" s="2">
        <f t="shared" si="9"/>
        <v>1.235692038729419E-2</v>
      </c>
      <c r="DR13" s="1">
        <v>41698</v>
      </c>
      <c r="DS13" s="2">
        <v>10710.94</v>
      </c>
      <c r="DT13" s="2">
        <f t="shared" si="10"/>
        <v>1.7451900881714444E-2</v>
      </c>
      <c r="DU13" s="1">
        <v>41698</v>
      </c>
      <c r="DV13" s="2">
        <v>7379.48</v>
      </c>
      <c r="DW13" s="2">
        <f t="shared" si="11"/>
        <v>1.1995320906032614E-2</v>
      </c>
      <c r="DX13" s="1">
        <v>41698</v>
      </c>
      <c r="DY13" s="2">
        <v>7246.21</v>
      </c>
      <c r="DZ13" s="2">
        <f t="shared" si="12"/>
        <v>1.053880825142528E-2</v>
      </c>
      <c r="EA13" s="1">
        <v>41698</v>
      </c>
      <c r="EB13" s="2">
        <v>6990.81</v>
      </c>
      <c r="EC13" s="2">
        <f t="shared" si="13"/>
        <v>9.6373814282908477E-3</v>
      </c>
      <c r="ED13" s="1">
        <v>41698</v>
      </c>
      <c r="EE13" s="2">
        <v>14950.01</v>
      </c>
      <c r="EF13" s="2">
        <f t="shared" si="14"/>
        <v>2.8524154822020753E-2</v>
      </c>
      <c r="EG13" s="1">
        <v>41698</v>
      </c>
      <c r="EH13" s="2">
        <v>5270.42</v>
      </c>
      <c r="EI13" s="2">
        <f t="shared" si="15"/>
        <v>1.62999986501835E-2</v>
      </c>
      <c r="EK13" s="1">
        <v>41698</v>
      </c>
      <c r="EL13" s="2">
        <v>79.691000000000003</v>
      </c>
      <c r="EM13" s="2">
        <f t="shared" si="16"/>
        <v>-1.9923503585000835E-2</v>
      </c>
      <c r="EO13" s="1">
        <v>41698</v>
      </c>
      <c r="EP13" s="2">
        <v>10623.804599999999</v>
      </c>
      <c r="EQ13" s="2">
        <f t="shared" si="17"/>
        <v>5.0324457757059626E-2</v>
      </c>
      <c r="ES13" s="1">
        <v>41698</v>
      </c>
      <c r="ET13" s="2">
        <v>1324.8050000000001</v>
      </c>
      <c r="EU13" s="2">
        <f t="shared" si="18"/>
        <v>3.2542260965965797E-2</v>
      </c>
      <c r="EW13" s="1">
        <v>41698</v>
      </c>
      <c r="EX13" s="2">
        <v>2271.1035999999999</v>
      </c>
      <c r="EY13" s="2">
        <f t="shared" si="19"/>
        <v>5.0526249862214323E-2</v>
      </c>
      <c r="FA13" s="1">
        <v>41698</v>
      </c>
      <c r="FB13" s="2">
        <v>173.17230000000001</v>
      </c>
      <c r="FC13" s="2">
        <f t="shared" si="20"/>
        <v>4.794193521448431E-2</v>
      </c>
      <c r="FE13" s="1">
        <v>41698</v>
      </c>
      <c r="FF13" s="2">
        <v>745.47230000000002</v>
      </c>
      <c r="FG13" s="2">
        <f t="shared" si="21"/>
        <v>3.1598103781656839E-2</v>
      </c>
      <c r="FI13" s="1">
        <v>41698</v>
      </c>
      <c r="FJ13" s="2">
        <v>321.19</v>
      </c>
      <c r="FK13" s="2">
        <f t="shared" si="22"/>
        <v>7.3388740787203588E-3</v>
      </c>
      <c r="FM13" s="1">
        <v>41698</v>
      </c>
      <c r="FN13" s="2">
        <v>2628.07</v>
      </c>
      <c r="FO13" s="2">
        <f t="shared" si="23"/>
        <v>7.34251876451264E-3</v>
      </c>
      <c r="FQ13" s="1">
        <v>41698</v>
      </c>
      <c r="FR13" s="2">
        <v>315.14100000000002</v>
      </c>
      <c r="FS13" s="2">
        <f t="shared" si="24"/>
        <v>4.7938029778715752E-4</v>
      </c>
      <c r="FT13" s="1"/>
      <c r="FU13" s="1">
        <v>41698</v>
      </c>
      <c r="FV13" s="2">
        <v>482.99489999999997</v>
      </c>
      <c r="FW13" s="2">
        <f t="shared" si="25"/>
        <v>4.9477406881254682E-2</v>
      </c>
      <c r="FY13" s="1">
        <v>41698</v>
      </c>
      <c r="FZ13" s="2">
        <v>1382.2035000000001</v>
      </c>
      <c r="GA13" s="2">
        <f t="shared" si="26"/>
        <v>4.7083170176795308E-2</v>
      </c>
    </row>
    <row r="14" spans="1:185" x14ac:dyDescent="0.25">
      <c r="A14" s="1">
        <f t="shared" si="3"/>
        <v>41670</v>
      </c>
      <c r="B14" s="1">
        <v>41670</v>
      </c>
      <c r="C14" s="2">
        <v>1210.4126000000001</v>
      </c>
      <c r="D14" s="2">
        <f t="shared" si="27"/>
        <v>-3.5485385492652677E-2</v>
      </c>
      <c r="E14" s="1">
        <v>41670</v>
      </c>
      <c r="F14" s="2">
        <v>986.93690000000004</v>
      </c>
      <c r="G14" s="2">
        <f t="shared" si="28"/>
        <v>-2.8496406092809567E-2</v>
      </c>
      <c r="H14" s="1">
        <v>41670</v>
      </c>
      <c r="I14" s="2">
        <v>1130.2598</v>
      </c>
      <c r="J14" s="2">
        <f t="shared" si="29"/>
        <v>3.6709039371174423E-3</v>
      </c>
      <c r="K14" s="1">
        <v>41670</v>
      </c>
      <c r="L14" s="2">
        <v>3337.8063000000002</v>
      </c>
      <c r="M14" s="2">
        <f t="shared" si="30"/>
        <v>-2.0019595460695205E-2</v>
      </c>
      <c r="N14" s="1">
        <v>41670</v>
      </c>
      <c r="O14" s="2">
        <v>2017.2824000000001</v>
      </c>
      <c r="P14" s="2">
        <f t="shared" si="31"/>
        <v>-3.524626733940317E-2</v>
      </c>
      <c r="Q14" s="1">
        <v>41670</v>
      </c>
      <c r="R14" s="2">
        <v>38.588099999999997</v>
      </c>
      <c r="S14" s="2">
        <f t="shared" si="32"/>
        <v>0</v>
      </c>
      <c r="T14" s="1">
        <v>41670</v>
      </c>
      <c r="U14" s="2">
        <v>2266.4827</v>
      </c>
      <c r="V14" s="2">
        <f t="shared" si="33"/>
        <v>-3.4550903218281914E-2</v>
      </c>
      <c r="W14" s="1">
        <v>41670</v>
      </c>
      <c r="X14" s="2">
        <v>139.21879999999999</v>
      </c>
      <c r="Y14" s="2">
        <f t="shared" si="34"/>
        <v>-7.813836277181796E-3</v>
      </c>
      <c r="Z14" s="1">
        <v>41670</v>
      </c>
      <c r="AA14" s="2">
        <v>110.42</v>
      </c>
      <c r="AB14" s="2">
        <f t="shared" si="35"/>
        <v>-2.222615779686532E-2</v>
      </c>
      <c r="AC14" s="1">
        <v>41670</v>
      </c>
      <c r="AD14" s="2">
        <v>944.98099999999999</v>
      </c>
      <c r="AE14" s="2">
        <f t="shared" si="36"/>
        <v>-1.7187684870610953E-3</v>
      </c>
      <c r="AF14" s="1">
        <v>41670</v>
      </c>
      <c r="AG14" s="2">
        <v>310.79969999999997</v>
      </c>
      <c r="AH14" s="2">
        <f t="shared" si="37"/>
        <v>-2.2742596271640991E-4</v>
      </c>
      <c r="AI14" s="1">
        <v>41670</v>
      </c>
      <c r="AJ14" s="2">
        <v>144</v>
      </c>
      <c r="AK14" s="2">
        <f t="shared" si="38"/>
        <v>4.4642857142855874E-3</v>
      </c>
      <c r="AL14" s="1">
        <v>41670</v>
      </c>
      <c r="AM14" s="2">
        <v>158.93360000000001</v>
      </c>
      <c r="AN14" s="2">
        <f t="shared" si="39"/>
        <v>-6.8577396512559119E-5</v>
      </c>
      <c r="AO14" s="1">
        <v>41670</v>
      </c>
      <c r="AP14" s="2">
        <v>283.31180000000001</v>
      </c>
      <c r="AQ14" s="2">
        <f t="shared" si="40"/>
        <v>1.1206326397239508E-2</v>
      </c>
      <c r="AR14" s="1">
        <v>41670</v>
      </c>
      <c r="AS14" s="2">
        <v>1833.76</v>
      </c>
      <c r="AT14" s="2">
        <f t="shared" si="41"/>
        <v>1.4775324849461313E-2</v>
      </c>
      <c r="AU14" s="1">
        <v>41670</v>
      </c>
      <c r="AV14" s="2">
        <v>1593.29</v>
      </c>
      <c r="AW14" s="2">
        <f t="shared" si="42"/>
        <v>7.0155923119219477E-3</v>
      </c>
      <c r="AY14" s="2">
        <f t="shared" si="43"/>
        <v>-6.9889793998431093E-3</v>
      </c>
      <c r="AZ14" s="2">
        <f t="shared" si="44"/>
        <v>1.5226671878707965E-2</v>
      </c>
      <c r="BA14" s="2">
        <f t="shared" si="4"/>
        <v>-7.7597325375393655E-3</v>
      </c>
      <c r="BC14" s="1">
        <v>41670</v>
      </c>
      <c r="BD14" s="2">
        <v>1503.73</v>
      </c>
      <c r="BE14" s="2">
        <f t="shared" si="45"/>
        <v>-8.7932659666329904E-3</v>
      </c>
      <c r="BF14" s="1">
        <v>41670</v>
      </c>
      <c r="BG14" s="2">
        <v>1131.47</v>
      </c>
      <c r="BH14" s="2">
        <f t="shared" si="46"/>
        <v>-9.5589072033194222E-3</v>
      </c>
      <c r="BI14" s="1">
        <v>41670</v>
      </c>
      <c r="BJ14" s="2">
        <v>1109.3399999999999</v>
      </c>
      <c r="BK14" s="2">
        <f t="shared" si="47"/>
        <v>1.178380547600355E-2</v>
      </c>
      <c r="BL14" s="1">
        <v>41639</v>
      </c>
      <c r="BM14" s="2">
        <v>418.88</v>
      </c>
      <c r="BN14" s="2">
        <f t="shared" si="1"/>
        <v>5.3522140885635672E-3</v>
      </c>
      <c r="BP14" s="1">
        <v>41394</v>
      </c>
      <c r="BQ14" s="2">
        <v>6.8999999999999997E-4</v>
      </c>
      <c r="BR14" s="2">
        <f t="shared" si="2"/>
        <v>6.8999999999999997E-4</v>
      </c>
      <c r="BT14" s="1">
        <v>41670</v>
      </c>
      <c r="BU14" s="2">
        <v>1341.67</v>
      </c>
      <c r="BV14" s="2">
        <f t="shared" si="5"/>
        <v>-1.9096498731530298E-2</v>
      </c>
      <c r="BX14" s="7" t="e">
        <f>VLOOKUP($A14,[1]Replications!$A:$AK,MATCH(BX$2,[1]Replications!$1:$1,0),FALSE)</f>
        <v>#N/A</v>
      </c>
      <c r="BY14" s="7" t="e">
        <f>VLOOKUP($A14,[1]Replications!$A:$AK,MATCH(BY$2,[1]Replications!$1:$1,0),FALSE)</f>
        <v>#N/A</v>
      </c>
      <c r="BZ14" s="7" t="e">
        <f>VLOOKUP($A14,[1]Replications!$A:$AK,MATCH(BZ$2,[1]Replications!$1:$1,0),FALSE)</f>
        <v>#N/A</v>
      </c>
      <c r="CA14" s="7" t="e">
        <f>VLOOKUP($A14,[1]Replications!$A:$AK,MATCH(CA$2,[1]Replications!$1:$1,0),FALSE)</f>
        <v>#N/A</v>
      </c>
      <c r="CB14" s="7" t="e">
        <f>VLOOKUP($A14,[1]Replications!$A:$AK,MATCH(CB$2,[1]Replications!$1:$1,0),FALSE)</f>
        <v>#N/A</v>
      </c>
      <c r="CC14" s="7" t="e">
        <f>VLOOKUP($A14,[1]Replications!$A:$AK,MATCH(CC$2,[1]Replications!$1:$1,0),FALSE)</f>
        <v>#N/A</v>
      </c>
      <c r="CD14" s="7" t="e">
        <f>VLOOKUP($A14,[1]Replications!$A:$AK,MATCH(CD$2,[1]Replications!$1:$1,0),FALSE)</f>
        <v>#N/A</v>
      </c>
      <c r="CE14" s="7" t="e">
        <f>VLOOKUP($A14,[1]Replications!$A:$AK,MATCH(CE$2,[1]Replications!$1:$1,0),FALSE)</f>
        <v>#N/A</v>
      </c>
      <c r="CF14" s="7" t="e">
        <f>VLOOKUP($A14,[1]Replications!$A:$AK,MATCH(CF$2,[1]Replications!$1:$1,0),FALSE)</f>
        <v>#N/A</v>
      </c>
      <c r="CG14" s="7" t="e">
        <f>VLOOKUP($A14,[1]Replications!$A:$AK,MATCH(CG$2,[1]Replications!$1:$1,0),FALSE)</f>
        <v>#N/A</v>
      </c>
      <c r="CH14" s="9" t="e">
        <f>VLOOKUP($A14,'[2]Formated Data'!$A:$ZZ,MATCH(CH$1,'[2]Formated Data'!$1:$1,0),FALSE)</f>
        <v>#N/A</v>
      </c>
      <c r="CI14" s="9" t="e">
        <f>VLOOKUP($A14,'[2]Formated Data'!$A:$ZZ,MATCH(CI$1,'[2]Formated Data'!$1:$1,0),FALSE)</f>
        <v>#N/A</v>
      </c>
      <c r="CJ14" s="9" t="e">
        <f>VLOOKUP($A14,'[2]Formated Data'!$A:$ZZ,MATCH(CJ$1,'[2]Formated Data'!$1:$1,0),FALSE)</f>
        <v>#N/A</v>
      </c>
      <c r="CK14" s="9" t="e">
        <f>VLOOKUP($A14,'[2]Formated Data'!$A:$ZZ,MATCH(CK$1,'[2]Formated Data'!$1:$1,0),FALSE)</f>
        <v>#N/A</v>
      </c>
      <c r="CL14" s="9" t="e">
        <f>VLOOKUP($A14,'[2]Formated Data'!$A:$ZZ,MATCH(CL$1,'[2]Formated Data'!$1:$1,0),FALSE)</f>
        <v>#N/A</v>
      </c>
      <c r="CM14" s="9" t="e">
        <f>VLOOKUP($A14,'[2]Formated Data'!$A:$ZZ,MATCH(CM$1,'[2]Formated Data'!$1:$1,0),FALSE)</f>
        <v>#N/A</v>
      </c>
      <c r="CN14" s="9" t="e">
        <f>VLOOKUP($A14,'[2]Formated Data'!$A:$ZZ,MATCH(CN$1,'[2]Formated Data'!$1:$1,0),FALSE)</f>
        <v>#N/A</v>
      </c>
      <c r="CO14" s="9" t="e">
        <f>VLOOKUP($A14,'[2]Formated Data'!$A:$ZZ,MATCH(CO$1,'[2]Formated Data'!$1:$1,0),FALSE)</f>
        <v>#N/A</v>
      </c>
      <c r="CP14" s="9" t="e">
        <f>VLOOKUP($A14,'[2]Formated Data'!$A:$ZZ,MATCH(CP$1,'[2]Formated Data'!$1:$1,0),FALSE)</f>
        <v>#N/A</v>
      </c>
      <c r="CQ14" s="9" t="e">
        <f>VLOOKUP($A14,'[2]Formated Data'!$A:$ZZ,MATCH(CQ$1,'[2]Formated Data'!$1:$1,0),FALSE)</f>
        <v>#N/A</v>
      </c>
      <c r="CR14" s="9" t="e">
        <f>VLOOKUP($A14,'[2]Formated Data'!$A:$ZZ,MATCH(CR$1,'[2]Formated Data'!$1:$1,0),FALSE)</f>
        <v>#N/A</v>
      </c>
      <c r="CS14" s="9" t="e">
        <f>VLOOKUP($A14,'[2]Formated Data'!$A:$ZZ,MATCH(CS$1,'[2]Formated Data'!$1:$1,0),FALSE)</f>
        <v>#N/A</v>
      </c>
      <c r="CT14" s="9" t="e">
        <f>VLOOKUP($A14,'[2]Formated Data'!$A:$ZZ,MATCH(CT$1,'[2]Formated Data'!$1:$1,0),FALSE)</f>
        <v>#N/A</v>
      </c>
      <c r="CU14" s="9" t="e">
        <f>VLOOKUP($A14,'[2]Formated Data'!$A:$ZZ,MATCH(CU$1,'[2]Formated Data'!$1:$1,0),FALSE)</f>
        <v>#N/A</v>
      </c>
      <c r="CV14" s="9" t="e">
        <f>VLOOKUP($A14,'[2]Formated Data'!$A:$ZZ,MATCH(CV$1,'[2]Formated Data'!$1:$1,0),FALSE)</f>
        <v>#N/A</v>
      </c>
      <c r="CW14" s="9" t="e">
        <f>VLOOKUP($A14,'[2]Formated Data'!$A:$ZZ,MATCH(CW$1,'[2]Formated Data'!$1:$1,0),FALSE)</f>
        <v>#N/A</v>
      </c>
      <c r="CX14" s="9" t="e">
        <f>VLOOKUP($A14,'[2]Formated Data'!$A:$ZZ,MATCH(CX$1,'[2]Formated Data'!$1:$1,0),FALSE)</f>
        <v>#N/A</v>
      </c>
      <c r="CY14" s="9" t="e">
        <f>VLOOKUP($A14,'[2]Formated Data'!$A:$ZZ,MATCH(CY$1,'[2]Formated Data'!$1:$1,0),FALSE)</f>
        <v>#N/A</v>
      </c>
      <c r="CZ14" s="9" t="e">
        <f>VLOOKUP($A14,'[2]Formated Data'!$A:$ZZ,MATCH(CZ$1,'[2]Formated Data'!$1:$1,0),FALSE)</f>
        <v>#N/A</v>
      </c>
      <c r="DA14" s="9" t="e">
        <f>VLOOKUP($A14,'[2]Formated Data'!$A:$ZZ,MATCH(DA$1,'[2]Formated Data'!$1:$1,0),FALSE)</f>
        <v>#N/A</v>
      </c>
      <c r="DB14" s="9" t="e">
        <f>VLOOKUP($A14,'[2]Formated Data'!$A:$ZZ,MATCH(DB$1,'[2]Formated Data'!$1:$1,0),FALSE)</f>
        <v>#N/A</v>
      </c>
      <c r="DC14" s="9" t="e">
        <f>VLOOKUP($A14,'[2]Formated Data'!$A:$ZZ,MATCH(DC$1,'[2]Formated Data'!$1:$1,0),FALSE)</f>
        <v>#N/A</v>
      </c>
      <c r="DD14" s="9" t="e">
        <f>VLOOKUP($A14,'[2]Formated Data'!$A:$ZZ,MATCH(DD$1,'[2]Formated Data'!$1:$1,0),FALSE)</f>
        <v>#N/A</v>
      </c>
      <c r="DF14" s="1">
        <v>41670</v>
      </c>
      <c r="DG14" s="2">
        <v>5471.4754999999996</v>
      </c>
      <c r="DH14" s="2">
        <f t="shared" si="6"/>
        <v>-3.9234831401621095E-3</v>
      </c>
      <c r="DI14" s="1">
        <v>41670</v>
      </c>
      <c r="DJ14" s="2">
        <v>11995.88</v>
      </c>
      <c r="DK14" s="2">
        <f t="shared" si="7"/>
        <v>-5.3753054339255035E-3</v>
      </c>
      <c r="DL14" s="1">
        <v>41670</v>
      </c>
      <c r="DM14" s="2">
        <v>13784.74</v>
      </c>
      <c r="DN14" s="2">
        <f t="shared" si="8"/>
        <v>-8.514635563815931E-3</v>
      </c>
      <c r="DO14" s="1">
        <v>41670</v>
      </c>
      <c r="DP14" s="2">
        <v>10158.68</v>
      </c>
      <c r="DQ14" s="2">
        <f t="shared" si="9"/>
        <v>6.0081144700787625E-3</v>
      </c>
      <c r="DR14" s="1">
        <v>41670</v>
      </c>
      <c r="DS14" s="2">
        <v>10527.22</v>
      </c>
      <c r="DT14" s="2">
        <f t="shared" si="10"/>
        <v>-1.6938706330700382E-2</v>
      </c>
      <c r="DU14" s="1">
        <v>41670</v>
      </c>
      <c r="DV14" s="2">
        <v>7292.01</v>
      </c>
      <c r="DW14" s="2">
        <f t="shared" si="11"/>
        <v>8.5614188442499906E-3</v>
      </c>
      <c r="DX14" s="1">
        <v>41670</v>
      </c>
      <c r="DY14" s="2">
        <v>7170.64</v>
      </c>
      <c r="DZ14" s="2">
        <f t="shared" si="12"/>
        <v>1.2793676889743866E-2</v>
      </c>
      <c r="EA14" s="1">
        <v>41670</v>
      </c>
      <c r="EB14" s="2">
        <v>6924.08</v>
      </c>
      <c r="EC14" s="2">
        <f t="shared" si="13"/>
        <v>3.0049118751795945E-4</v>
      </c>
      <c r="ED14" s="1">
        <v>41670</v>
      </c>
      <c r="EE14" s="2">
        <v>14535.4</v>
      </c>
      <c r="EF14" s="2">
        <f t="shared" si="14"/>
        <v>-1.7638097967205502E-2</v>
      </c>
      <c r="EG14" s="1">
        <v>41670</v>
      </c>
      <c r="EH14" s="2">
        <v>5185.8900000000003</v>
      </c>
      <c r="EI14" s="2">
        <f t="shared" si="15"/>
        <v>9.0340230296568347E-3</v>
      </c>
      <c r="EK14" s="1">
        <v>41670</v>
      </c>
      <c r="EL14" s="2">
        <v>81.311000000000007</v>
      </c>
      <c r="EM14" s="2">
        <f t="shared" si="16"/>
        <v>1.5943024926594829E-2</v>
      </c>
      <c r="EO14" s="1">
        <v>41670</v>
      </c>
      <c r="EP14" s="2">
        <v>10114.783600000001</v>
      </c>
      <c r="EQ14" s="2">
        <f t="shared" si="17"/>
        <v>-3.4553566013542536E-2</v>
      </c>
      <c r="ES14" s="1">
        <v>41670</v>
      </c>
      <c r="ET14" s="2">
        <v>1283.0516</v>
      </c>
      <c r="EU14" s="2">
        <f t="shared" si="18"/>
        <v>-6.5516256377066928E-2</v>
      </c>
      <c r="EW14" s="1">
        <v>41670</v>
      </c>
      <c r="EX14" s="2">
        <v>2161.8723</v>
      </c>
      <c r="EY14" s="2">
        <f t="shared" si="19"/>
        <v>-3.6713627052033626E-2</v>
      </c>
      <c r="FA14" s="1">
        <v>41670</v>
      </c>
      <c r="FB14" s="2">
        <v>165.2499</v>
      </c>
      <c r="FC14" s="2">
        <f t="shared" si="20"/>
        <v>-1.7226644622397758E-2</v>
      </c>
      <c r="FE14" s="1">
        <v>41670</v>
      </c>
      <c r="FF14" s="2">
        <v>722.63829999999996</v>
      </c>
      <c r="FG14" s="2">
        <f t="shared" si="21"/>
        <v>8.5565049912246227E-3</v>
      </c>
      <c r="FI14" s="1">
        <v>41670</v>
      </c>
      <c r="FJ14" s="2">
        <v>318.85000000000002</v>
      </c>
      <c r="FK14" s="2">
        <f t="shared" si="22"/>
        <v>4.1210854586422041E-2</v>
      </c>
      <c r="FM14" s="1">
        <v>41670</v>
      </c>
      <c r="FN14" s="2">
        <v>2608.9140000000002</v>
      </c>
      <c r="FO14" s="2">
        <f t="shared" si="23"/>
        <v>4.1218693065829592E-2</v>
      </c>
      <c r="FQ14" s="1">
        <v>41670</v>
      </c>
      <c r="FR14" s="2">
        <v>314.99</v>
      </c>
      <c r="FS14" s="2">
        <f t="shared" si="24"/>
        <v>1.8383522257421347E-3</v>
      </c>
      <c r="FT14" s="1"/>
      <c r="FU14" s="1">
        <v>41670</v>
      </c>
      <c r="FV14" s="2">
        <v>460.2242</v>
      </c>
      <c r="FW14" s="2">
        <f t="shared" si="25"/>
        <v>-2.0511354724166653E-2</v>
      </c>
      <c r="FY14" s="1">
        <v>41670</v>
      </c>
      <c r="FZ14" s="2">
        <v>1320.0513000000001</v>
      </c>
      <c r="GA14" s="2">
        <f t="shared" si="26"/>
        <v>-2.7671683121087809E-2</v>
      </c>
    </row>
    <row r="15" spans="1:185" x14ac:dyDescent="0.25">
      <c r="A15" s="1">
        <f t="shared" si="3"/>
        <v>41639</v>
      </c>
      <c r="B15" s="1">
        <v>41639</v>
      </c>
      <c r="C15" s="2">
        <v>1254.9448</v>
      </c>
      <c r="D15" s="2">
        <f t="shared" si="27"/>
        <v>2.5278600056519496E-2</v>
      </c>
      <c r="E15" s="1">
        <v>41639</v>
      </c>
      <c r="F15" s="2">
        <v>1015.886</v>
      </c>
      <c r="G15" s="2">
        <f t="shared" si="28"/>
        <v>2.8533672868529703E-2</v>
      </c>
      <c r="H15" s="1">
        <v>41639</v>
      </c>
      <c r="I15" s="2">
        <v>1126.1259</v>
      </c>
      <c r="J15" s="2">
        <f t="shared" si="29"/>
        <v>5.0612474396563023E-3</v>
      </c>
      <c r="K15" s="1">
        <v>41639</v>
      </c>
      <c r="L15" s="2">
        <v>3405.9929000000002</v>
      </c>
      <c r="M15" s="2">
        <f t="shared" si="30"/>
        <v>2.2723670147928088E-2</v>
      </c>
      <c r="N15" s="1">
        <v>41639</v>
      </c>
      <c r="O15" s="2">
        <v>2090.9816999999998</v>
      </c>
      <c r="P15" s="2">
        <f t="shared" si="31"/>
        <v>2.5789284553543457E-2</v>
      </c>
      <c r="Q15" s="1">
        <v>41639</v>
      </c>
      <c r="R15" s="2">
        <v>38.588099999999997</v>
      </c>
      <c r="S15" s="2">
        <f t="shared" si="32"/>
        <v>1.5535109927416801E-2</v>
      </c>
      <c r="T15" s="1">
        <v>41639</v>
      </c>
      <c r="U15" s="2">
        <v>2347.5942</v>
      </c>
      <c r="V15" s="2">
        <f t="shared" si="33"/>
        <v>2.5208460514856146E-2</v>
      </c>
      <c r="W15" s="1">
        <v>41639</v>
      </c>
      <c r="X15" s="2">
        <v>140.3152</v>
      </c>
      <c r="Y15" s="2">
        <f t="shared" si="34"/>
        <v>6.7328278450933254E-3</v>
      </c>
      <c r="Z15" s="1">
        <v>41639</v>
      </c>
      <c r="AA15" s="2">
        <v>112.93</v>
      </c>
      <c r="AB15" s="2">
        <f t="shared" si="35"/>
        <v>4.4294826364299489E-4</v>
      </c>
      <c r="AC15" s="1">
        <v>41639</v>
      </c>
      <c r="AD15" s="2">
        <v>946.60799999999995</v>
      </c>
      <c r="AE15" s="2">
        <f t="shared" si="36"/>
        <v>-4.6319030339229128E-3</v>
      </c>
      <c r="AF15" s="1">
        <v>41639</v>
      </c>
      <c r="AG15" s="2">
        <v>310.87040000000002</v>
      </c>
      <c r="AH15" s="2">
        <f t="shared" si="37"/>
        <v>1.2671818787127975E-2</v>
      </c>
      <c r="AI15" s="1">
        <v>41639</v>
      </c>
      <c r="AJ15" s="2">
        <v>143.36000000000001</v>
      </c>
      <c r="AK15" s="2">
        <f t="shared" si="38"/>
        <v>1.0360138135175223E-2</v>
      </c>
      <c r="AL15" s="1">
        <v>41639</v>
      </c>
      <c r="AM15" s="2">
        <v>158.94450000000001</v>
      </c>
      <c r="AN15" s="2">
        <f t="shared" si="39"/>
        <v>-5.3990024235438527E-3</v>
      </c>
      <c r="AO15" s="1">
        <v>41639</v>
      </c>
      <c r="AP15" s="2">
        <v>280.1721</v>
      </c>
      <c r="AQ15" s="2">
        <f t="shared" si="40"/>
        <v>1.9246097503034854E-2</v>
      </c>
      <c r="AR15" s="1">
        <v>41639</v>
      </c>
      <c r="AS15" s="2">
        <v>1807.0600999999999</v>
      </c>
      <c r="AT15" s="2">
        <f t="shared" si="41"/>
        <v>-5.6510925368534748E-3</v>
      </c>
      <c r="AU15" s="1">
        <v>41639</v>
      </c>
      <c r="AV15" s="2">
        <v>1582.19</v>
      </c>
      <c r="AW15" s="2">
        <f t="shared" si="42"/>
        <v>5.3949291478680994E-3</v>
      </c>
      <c r="AY15" s="2">
        <f t="shared" si="43"/>
        <v>-3.2550728120102068E-3</v>
      </c>
      <c r="AZ15" s="2">
        <f t="shared" si="44"/>
        <v>-3.0656144056153689E-3</v>
      </c>
      <c r="BA15" s="2">
        <f t="shared" si="4"/>
        <v>1.1046021684721574E-2</v>
      </c>
      <c r="BC15" s="1">
        <v>41639</v>
      </c>
      <c r="BD15" s="2">
        <v>1517.07</v>
      </c>
      <c r="BE15" s="2">
        <f t="shared" si="45"/>
        <v>4.203293793687779E-3</v>
      </c>
      <c r="BF15" s="1">
        <v>41639</v>
      </c>
      <c r="BG15" s="2">
        <v>1142.3900000000001</v>
      </c>
      <c r="BH15" s="2">
        <f t="shared" si="46"/>
        <v>9.1120164717239938E-4</v>
      </c>
      <c r="BI15" s="1">
        <v>41639</v>
      </c>
      <c r="BJ15" s="2">
        <v>1096.42</v>
      </c>
      <c r="BK15" s="2">
        <f t="shared" si="47"/>
        <v>-6.7939705775781345E-3</v>
      </c>
      <c r="BL15" s="1">
        <v>41608</v>
      </c>
      <c r="BM15" s="2">
        <v>416.65</v>
      </c>
      <c r="BN15" s="2">
        <f t="shared" si="1"/>
        <v>-2.0359281437126731E-3</v>
      </c>
      <c r="BP15" s="1">
        <v>41364</v>
      </c>
      <c r="BQ15" s="2">
        <v>1.136E-2</v>
      </c>
      <c r="BR15" s="2">
        <f t="shared" si="2"/>
        <v>1.136E-2</v>
      </c>
      <c r="BT15" s="1">
        <v>41639</v>
      </c>
      <c r="BU15" s="2">
        <v>1367.79</v>
      </c>
      <c r="BV15" s="2">
        <f t="shared" si="5"/>
        <v>1.3433012758768736E-2</v>
      </c>
      <c r="BX15" s="7" t="str">
        <f>VLOOKUP($A15,[1]Replications!$A:$AK,MATCH(BX$2,[1]Replications!$1:$1,0),FALSE)</f>
        <v/>
      </c>
      <c r="BY15" s="7" t="str">
        <f>VLOOKUP($A15,[1]Replications!$A:$AK,MATCH(BY$2,[1]Replications!$1:$1,0),FALSE)</f>
        <v/>
      </c>
      <c r="BZ15" s="7" t="str">
        <f>VLOOKUP($A15,[1]Replications!$A:$AK,MATCH(BZ$2,[1]Replications!$1:$1,0),FALSE)</f>
        <v/>
      </c>
      <c r="CA15" s="7" t="str">
        <f>VLOOKUP($A15,[1]Replications!$A:$AK,MATCH(CA$2,[1]Replications!$1:$1,0),FALSE)</f>
        <v/>
      </c>
      <c r="CB15" s="7">
        <f>VLOOKUP($A15,[1]Replications!$A:$AK,MATCH(CB$2,[1]Replications!$1:$1,0),FALSE)</f>
        <v>3.7900000000000003E-2</v>
      </c>
      <c r="CC15" s="7">
        <f>VLOOKUP($A15,[1]Replications!$A:$AK,MATCH(CC$2,[1]Replications!$1:$1,0),FALSE)</f>
        <v>3.2300000000000002E-2</v>
      </c>
      <c r="CD15" s="7">
        <f>VLOOKUP($A15,[1]Replications!$A:$AK,MATCH(CD$2,[1]Replications!$1:$1,0),FALSE)</f>
        <v>6.0400000000000002E-2</v>
      </c>
      <c r="CE15" s="7">
        <f>VLOOKUP($A15,[1]Replications!$A:$AK,MATCH(CE$2,[1]Replications!$1:$1,0),FALSE)</f>
        <v>2.5499999999999998E-2</v>
      </c>
      <c r="CF15" s="7">
        <f>VLOOKUP($A15,[1]Replications!$A:$AK,MATCH(CF$2,[1]Replications!$1:$1,0),FALSE)</f>
        <v>4.3533333333333341E-2</v>
      </c>
      <c r="CG15" s="7">
        <f>VLOOKUP($A15,[1]Replications!$A:$AK,MATCH(CG$2,[1]Replications!$1:$1,0),FALSE)</f>
        <v>1.0125</v>
      </c>
      <c r="CH15" s="9" t="str">
        <f>VLOOKUP($A15,'[2]Formated Data'!$A:$ZZ,MATCH(CH$1,'[2]Formated Data'!$1:$1,0),FALSE)</f>
        <v>-</v>
      </c>
      <c r="CI15" s="9" t="str">
        <f>VLOOKUP($A15,'[2]Formated Data'!$A:$ZZ,MATCH(CI$1,'[2]Formated Data'!$1:$1,0),FALSE)</f>
        <v>-</v>
      </c>
      <c r="CJ15" s="9" t="str">
        <f>VLOOKUP($A15,'[2]Formated Data'!$A:$ZZ,MATCH(CJ$1,'[2]Formated Data'!$1:$1,0),FALSE)</f>
        <v>-</v>
      </c>
      <c r="CK15" s="9" t="str">
        <f>VLOOKUP($A15,'[2]Formated Data'!$A:$ZZ,MATCH(CK$1,'[2]Formated Data'!$1:$1,0),FALSE)</f>
        <v>-</v>
      </c>
      <c r="CL15" s="9" t="str">
        <f>VLOOKUP($A15,'[2]Formated Data'!$A:$ZZ,MATCH(CL$1,'[2]Formated Data'!$1:$1,0),FALSE)</f>
        <v>-</v>
      </c>
      <c r="CM15" s="9" t="str">
        <f>VLOOKUP($A15,'[2]Formated Data'!$A:$ZZ,MATCH(CM$1,'[2]Formated Data'!$1:$1,0),FALSE)</f>
        <v>-</v>
      </c>
      <c r="CN15" s="9" t="str">
        <f>VLOOKUP($A15,'[2]Formated Data'!$A:$ZZ,MATCH(CN$1,'[2]Formated Data'!$1:$1,0),FALSE)</f>
        <v>-</v>
      </c>
      <c r="CO15" s="9" t="str">
        <f>VLOOKUP($A15,'[2]Formated Data'!$A:$ZZ,MATCH(CO$1,'[2]Formated Data'!$1:$1,0),FALSE)</f>
        <v>-</v>
      </c>
      <c r="CP15" s="9" t="str">
        <f>VLOOKUP($A15,'[2]Formated Data'!$A:$ZZ,MATCH(CP$1,'[2]Formated Data'!$1:$1,0),FALSE)</f>
        <v>-</v>
      </c>
      <c r="CQ15" s="9" t="str">
        <f>VLOOKUP($A15,'[2]Formated Data'!$A:$ZZ,MATCH(CQ$1,'[2]Formated Data'!$1:$1,0),FALSE)</f>
        <v>-</v>
      </c>
      <c r="CR15" s="9" t="str">
        <f>VLOOKUP($A15,'[2]Formated Data'!$A:$ZZ,MATCH(CR$1,'[2]Formated Data'!$1:$1,0),FALSE)</f>
        <v>-</v>
      </c>
      <c r="CS15" s="9" t="str">
        <f>VLOOKUP($A15,'[2]Formated Data'!$A:$ZZ,MATCH(CS$1,'[2]Formated Data'!$1:$1,0),FALSE)</f>
        <v>-</v>
      </c>
      <c r="CT15" s="9" t="str">
        <f>VLOOKUP($A15,'[2]Formated Data'!$A:$ZZ,MATCH(CT$1,'[2]Formated Data'!$1:$1,0),FALSE)</f>
        <v>-</v>
      </c>
      <c r="CU15" s="9" t="str">
        <f>VLOOKUP($A15,'[2]Formated Data'!$A:$ZZ,MATCH(CU$1,'[2]Formated Data'!$1:$1,0),FALSE)</f>
        <v>-</v>
      </c>
      <c r="CV15" s="9" t="str">
        <f>VLOOKUP($A15,'[2]Formated Data'!$A:$ZZ,MATCH(CV$1,'[2]Formated Data'!$1:$1,0),FALSE)</f>
        <v>-</v>
      </c>
      <c r="CW15" s="9" t="str">
        <f>VLOOKUP($A15,'[2]Formated Data'!$A:$ZZ,MATCH(CW$1,'[2]Formated Data'!$1:$1,0),FALSE)</f>
        <v>-</v>
      </c>
      <c r="CX15" s="9" t="str">
        <f>VLOOKUP($A15,'[2]Formated Data'!$A:$ZZ,MATCH(CX$1,'[2]Formated Data'!$1:$1,0),FALSE)</f>
        <v>-</v>
      </c>
      <c r="CY15" s="9" t="str">
        <f>VLOOKUP($A15,'[2]Formated Data'!$A:$ZZ,MATCH(CY$1,'[2]Formated Data'!$1:$1,0),FALSE)</f>
        <v>-</v>
      </c>
      <c r="CZ15" s="9" t="str">
        <f>VLOOKUP($A15,'[2]Formated Data'!$A:$ZZ,MATCH(CZ$1,'[2]Formated Data'!$1:$1,0),FALSE)</f>
        <v>-</v>
      </c>
      <c r="DA15" s="9" t="str">
        <f>VLOOKUP($A15,'[2]Formated Data'!$A:$ZZ,MATCH(DA$1,'[2]Formated Data'!$1:$1,0),FALSE)</f>
        <v>-</v>
      </c>
      <c r="DB15" s="9" t="str">
        <f>VLOOKUP($A15,'[2]Formated Data'!$A:$ZZ,MATCH(DB$1,'[2]Formated Data'!$1:$1,0),FALSE)</f>
        <v>-</v>
      </c>
      <c r="DC15" s="9" t="str">
        <f>VLOOKUP($A15,'[2]Formated Data'!$A:$ZZ,MATCH(DC$1,'[2]Formated Data'!$1:$1,0),FALSE)</f>
        <v>-</v>
      </c>
      <c r="DD15" s="9">
        <f>VLOOKUP($A15,'[2]Formated Data'!$A:$ZZ,MATCH(DD$1,'[2]Formated Data'!$1:$1,0),FALSE)</f>
        <v>-3.5000000000000003E-2</v>
      </c>
      <c r="DF15" s="1">
        <v>41639</v>
      </c>
      <c r="DG15" s="2">
        <v>5493.0272999999997</v>
      </c>
      <c r="DH15" s="2">
        <f t="shared" si="6"/>
        <v>1.3064053528909714E-2</v>
      </c>
      <c r="DI15" s="1">
        <v>41639</v>
      </c>
      <c r="DJ15" s="2">
        <v>12060.71</v>
      </c>
      <c r="DK15" s="2">
        <f t="shared" si="7"/>
        <v>1.0493093275756982E-2</v>
      </c>
      <c r="DL15" s="1">
        <v>41639</v>
      </c>
      <c r="DM15" s="2">
        <v>13903.12</v>
      </c>
      <c r="DN15" s="2">
        <f t="shared" si="8"/>
        <v>4.7044302580860897E-3</v>
      </c>
      <c r="DO15" s="1">
        <v>41639</v>
      </c>
      <c r="DP15" s="2">
        <v>10098.01</v>
      </c>
      <c r="DQ15" s="2">
        <f t="shared" si="9"/>
        <v>7.684861790240527E-3</v>
      </c>
      <c r="DR15" s="1">
        <v>41639</v>
      </c>
      <c r="DS15" s="2">
        <v>10708.61</v>
      </c>
      <c r="DT15" s="2">
        <f t="shared" si="10"/>
        <v>5.2333363998025018E-3</v>
      </c>
      <c r="DU15" s="1">
        <v>41639</v>
      </c>
      <c r="DV15" s="2">
        <v>7230.11</v>
      </c>
      <c r="DW15" s="2">
        <f t="shared" si="11"/>
        <v>5.2612040426733842E-3</v>
      </c>
      <c r="DX15" s="1">
        <v>41639</v>
      </c>
      <c r="DY15" s="2">
        <v>7080.06</v>
      </c>
      <c r="DZ15" s="2">
        <f t="shared" si="12"/>
        <v>8.2611203281093282E-3</v>
      </c>
      <c r="EA15" s="1">
        <v>41639</v>
      </c>
      <c r="EB15" s="2">
        <v>6922</v>
      </c>
      <c r="EC15" s="2">
        <f t="shared" si="13"/>
        <v>5.7830344947835677E-3</v>
      </c>
      <c r="ED15" s="1">
        <v>41639</v>
      </c>
      <c r="EE15" s="2">
        <v>14796.38</v>
      </c>
      <c r="EF15" s="2">
        <f t="shared" si="14"/>
        <v>1.1990922682760363E-2</v>
      </c>
      <c r="EG15" s="1">
        <v>41639</v>
      </c>
      <c r="EH15" s="2">
        <v>5139.46</v>
      </c>
      <c r="EI15" s="2">
        <f t="shared" si="15"/>
        <v>2.1286320081711496E-2</v>
      </c>
      <c r="EK15" s="1">
        <v>41639</v>
      </c>
      <c r="EL15" s="2">
        <v>80.034999999999997</v>
      </c>
      <c r="EM15" s="2">
        <f t="shared" si="16"/>
        <v>-7.9945463559742969E-3</v>
      </c>
      <c r="EO15" s="1">
        <v>41639</v>
      </c>
      <c r="EP15" s="2">
        <v>10476.7942</v>
      </c>
      <c r="EQ15" s="2">
        <f t="shared" si="17"/>
        <v>1.5685410814185952E-2</v>
      </c>
      <c r="ES15" s="1">
        <v>41639</v>
      </c>
      <c r="ET15" s="2">
        <v>1373.0057999999999</v>
      </c>
      <c r="EU15" s="2">
        <f t="shared" si="18"/>
        <v>-1.2834747724981943E-2</v>
      </c>
      <c r="EW15" s="1">
        <v>41639</v>
      </c>
      <c r="EX15" s="2">
        <v>2244.2674999999999</v>
      </c>
      <c r="EY15" s="2">
        <f t="shared" si="19"/>
        <v>2.1514704804010742E-2</v>
      </c>
      <c r="FA15" s="1">
        <v>41639</v>
      </c>
      <c r="FB15" s="2">
        <v>168.1465</v>
      </c>
      <c r="FC15" s="2">
        <f t="shared" si="20"/>
        <v>1.0377389668879022E-2</v>
      </c>
      <c r="FE15" s="1">
        <v>41639</v>
      </c>
      <c r="FF15" s="2">
        <v>716.50750000000005</v>
      </c>
      <c r="FG15" s="2">
        <f t="shared" si="21"/>
        <v>2.1680357848177012E-2</v>
      </c>
      <c r="FI15" s="1">
        <v>41639</v>
      </c>
      <c r="FJ15" s="2">
        <v>306.23</v>
      </c>
      <c r="FK15" s="2">
        <f t="shared" si="22"/>
        <v>-1.8587956286254426E-2</v>
      </c>
      <c r="FM15" s="1">
        <v>41639</v>
      </c>
      <c r="FN15" s="2">
        <v>2505.6350000000002</v>
      </c>
      <c r="FO15" s="2">
        <f t="shared" si="23"/>
        <v>-1.8566906785917991E-2</v>
      </c>
      <c r="FQ15" s="1">
        <v>41639</v>
      </c>
      <c r="FR15" s="2">
        <v>314.41199999999998</v>
      </c>
      <c r="FS15" s="2">
        <f t="shared" si="24"/>
        <v>-2.1232635417560708E-3</v>
      </c>
      <c r="FT15" s="1"/>
      <c r="FU15" s="1">
        <v>41639</v>
      </c>
      <c r="FV15" s="2">
        <v>469.86169999999998</v>
      </c>
      <c r="FW15" s="2">
        <f t="shared" si="25"/>
        <v>8.447049531470574E-3</v>
      </c>
      <c r="FY15" s="1">
        <v>41639</v>
      </c>
      <c r="FZ15" s="2">
        <v>1357.6188999999999</v>
      </c>
      <c r="GA15" s="2">
        <f t="shared" si="26"/>
        <v>1.9685070714505537E-2</v>
      </c>
    </row>
    <row r="16" spans="1:185" x14ac:dyDescent="0.25">
      <c r="A16" s="1">
        <f t="shared" si="3"/>
        <v>41608</v>
      </c>
      <c r="B16" s="1">
        <v>41607</v>
      </c>
      <c r="C16" s="2">
        <v>1224.0037</v>
      </c>
      <c r="D16" s="2">
        <f t="shared" si="27"/>
        <v>2.7860736040114631E-2</v>
      </c>
      <c r="E16" s="1">
        <v>41607</v>
      </c>
      <c r="F16" s="2">
        <v>987.70320000000004</v>
      </c>
      <c r="G16" s="2">
        <f t="shared" si="28"/>
        <v>2.8188855934625057E-2</v>
      </c>
      <c r="H16" s="1">
        <v>41607</v>
      </c>
      <c r="I16" s="2">
        <v>1120.4549999999999</v>
      </c>
      <c r="J16" s="2">
        <f t="shared" si="29"/>
        <v>2.3662864907528114E-2</v>
      </c>
      <c r="K16" s="1">
        <v>41607</v>
      </c>
      <c r="L16" s="2">
        <v>3330.3159000000001</v>
      </c>
      <c r="M16" s="2">
        <f t="shared" si="30"/>
        <v>3.4242990570617193E-2</v>
      </c>
      <c r="N16" s="1">
        <v>41607</v>
      </c>
      <c r="O16" s="2">
        <v>2038.4124999999999</v>
      </c>
      <c r="P16" s="2">
        <f t="shared" si="31"/>
        <v>3.0406302828913878E-2</v>
      </c>
      <c r="Q16" s="1">
        <v>41607</v>
      </c>
      <c r="R16" s="2">
        <v>37.997799999999998</v>
      </c>
      <c r="S16" s="2">
        <f t="shared" si="32"/>
        <v>6.7482533231240094E-3</v>
      </c>
      <c r="T16" s="1">
        <v>41607</v>
      </c>
      <c r="U16" s="2">
        <v>2289.8701000000001</v>
      </c>
      <c r="V16" s="2">
        <f t="shared" si="33"/>
        <v>3.0436825599338801E-2</v>
      </c>
      <c r="W16" s="1">
        <v>41607</v>
      </c>
      <c r="X16" s="2">
        <v>139.3768</v>
      </c>
      <c r="Y16" s="2">
        <f t="shared" si="34"/>
        <v>5.6285611417876691E-3</v>
      </c>
      <c r="Z16" s="1">
        <v>41607</v>
      </c>
      <c r="AA16" s="2">
        <v>112.88</v>
      </c>
      <c r="AB16" s="2">
        <f t="shared" si="35"/>
        <v>-1.3890102210186051E-2</v>
      </c>
      <c r="AC16" s="1">
        <v>41607</v>
      </c>
      <c r="AD16" s="2">
        <v>951.01300000000003</v>
      </c>
      <c r="AE16" s="2">
        <f t="shared" si="36"/>
        <v>-1.9996537574529683E-2</v>
      </c>
      <c r="AF16" s="1">
        <v>41607</v>
      </c>
      <c r="AG16" s="2">
        <v>306.98039999999997</v>
      </c>
      <c r="AH16" s="2">
        <f t="shared" si="37"/>
        <v>-5.4866947005578481E-3</v>
      </c>
      <c r="AI16" s="1">
        <v>41607</v>
      </c>
      <c r="AJ16" s="2">
        <v>141.88999999999999</v>
      </c>
      <c r="AK16" s="2">
        <f t="shared" si="38"/>
        <v>1.7789254716304326E-2</v>
      </c>
      <c r="AL16" s="1">
        <v>41607</v>
      </c>
      <c r="AM16" s="2">
        <v>159.8073</v>
      </c>
      <c r="AN16" s="2">
        <f t="shared" si="39"/>
        <v>4.0259728020657359E-3</v>
      </c>
      <c r="AO16" s="1">
        <v>41607</v>
      </c>
      <c r="AP16" s="2">
        <v>274.88170000000002</v>
      </c>
      <c r="AQ16" s="2">
        <f t="shared" si="40"/>
        <v>-1.0729032195374022E-2</v>
      </c>
      <c r="AR16" s="1">
        <v>41607</v>
      </c>
      <c r="AS16" s="2">
        <v>1817.33</v>
      </c>
      <c r="AT16" s="2">
        <f t="shared" si="41"/>
        <v>-3.7441891062188759E-3</v>
      </c>
      <c r="AU16" s="1">
        <v>41607</v>
      </c>
      <c r="AV16" s="2">
        <v>1573.7</v>
      </c>
      <c r="AW16" s="2">
        <f t="shared" si="42"/>
        <v>5.0774389270318299E-3</v>
      </c>
      <c r="AY16" s="2">
        <f t="shared" si="43"/>
        <v>-3.2811989451042578E-4</v>
      </c>
      <c r="AZ16" s="2">
        <f t="shared" si="44"/>
        <v>3.8366877417033152E-3</v>
      </c>
      <c r="BA16" s="2">
        <f t="shared" si="4"/>
        <v>8.8216280332507058E-3</v>
      </c>
      <c r="BC16" s="1">
        <v>41607</v>
      </c>
      <c r="BD16" s="2">
        <v>1510.72</v>
      </c>
      <c r="BE16" s="2">
        <f t="shared" si="45"/>
        <v>-7.408191342999082E-4</v>
      </c>
      <c r="BF16" s="1">
        <v>41607</v>
      </c>
      <c r="BG16" s="2">
        <v>1141.3499999999999</v>
      </c>
      <c r="BH16" s="2">
        <f t="shared" si="46"/>
        <v>2.7587176355856613E-3</v>
      </c>
      <c r="BI16" s="1">
        <v>41607</v>
      </c>
      <c r="BJ16" s="2">
        <v>1103.92</v>
      </c>
      <c r="BK16" s="2">
        <f t="shared" si="47"/>
        <v>9.3351985444038998E-3</v>
      </c>
      <c r="BL16" s="1">
        <v>41578</v>
      </c>
      <c r="BM16" s="2">
        <v>417.5</v>
      </c>
      <c r="BN16" s="2">
        <f t="shared" si="1"/>
        <v>9.2341906787856143E-3</v>
      </c>
      <c r="BP16" s="1">
        <v>41333</v>
      </c>
      <c r="BQ16" s="2">
        <v>4.8999999999999998E-3</v>
      </c>
      <c r="BR16" s="2">
        <f t="shared" si="2"/>
        <v>4.8999999999999998E-3</v>
      </c>
      <c r="BT16" s="1">
        <v>41607</v>
      </c>
      <c r="BU16" s="2">
        <v>1349.66</v>
      </c>
      <c r="BV16" s="2">
        <f t="shared" si="5"/>
        <v>1.0716291608941608E-2</v>
      </c>
      <c r="BX16" s="7" t="str">
        <f>VLOOKUP($A16,[1]Replications!$A:$AK,MATCH(BX$2,[1]Replications!$1:$1,0),FALSE)</f>
        <v/>
      </c>
      <c r="BY16" s="7" t="str">
        <f>VLOOKUP($A16,[1]Replications!$A:$AK,MATCH(BY$2,[1]Replications!$1:$1,0),FALSE)</f>
        <v/>
      </c>
      <c r="BZ16" s="7" t="str">
        <f>VLOOKUP($A16,[1]Replications!$A:$AK,MATCH(BZ$2,[1]Replications!$1:$1,0),FALSE)</f>
        <v/>
      </c>
      <c r="CA16" s="7" t="str">
        <f>VLOOKUP($A16,[1]Replications!$A:$AK,MATCH(CA$2,[1]Replications!$1:$1,0),FALSE)</f>
        <v/>
      </c>
      <c r="CB16" s="7">
        <f>VLOOKUP($A16,[1]Replications!$A:$AK,MATCH(CB$2,[1]Replications!$1:$1,0),FALSE)</f>
        <v>1.5800000000000002E-2</v>
      </c>
      <c r="CC16" s="7">
        <f>VLOOKUP($A16,[1]Replications!$A:$AK,MATCH(CC$2,[1]Replications!$1:$1,0),FALSE)</f>
        <v>4.7399999999999998E-2</v>
      </c>
      <c r="CD16" s="7">
        <f>VLOOKUP($A16,[1]Replications!$A:$AK,MATCH(CD$2,[1]Replications!$1:$1,0),FALSE)</f>
        <v>5.1200000000000002E-2</v>
      </c>
      <c r="CE16" s="7">
        <f>VLOOKUP($A16,[1]Replications!$A:$AK,MATCH(CE$2,[1]Replications!$1:$1,0),FALSE)</f>
        <v>3.04E-2</v>
      </c>
      <c r="CF16" s="7">
        <f>VLOOKUP($A16,[1]Replications!$A:$AK,MATCH(CF$2,[1]Replications!$1:$1,0),FALSE)</f>
        <v>3.8133333333333332E-2</v>
      </c>
      <c r="CG16" s="7">
        <f>VLOOKUP($A16,[1]Replications!$A:$AK,MATCH(CG$2,[1]Replications!$1:$1,0),FALSE)</f>
        <v>1.2500000000000001E-2</v>
      </c>
      <c r="CH16" s="9">
        <f>VLOOKUP($A16,'[2]Formated Data'!$A:$ZZ,MATCH(CH$1,'[2]Formated Data'!$1:$1,0),FALSE)</f>
        <v>2.35E-2</v>
      </c>
      <c r="CI16" s="9">
        <f>VLOOKUP($A16,'[2]Formated Data'!$A:$ZZ,MATCH(CI$1,'[2]Formated Data'!$1:$1,0),FALSE)</f>
        <v>1.0200000000000001E-2</v>
      </c>
      <c r="CJ16" s="9">
        <f>VLOOKUP($A16,'[2]Formated Data'!$A:$ZZ,MATCH(CJ$1,'[2]Formated Data'!$1:$1,0),FALSE)</f>
        <v>0.01</v>
      </c>
      <c r="CK16" s="9">
        <f>VLOOKUP($A16,'[2]Formated Data'!$A:$ZZ,MATCH(CK$1,'[2]Formated Data'!$1:$1,0),FALSE)</f>
        <v>9.5999999999999992E-3</v>
      </c>
      <c r="CL16" s="9">
        <f>VLOOKUP($A16,'[2]Formated Data'!$A:$ZZ,MATCH(CL$1,'[2]Formated Data'!$1:$1,0),FALSE)</f>
        <v>3.7400000000000003E-2</v>
      </c>
      <c r="CM16" s="9">
        <f>VLOOKUP($A16,'[2]Formated Data'!$A:$ZZ,MATCH(CM$1,'[2]Formated Data'!$1:$1,0),FALSE)</f>
        <v>1.6500000000000001E-2</v>
      </c>
      <c r="CN16" s="9">
        <f>VLOOKUP($A16,'[2]Formated Data'!$A:$ZZ,MATCH(CN$1,'[2]Formated Data'!$1:$1,0),FALSE)</f>
        <v>1.1299999999999999E-2</v>
      </c>
      <c r="CO16" s="9">
        <f>VLOOKUP($A16,'[2]Formated Data'!$A:$ZZ,MATCH(CO$1,'[2]Formated Data'!$1:$1,0),FALSE)</f>
        <v>1.9E-2</v>
      </c>
      <c r="CP16" s="9">
        <f>VLOOKUP($A16,'[2]Formated Data'!$A:$ZZ,MATCH(CP$1,'[2]Formated Data'!$1:$1,0),FALSE)</f>
        <v>6.7999999999999996E-3</v>
      </c>
      <c r="CQ16" s="9">
        <f>VLOOKUP($A16,'[2]Formated Data'!$A:$ZZ,MATCH(CQ$1,'[2]Formated Data'!$1:$1,0),FALSE)</f>
        <v>3.5799999999999998E-2</v>
      </c>
      <c r="CR16" s="9">
        <f>VLOOKUP($A16,'[2]Formated Data'!$A:$ZZ,MATCH(CR$1,'[2]Formated Data'!$1:$1,0),FALSE)</f>
        <v>3.2000000000000002E-3</v>
      </c>
      <c r="CS16" s="9">
        <f>VLOOKUP($A16,'[2]Formated Data'!$A:$ZZ,MATCH(CS$1,'[2]Formated Data'!$1:$1,0),FALSE)</f>
        <v>1.2999999999999999E-2</v>
      </c>
      <c r="CT16" s="9">
        <f>VLOOKUP($A16,'[2]Formated Data'!$A:$ZZ,MATCH(CT$1,'[2]Formated Data'!$1:$1,0),FALSE)</f>
        <v>9.1000000000000004E-3</v>
      </c>
      <c r="CU16" s="9">
        <f>VLOOKUP($A16,'[2]Formated Data'!$A:$ZZ,MATCH(CU$1,'[2]Formated Data'!$1:$1,0),FALSE)</f>
        <v>0.03</v>
      </c>
      <c r="CV16" s="9">
        <f>VLOOKUP($A16,'[2]Formated Data'!$A:$ZZ,MATCH(CV$1,'[2]Formated Data'!$1:$1,0),FALSE)</f>
        <v>1.41E-2</v>
      </c>
      <c r="CW16" s="9">
        <f>VLOOKUP($A16,'[2]Formated Data'!$A:$ZZ,MATCH(CW$1,'[2]Formated Data'!$1:$1,0),FALSE)</f>
        <v>1.66E-2</v>
      </c>
      <c r="CX16" s="9">
        <f>VLOOKUP($A16,'[2]Formated Data'!$A:$ZZ,MATCH(CX$1,'[2]Formated Data'!$1:$1,0),FALSE)</f>
        <v>4.0000000000000002E-4</v>
      </c>
      <c r="CY16" s="9">
        <f>VLOOKUP($A16,'[2]Formated Data'!$A:$ZZ,MATCH(CY$1,'[2]Formated Data'!$1:$1,0),FALSE)</f>
        <v>1.9199999999999998E-2</v>
      </c>
      <c r="CZ16" s="9">
        <f>VLOOKUP($A16,'[2]Formated Data'!$A:$ZZ,MATCH(CZ$1,'[2]Formated Data'!$1:$1,0),FALSE)</f>
        <v>2.1999999999999999E-2</v>
      </c>
      <c r="DA16" s="9">
        <f>VLOOKUP($A16,'[2]Formated Data'!$A:$ZZ,MATCH(DA$1,'[2]Formated Data'!$1:$1,0),FALSE)</f>
        <v>2.3999999999999998E-3</v>
      </c>
      <c r="DB16" s="9">
        <f>VLOOKUP($A16,'[2]Formated Data'!$A:$ZZ,MATCH(DB$1,'[2]Formated Data'!$1:$1,0),FALSE)</f>
        <v>2E-3</v>
      </c>
      <c r="DC16" s="9">
        <f>VLOOKUP($A16,'[2]Formated Data'!$A:$ZZ,MATCH(DC$1,'[2]Formated Data'!$1:$1,0),FALSE)</f>
        <v>1.0999999999999999E-2</v>
      </c>
      <c r="DD16" s="9">
        <f>VLOOKUP($A16,'[2]Formated Data'!$A:$ZZ,MATCH(DD$1,'[2]Formated Data'!$1:$1,0),FALSE)</f>
        <v>-6.0000000000000001E-3</v>
      </c>
      <c r="DF16" s="1">
        <v>41608</v>
      </c>
      <c r="DG16" s="2">
        <v>5422.1914999999999</v>
      </c>
      <c r="DH16" s="2">
        <f t="shared" si="6"/>
        <v>1.0632872784081204E-2</v>
      </c>
      <c r="DI16" s="1">
        <v>41608</v>
      </c>
      <c r="DJ16" s="2">
        <v>11935.47</v>
      </c>
      <c r="DK16" s="2">
        <f t="shared" si="7"/>
        <v>8.8506571006425894E-3</v>
      </c>
      <c r="DL16" s="1">
        <v>41608</v>
      </c>
      <c r="DM16" s="2">
        <v>13838.02</v>
      </c>
      <c r="DN16" s="2">
        <f t="shared" si="8"/>
        <v>5.2375722073061404E-3</v>
      </c>
      <c r="DO16" s="1">
        <v>41608</v>
      </c>
      <c r="DP16" s="2">
        <v>10021</v>
      </c>
      <c r="DQ16" s="2">
        <f t="shared" si="9"/>
        <v>4.7827699958891134E-3</v>
      </c>
      <c r="DR16" s="1">
        <v>41608</v>
      </c>
      <c r="DS16" s="2">
        <v>10652.86</v>
      </c>
      <c r="DT16" s="2">
        <f t="shared" si="10"/>
        <v>1.0942771327301148E-2</v>
      </c>
      <c r="DU16" s="1">
        <v>41608</v>
      </c>
      <c r="DV16" s="2">
        <v>7192.27</v>
      </c>
      <c r="DW16" s="2">
        <f t="shared" si="11"/>
        <v>3.1293376096308556E-4</v>
      </c>
      <c r="DX16" s="1">
        <v>41608</v>
      </c>
      <c r="DY16" s="2">
        <v>7022.05</v>
      </c>
      <c r="DZ16" s="2">
        <f t="shared" si="12"/>
        <v>1.0010859481190071E-2</v>
      </c>
      <c r="EA16" s="1">
        <v>41608</v>
      </c>
      <c r="EB16" s="2">
        <v>6882.2</v>
      </c>
      <c r="EC16" s="2">
        <f t="shared" si="13"/>
        <v>2.8166058806300409E-3</v>
      </c>
      <c r="ED16" s="1">
        <v>41608</v>
      </c>
      <c r="EE16" s="2">
        <v>14621.06</v>
      </c>
      <c r="EF16" s="2">
        <f t="shared" si="14"/>
        <v>8.9842776865707297E-3</v>
      </c>
      <c r="EG16" s="1">
        <v>41608</v>
      </c>
      <c r="EH16" s="2">
        <v>5032.34</v>
      </c>
      <c r="EI16" s="2">
        <f t="shared" si="15"/>
        <v>9.6787785156797757E-3</v>
      </c>
      <c r="EK16" s="1">
        <v>41607</v>
      </c>
      <c r="EL16" s="2">
        <v>80.680000000000007</v>
      </c>
      <c r="EM16" s="2">
        <f t="shared" si="16"/>
        <v>6.0477585884408658E-3</v>
      </c>
      <c r="EO16" s="1">
        <v>41607</v>
      </c>
      <c r="EP16" s="2">
        <v>10314.9992</v>
      </c>
      <c r="EQ16" s="2">
        <f t="shared" si="17"/>
        <v>-8.2351010075371045E-3</v>
      </c>
      <c r="ES16" s="1">
        <v>41607</v>
      </c>
      <c r="ET16" s="2">
        <v>1390.8570999999999</v>
      </c>
      <c r="EU16" s="2">
        <f t="shared" si="18"/>
        <v>-1.4667378880544257E-2</v>
      </c>
      <c r="EW16" s="1">
        <v>41607</v>
      </c>
      <c r="EX16" s="2">
        <v>2196.9996999999998</v>
      </c>
      <c r="EY16" s="2">
        <f t="shared" si="19"/>
        <v>1.8137399630383966E-2</v>
      </c>
      <c r="FA16" s="1">
        <v>41607</v>
      </c>
      <c r="FB16" s="2">
        <v>166.4195</v>
      </c>
      <c r="FC16" s="2">
        <f t="shared" si="20"/>
        <v>1.0437126784678785E-2</v>
      </c>
      <c r="FE16" s="1">
        <v>41607</v>
      </c>
      <c r="FF16" s="2">
        <v>701.303</v>
      </c>
      <c r="FG16" s="2">
        <f t="shared" si="21"/>
        <v>1.7793975463331613E-2</v>
      </c>
      <c r="FI16" s="1">
        <v>41607</v>
      </c>
      <c r="FJ16" s="2">
        <v>312.02999999999997</v>
      </c>
      <c r="FK16" s="2">
        <f t="shared" si="22"/>
        <v>-1.9236209335219301E-2</v>
      </c>
      <c r="FM16" s="1">
        <v>41607</v>
      </c>
      <c r="FN16" s="2">
        <v>2553.0369999999998</v>
      </c>
      <c r="FO16" s="2">
        <f t="shared" si="23"/>
        <v>-1.9213230633295719E-2</v>
      </c>
      <c r="FQ16" s="1">
        <v>41607</v>
      </c>
      <c r="FR16" s="2">
        <v>315.08100000000002</v>
      </c>
      <c r="FS16" s="2">
        <f t="shared" si="24"/>
        <v>7.7500420852705254E-4</v>
      </c>
      <c r="FT16" s="1"/>
      <c r="FU16" s="1">
        <v>41607</v>
      </c>
      <c r="FV16" s="2">
        <v>465.92599999999999</v>
      </c>
      <c r="FW16" s="2">
        <f t="shared" si="25"/>
        <v>1.2866094574544906E-2</v>
      </c>
      <c r="FY16" s="1">
        <v>41607</v>
      </c>
      <c r="FZ16" s="2">
        <v>1331.41</v>
      </c>
      <c r="GA16" s="2">
        <f t="shared" si="26"/>
        <v>4.0038607842929119E-2</v>
      </c>
    </row>
    <row r="17" spans="1:183" x14ac:dyDescent="0.25">
      <c r="A17" s="1">
        <f t="shared" si="3"/>
        <v>41578</v>
      </c>
      <c r="B17" s="1">
        <v>41578</v>
      </c>
      <c r="C17" s="2">
        <v>1190.8263999999999</v>
      </c>
      <c r="D17" s="2">
        <f t="shared" si="27"/>
        <v>4.3748280982588206E-2</v>
      </c>
      <c r="E17" s="1">
        <v>41578</v>
      </c>
      <c r="F17" s="2">
        <v>960.62429999999995</v>
      </c>
      <c r="G17" s="2">
        <f t="shared" si="28"/>
        <v>4.420451803234493E-2</v>
      </c>
      <c r="H17" s="1">
        <v>41578</v>
      </c>
      <c r="I17" s="2">
        <v>1094.5546999999999</v>
      </c>
      <c r="J17" s="2">
        <f t="shared" si="29"/>
        <v>1.4035796037147996E-2</v>
      </c>
      <c r="K17" s="1">
        <v>41578</v>
      </c>
      <c r="L17" s="2">
        <v>3220.0517</v>
      </c>
      <c r="M17" s="2">
        <f t="shared" si="30"/>
        <v>3.1037343957244889E-2</v>
      </c>
      <c r="N17" s="1">
        <v>41578</v>
      </c>
      <c r="O17" s="2">
        <v>1978.2609</v>
      </c>
      <c r="P17" s="2">
        <f t="shared" si="31"/>
        <v>4.6129163625333591E-2</v>
      </c>
      <c r="Q17" s="1">
        <v>41578</v>
      </c>
      <c r="R17" s="2">
        <v>37.743099999999998</v>
      </c>
      <c r="S17" s="2">
        <f t="shared" si="32"/>
        <v>-1.590227622350282E-2</v>
      </c>
      <c r="T17" s="1">
        <v>41578</v>
      </c>
      <c r="U17" s="2">
        <v>2222.2323999999999</v>
      </c>
      <c r="V17" s="2">
        <f t="shared" si="33"/>
        <v>4.5917913255218323E-2</v>
      </c>
      <c r="W17" s="1">
        <v>41578</v>
      </c>
      <c r="X17" s="2">
        <v>138.5967</v>
      </c>
      <c r="Y17" s="2">
        <f t="shared" si="34"/>
        <v>1.2936071687762674E-2</v>
      </c>
      <c r="Z17" s="1">
        <v>41578</v>
      </c>
      <c r="AA17" s="2">
        <v>114.47</v>
      </c>
      <c r="AB17" s="2">
        <f t="shared" si="35"/>
        <v>5.7991389157368012E-3</v>
      </c>
      <c r="AC17" s="1">
        <v>41578</v>
      </c>
      <c r="AD17" s="2">
        <v>970.41800000000001</v>
      </c>
      <c r="AE17" s="2">
        <f t="shared" si="36"/>
        <v>4.2803239633977253E-3</v>
      </c>
      <c r="AF17" s="1">
        <v>41578</v>
      </c>
      <c r="AG17" s="2">
        <v>308.67399999999998</v>
      </c>
      <c r="AH17" s="2">
        <f t="shared" si="37"/>
        <v>-1.7958211827107995E-2</v>
      </c>
      <c r="AI17" s="1">
        <v>41578</v>
      </c>
      <c r="AJ17" s="2">
        <v>139.41</v>
      </c>
      <c r="AK17" s="2">
        <f t="shared" si="38"/>
        <v>7.152145643693153E-3</v>
      </c>
      <c r="AL17" s="1">
        <v>41578</v>
      </c>
      <c r="AM17" s="2">
        <v>159.16650000000001</v>
      </c>
      <c r="AN17" s="2">
        <f t="shared" si="39"/>
        <v>4.1492964428473389E-3</v>
      </c>
      <c r="AO17" s="1">
        <v>41578</v>
      </c>
      <c r="AP17" s="2">
        <v>277.86290000000002</v>
      </c>
      <c r="AQ17" s="2">
        <f t="shared" si="40"/>
        <v>-2.6891021757265321E-2</v>
      </c>
      <c r="AR17" s="1">
        <v>41578</v>
      </c>
      <c r="AS17" s="2">
        <v>1824.16</v>
      </c>
      <c r="AT17" s="2">
        <f t="shared" si="41"/>
        <v>8.0849723408842333E-3</v>
      </c>
      <c r="AU17" s="1">
        <v>41578</v>
      </c>
      <c r="AV17" s="2">
        <v>1565.75</v>
      </c>
      <c r="AW17" s="2">
        <f t="shared" si="42"/>
        <v>2.505433786367095E-2</v>
      </c>
      <c r="AY17" s="2">
        <f t="shared" si="43"/>
        <v>-4.5623704975672474E-4</v>
      </c>
      <c r="AZ17" s="2">
        <f t="shared" si="44"/>
        <v>-1.5091819668088702E-2</v>
      </c>
      <c r="BA17" s="2">
        <f t="shared" si="4"/>
        <v>1.6969365522786717E-2</v>
      </c>
      <c r="BC17" s="1">
        <v>41578</v>
      </c>
      <c r="BD17" s="2">
        <v>1511.84</v>
      </c>
      <c r="BE17" s="2">
        <f t="shared" si="45"/>
        <v>1.0992067170800812E-3</v>
      </c>
      <c r="BF17" s="1">
        <v>41578</v>
      </c>
      <c r="BG17" s="2">
        <v>1138.21</v>
      </c>
      <c r="BH17" s="2">
        <f t="shared" si="46"/>
        <v>-3.8857042839015588E-3</v>
      </c>
      <c r="BI17" s="1">
        <v>41578</v>
      </c>
      <c r="BJ17" s="2">
        <v>1093.71</v>
      </c>
      <c r="BK17" s="2">
        <f t="shared" si="47"/>
        <v>8.0090689572542839E-3</v>
      </c>
      <c r="BL17" s="1">
        <v>41547</v>
      </c>
      <c r="BM17" s="2">
        <v>413.68</v>
      </c>
      <c r="BN17" s="2">
        <f t="shared" si="1"/>
        <v>2.3503186256694786E-3</v>
      </c>
      <c r="BP17" s="1">
        <v>41305</v>
      </c>
      <c r="BQ17" s="2">
        <v>1.379E-2</v>
      </c>
      <c r="BR17" s="2">
        <f t="shared" si="2"/>
        <v>1.379E-2</v>
      </c>
      <c r="BT17" s="1">
        <v>41578</v>
      </c>
      <c r="BU17" s="2">
        <v>1335.35</v>
      </c>
      <c r="BV17" s="2">
        <f t="shared" si="5"/>
        <v>3.2833165751411375E-2</v>
      </c>
      <c r="BX17" s="7" t="str">
        <f>VLOOKUP($A17,[1]Replications!$A:$AK,MATCH(BX$2,[1]Replications!$1:$1,0),FALSE)</f>
        <v/>
      </c>
      <c r="BY17" s="7" t="str">
        <f>VLOOKUP($A17,[1]Replications!$A:$AK,MATCH(BY$2,[1]Replications!$1:$1,0),FALSE)</f>
        <v/>
      </c>
      <c r="BZ17" s="7" t="str">
        <f>VLOOKUP($A17,[1]Replications!$A:$AK,MATCH(BZ$2,[1]Replications!$1:$1,0),FALSE)</f>
        <v/>
      </c>
      <c r="CA17" s="7" t="str">
        <f>VLOOKUP($A17,[1]Replications!$A:$AK,MATCH(CA$2,[1]Replications!$1:$1,0),FALSE)</f>
        <v/>
      </c>
      <c r="CB17" s="7">
        <f>VLOOKUP($A17,[1]Replications!$A:$AK,MATCH(CB$2,[1]Replications!$1:$1,0),FALSE)</f>
        <v>5.1499999999999997E-2</v>
      </c>
      <c r="CC17" s="7">
        <f>VLOOKUP($A17,[1]Replications!$A:$AK,MATCH(CC$2,[1]Replications!$1:$1,0),FALSE)</f>
        <v>0.04</v>
      </c>
      <c r="CD17" s="7">
        <f>VLOOKUP($A17,[1]Replications!$A:$AK,MATCH(CD$2,[1]Replications!$1:$1,0),FALSE)</f>
        <v>2.3400000000000001E-2</v>
      </c>
      <c r="CE17" s="7">
        <f>VLOOKUP($A17,[1]Replications!$A:$AK,MATCH(CE$2,[1]Replications!$1:$1,0),FALSE)</f>
        <v>4.5999999999999999E-2</v>
      </c>
      <c r="CF17" s="7">
        <f>VLOOKUP($A17,[1]Replications!$A:$AK,MATCH(CF$2,[1]Replications!$1:$1,0),FALSE)</f>
        <v>3.8300000000000001E-2</v>
      </c>
      <c r="CG17" s="7">
        <f>VLOOKUP($A17,[1]Replications!$A:$AK,MATCH(CG$2,[1]Replications!$1:$1,0),FALSE)</f>
        <v>5.6000000000000001E-2</v>
      </c>
      <c r="CH17" s="9">
        <f>VLOOKUP($A17,'[2]Formated Data'!$A:$ZZ,MATCH(CH$1,'[2]Formated Data'!$1:$1,0),FALSE)</f>
        <v>2.2499999999999999E-2</v>
      </c>
      <c r="CI17" s="9">
        <f>VLOOKUP($A17,'[2]Formated Data'!$A:$ZZ,MATCH(CI$1,'[2]Formated Data'!$1:$1,0),FALSE)</f>
        <v>2.9999999999999997E-4</v>
      </c>
      <c r="CJ17" s="9">
        <f>VLOOKUP($A17,'[2]Formated Data'!$A:$ZZ,MATCH(CJ$1,'[2]Formated Data'!$1:$1,0),FALSE)</f>
        <v>9.4999999999999998E-3</v>
      </c>
      <c r="CK17" s="9">
        <f>VLOOKUP($A17,'[2]Formated Data'!$A:$ZZ,MATCH(CK$1,'[2]Formated Data'!$1:$1,0),FALSE)</f>
        <v>6.6E-3</v>
      </c>
      <c r="CL17" s="9">
        <f>VLOOKUP($A17,'[2]Formated Data'!$A:$ZZ,MATCH(CL$1,'[2]Formated Data'!$1:$1,0),FALSE)</f>
        <v>1.67E-2</v>
      </c>
      <c r="CM17" s="9">
        <f>VLOOKUP($A17,'[2]Formated Data'!$A:$ZZ,MATCH(CM$1,'[2]Formated Data'!$1:$1,0),FALSE)</f>
        <v>1.8100000000000002E-2</v>
      </c>
      <c r="CN17" s="9">
        <f>VLOOKUP($A17,'[2]Formated Data'!$A:$ZZ,MATCH(CN$1,'[2]Formated Data'!$1:$1,0),FALSE)</f>
        <v>3.4700000000000002E-2</v>
      </c>
      <c r="CO17" s="9">
        <f>VLOOKUP($A17,'[2]Formated Data'!$A:$ZZ,MATCH(CO$1,'[2]Formated Data'!$1:$1,0),FALSE)</f>
        <v>8.0000000000000002E-3</v>
      </c>
      <c r="CP17" s="9">
        <f>VLOOKUP($A17,'[2]Formated Data'!$A:$ZZ,MATCH(CP$1,'[2]Formated Data'!$1:$1,0),FALSE)</f>
        <v>-2.0999999999999999E-3</v>
      </c>
      <c r="CQ17" s="9">
        <f>VLOOKUP($A17,'[2]Formated Data'!$A:$ZZ,MATCH(CQ$1,'[2]Formated Data'!$1:$1,0),FALSE)</f>
        <v>3.0300000000000001E-2</v>
      </c>
      <c r="CR17" s="9">
        <f>VLOOKUP($A17,'[2]Formated Data'!$A:$ZZ,MATCH(CR$1,'[2]Formated Data'!$1:$1,0),FALSE)</f>
        <v>1.0800000000000001E-2</v>
      </c>
      <c r="CS17" s="9">
        <f>VLOOKUP($A17,'[2]Formated Data'!$A:$ZZ,MATCH(CS$1,'[2]Formated Data'!$1:$1,0),FALSE)</f>
        <v>4.0000000000000001E-3</v>
      </c>
      <c r="CT17" s="9">
        <f>VLOOKUP($A17,'[2]Formated Data'!$A:$ZZ,MATCH(CT$1,'[2]Formated Data'!$1:$1,0),FALSE)</f>
        <v>1.4E-2</v>
      </c>
      <c r="CU17" s="9">
        <f>VLOOKUP($A17,'[2]Formated Data'!$A:$ZZ,MATCH(CU$1,'[2]Formated Data'!$1:$1,0),FALSE)</f>
        <v>2.6700000000000002E-2</v>
      </c>
      <c r="CV17" s="9">
        <f>VLOOKUP($A17,'[2]Formated Data'!$A:$ZZ,MATCH(CV$1,'[2]Formated Data'!$1:$1,0),FALSE)</f>
        <v>7.9000000000000001E-2</v>
      </c>
      <c r="CW17" s="9">
        <f>VLOOKUP($A17,'[2]Formated Data'!$A:$ZZ,MATCH(CW$1,'[2]Formated Data'!$1:$1,0),FALSE)</f>
        <v>-6.8999999999999999E-3</v>
      </c>
      <c r="CX17" s="9">
        <f>VLOOKUP($A17,'[2]Formated Data'!$A:$ZZ,MATCH(CX$1,'[2]Formated Data'!$1:$1,0),FALSE)</f>
        <v>7.1000000000000004E-3</v>
      </c>
      <c r="CY17" s="9">
        <f>VLOOKUP($A17,'[2]Formated Data'!$A:$ZZ,MATCH(CY$1,'[2]Formated Data'!$1:$1,0),FALSE)</f>
        <v>1.9400000000000001E-2</v>
      </c>
      <c r="CZ17" s="9">
        <f>VLOOKUP($A17,'[2]Formated Data'!$A:$ZZ,MATCH(CZ$1,'[2]Formated Data'!$1:$1,0),FALSE)</f>
        <v>3.2000000000000001E-2</v>
      </c>
      <c r="DA17" s="9">
        <f>VLOOKUP($A17,'[2]Formated Data'!$A:$ZZ,MATCH(DA$1,'[2]Formated Data'!$1:$1,0),FALSE)</f>
        <v>1.8E-3</v>
      </c>
      <c r="DB17" s="9">
        <f>VLOOKUP($A17,'[2]Formated Data'!$A:$ZZ,MATCH(DB$1,'[2]Formated Data'!$1:$1,0),FALSE)</f>
        <v>5.8999999999999999E-3</v>
      </c>
      <c r="DC17" s="9">
        <f>VLOOKUP($A17,'[2]Formated Data'!$A:$ZZ,MATCH(DC$1,'[2]Formated Data'!$1:$1,0),FALSE)</f>
        <v>1.11E-2</v>
      </c>
      <c r="DD17" s="9">
        <f>VLOOKUP($A17,'[2]Formated Data'!$A:$ZZ,MATCH(DD$1,'[2]Formated Data'!$1:$1,0),FALSE)</f>
        <v>1E-3</v>
      </c>
      <c r="DF17" s="1">
        <v>41578</v>
      </c>
      <c r="DG17" s="2">
        <v>5365.1445999999996</v>
      </c>
      <c r="DH17" s="2">
        <f t="shared" si="6"/>
        <v>1.2590511167203999E-2</v>
      </c>
      <c r="DI17" s="1">
        <v>41578</v>
      </c>
      <c r="DJ17" s="2">
        <v>11830.76</v>
      </c>
      <c r="DK17" s="2">
        <f t="shared" si="7"/>
        <v>1.5061062768441991E-2</v>
      </c>
      <c r="DL17" s="1">
        <v>41578</v>
      </c>
      <c r="DM17" s="2">
        <v>13765.92</v>
      </c>
      <c r="DN17" s="2">
        <f t="shared" si="8"/>
        <v>8.2943422097345731E-3</v>
      </c>
      <c r="DO17" s="1">
        <v>41578</v>
      </c>
      <c r="DP17" s="2">
        <v>9973.2999999999993</v>
      </c>
      <c r="DQ17" s="2">
        <f t="shared" si="9"/>
        <v>1.0998702457221565E-2</v>
      </c>
      <c r="DR17" s="1">
        <v>41578</v>
      </c>
      <c r="DS17" s="2">
        <v>10537.55</v>
      </c>
      <c r="DT17" s="2">
        <f t="shared" si="10"/>
        <v>1.2869509384197508E-2</v>
      </c>
      <c r="DU17" s="1">
        <v>41578</v>
      </c>
      <c r="DV17" s="2">
        <v>7190.02</v>
      </c>
      <c r="DW17" s="2">
        <f t="shared" si="11"/>
        <v>9.1624396118314966E-3</v>
      </c>
      <c r="DX17" s="1">
        <v>41578</v>
      </c>
      <c r="DY17" s="2">
        <v>6952.45</v>
      </c>
      <c r="DZ17" s="2">
        <f t="shared" si="12"/>
        <v>1.300118603221212E-2</v>
      </c>
      <c r="EA17" s="1">
        <v>41578</v>
      </c>
      <c r="EB17" s="2">
        <v>6862.87</v>
      </c>
      <c r="EC17" s="2">
        <f t="shared" si="13"/>
        <v>5.2703353943011066E-3</v>
      </c>
      <c r="ED17" s="1">
        <v>41578</v>
      </c>
      <c r="EE17" s="2">
        <v>14490.87</v>
      </c>
      <c r="EF17" s="2">
        <f t="shared" si="14"/>
        <v>2.3034183810344055E-2</v>
      </c>
      <c r="EG17" s="1">
        <v>41578</v>
      </c>
      <c r="EH17" s="2">
        <v>4984.1000000000004</v>
      </c>
      <c r="EI17" s="2">
        <f t="shared" si="15"/>
        <v>2.0332543123743774E-2</v>
      </c>
      <c r="EK17" s="1">
        <v>41578</v>
      </c>
      <c r="EL17" s="2">
        <v>80.194999999999993</v>
      </c>
      <c r="EM17" s="2">
        <f t="shared" si="16"/>
        <v>-3.2410466087451351E-4</v>
      </c>
      <c r="EO17" s="1">
        <v>41578</v>
      </c>
      <c r="EP17" s="2">
        <v>10400.649600000001</v>
      </c>
      <c r="EQ17" s="2">
        <f t="shared" si="17"/>
        <v>4.33006631095747E-2</v>
      </c>
      <c r="ES17" s="1">
        <v>41578</v>
      </c>
      <c r="ET17" s="2">
        <v>1411.5609999999999</v>
      </c>
      <c r="EU17" s="2">
        <f t="shared" si="18"/>
        <v>4.877783840588501E-2</v>
      </c>
      <c r="EW17" s="1">
        <v>41578</v>
      </c>
      <c r="EX17" s="2">
        <v>2157.8616999999999</v>
      </c>
      <c r="EY17" s="2">
        <f t="shared" si="19"/>
        <v>3.9390461984241787E-2</v>
      </c>
      <c r="FA17" s="1">
        <v>41578</v>
      </c>
      <c r="FB17" s="2">
        <v>164.70050000000001</v>
      </c>
      <c r="FC17" s="2">
        <f t="shared" si="20"/>
        <v>3.8462071974597833E-2</v>
      </c>
      <c r="FE17" s="1">
        <v>41578</v>
      </c>
      <c r="FF17" s="2">
        <v>689.04219999999998</v>
      </c>
      <c r="FG17" s="2">
        <f t="shared" si="21"/>
        <v>2.4592277396796813E-2</v>
      </c>
      <c r="FI17" s="1">
        <v>41578</v>
      </c>
      <c r="FJ17" s="2">
        <v>318.14999999999998</v>
      </c>
      <c r="FK17" s="2">
        <f t="shared" si="22"/>
        <v>1.0834339454788067E-2</v>
      </c>
      <c r="FM17" s="1">
        <v>41578</v>
      </c>
      <c r="FN17" s="2">
        <v>2603.0500000000002</v>
      </c>
      <c r="FO17" s="2">
        <f t="shared" si="23"/>
        <v>1.0852377224376264E-2</v>
      </c>
      <c r="FQ17" s="1">
        <v>41578</v>
      </c>
      <c r="FR17" s="2">
        <v>314.83699999999999</v>
      </c>
      <c r="FS17" s="2">
        <f t="shared" si="24"/>
        <v>7.8514892399628167E-4</v>
      </c>
      <c r="FT17" s="1"/>
      <c r="FU17" s="1">
        <v>41578</v>
      </c>
      <c r="FV17" s="2">
        <v>460.00749999999999</v>
      </c>
      <c r="FW17" s="2">
        <f t="shared" si="25"/>
        <v>5.3797790955126157E-2</v>
      </c>
      <c r="FY17" s="1">
        <v>41578</v>
      </c>
      <c r="FZ17" s="2">
        <v>1280.1543999999999</v>
      </c>
      <c r="GA17" s="2">
        <f t="shared" si="26"/>
        <v>2.5140541428340102E-2</v>
      </c>
    </row>
    <row r="18" spans="1:183" x14ac:dyDescent="0.25">
      <c r="A18" s="1">
        <f t="shared" si="3"/>
        <v>41547</v>
      </c>
      <c r="B18" s="1">
        <v>41547</v>
      </c>
      <c r="C18" s="2">
        <v>1140.9133999999999</v>
      </c>
      <c r="D18" s="2">
        <f t="shared" si="27"/>
        <v>2.5059715832956853E-2</v>
      </c>
      <c r="E18" s="1">
        <v>41547</v>
      </c>
      <c r="F18" s="2">
        <v>919.95799999999997</v>
      </c>
      <c r="G18" s="2">
        <f t="shared" si="28"/>
        <v>4.4553726405491378E-2</v>
      </c>
      <c r="H18" s="1">
        <v>41547</v>
      </c>
      <c r="I18" s="2">
        <v>1079.4043999999999</v>
      </c>
      <c r="J18" s="2">
        <f t="shared" si="29"/>
        <v>3.102804845258067E-2</v>
      </c>
      <c r="K18" s="1">
        <v>41547</v>
      </c>
      <c r="L18" s="2">
        <v>3123.1183999999998</v>
      </c>
      <c r="M18" s="2">
        <f t="shared" si="30"/>
        <v>5.9580860223546361E-2</v>
      </c>
      <c r="N18" s="1">
        <v>41547</v>
      </c>
      <c r="O18" s="2">
        <v>1891.0292999999999</v>
      </c>
      <c r="P18" s="2">
        <f t="shared" si="31"/>
        <v>3.1152426123381094E-2</v>
      </c>
      <c r="Q18" s="1">
        <v>41547</v>
      </c>
      <c r="R18" s="2">
        <v>38.353000000000002</v>
      </c>
      <c r="S18" s="2">
        <f t="shared" si="32"/>
        <v>-2.9583952915240852E-3</v>
      </c>
      <c r="T18" s="1">
        <v>41547</v>
      </c>
      <c r="U18" s="2">
        <v>2124.6718999999998</v>
      </c>
      <c r="V18" s="2">
        <f t="shared" si="33"/>
        <v>3.136203383185987E-2</v>
      </c>
      <c r="W18" s="1">
        <v>41547</v>
      </c>
      <c r="X18" s="2">
        <v>136.82669999999999</v>
      </c>
      <c r="Y18" s="2">
        <f t="shared" si="34"/>
        <v>7.7139888038897375E-3</v>
      </c>
      <c r="Z18" s="1">
        <v>41547</v>
      </c>
      <c r="AA18" s="2">
        <v>113.81</v>
      </c>
      <c r="AB18" s="2">
        <f t="shared" si="35"/>
        <v>2.9116556650691683E-2</v>
      </c>
      <c r="AC18" s="1">
        <v>41547</v>
      </c>
      <c r="AD18" s="2">
        <v>966.28200000000004</v>
      </c>
      <c r="AE18" s="2">
        <f t="shared" si="36"/>
        <v>-3.4210018780960194E-3</v>
      </c>
      <c r="AF18" s="1">
        <v>41547</v>
      </c>
      <c r="AG18" s="2">
        <v>314.3186</v>
      </c>
      <c r="AH18" s="2">
        <f t="shared" si="37"/>
        <v>-1.3731323426464326E-2</v>
      </c>
      <c r="AI18" s="1">
        <v>41547</v>
      </c>
      <c r="AJ18" s="2">
        <v>138.41999999999999</v>
      </c>
      <c r="AK18" s="2">
        <f t="shared" si="38"/>
        <v>2.6801883375586755E-3</v>
      </c>
      <c r="AL18" s="1">
        <v>41547</v>
      </c>
      <c r="AM18" s="2">
        <v>158.50880000000001</v>
      </c>
      <c r="AN18" s="2">
        <f t="shared" si="39"/>
        <v>3.6744476139518589E-3</v>
      </c>
      <c r="AO18" s="1">
        <v>41547</v>
      </c>
      <c r="AP18" s="2">
        <v>285.54140000000001</v>
      </c>
      <c r="AQ18" s="2">
        <f t="shared" si="40"/>
        <v>-1.9304703701235826E-2</v>
      </c>
      <c r="AR18" s="1">
        <v>41547</v>
      </c>
      <c r="AS18" s="2">
        <v>1809.53</v>
      </c>
      <c r="AT18" s="2">
        <f t="shared" si="41"/>
        <v>9.4668513485265393E-3</v>
      </c>
      <c r="AU18" s="1">
        <v>41547</v>
      </c>
      <c r="AV18" s="2">
        <v>1527.48</v>
      </c>
      <c r="AW18" s="2">
        <f t="shared" si="42"/>
        <v>9.9308411462120105E-3</v>
      </c>
      <c r="AY18" s="2">
        <f t="shared" si="43"/>
        <v>-1.9494010572534526E-2</v>
      </c>
      <c r="AZ18" s="2">
        <f t="shared" si="44"/>
        <v>2.8428434100165267E-2</v>
      </c>
      <c r="BA18" s="2">
        <f t="shared" si="4"/>
        <v>4.6398979768547122E-4</v>
      </c>
      <c r="BC18" s="1">
        <v>41547</v>
      </c>
      <c r="BD18" s="2">
        <v>1510.18</v>
      </c>
      <c r="BE18" s="2">
        <f t="shared" si="45"/>
        <v>6.8135150270673961E-3</v>
      </c>
      <c r="BF18" s="1">
        <v>41547</v>
      </c>
      <c r="BG18" s="2">
        <v>1142.6500000000001</v>
      </c>
      <c r="BH18" s="2">
        <f t="shared" si="46"/>
        <v>1.0104135358285804E-2</v>
      </c>
      <c r="BI18" s="1">
        <v>41547</v>
      </c>
      <c r="BJ18" s="2">
        <v>1085.02</v>
      </c>
      <c r="BK18" s="2">
        <f t="shared" si="47"/>
        <v>1.7670562194000983E-2</v>
      </c>
      <c r="BL18" s="1">
        <v>41517</v>
      </c>
      <c r="BM18" s="2">
        <v>412.71</v>
      </c>
      <c r="BN18" s="2">
        <f t="shared" si="1"/>
        <v>7.1747565707591665E-3</v>
      </c>
      <c r="BP18" s="1">
        <v>41274</v>
      </c>
      <c r="BQ18" s="2">
        <v>7.1300000000000001E-3</v>
      </c>
      <c r="BR18" s="2">
        <f t="shared" si="2"/>
        <v>7.1300000000000001E-3</v>
      </c>
      <c r="BT18" s="1">
        <v>41547</v>
      </c>
      <c r="BU18" s="2">
        <v>1292.9000000000001</v>
      </c>
      <c r="BV18" s="2">
        <f t="shared" si="5"/>
        <v>1.1073400378497578E-2</v>
      </c>
      <c r="BX18" s="7" t="str">
        <f>VLOOKUP($A18,[1]Replications!$A:$AK,MATCH(BX$2,[1]Replications!$1:$1,0),FALSE)</f>
        <v/>
      </c>
      <c r="BY18" s="7" t="str">
        <f>VLOOKUP($A18,[1]Replications!$A:$AK,MATCH(BY$2,[1]Replications!$1:$1,0),FALSE)</f>
        <v/>
      </c>
      <c r="BZ18" s="7" t="str">
        <f>VLOOKUP($A18,[1]Replications!$A:$AK,MATCH(BZ$2,[1]Replications!$1:$1,0),FALSE)</f>
        <v/>
      </c>
      <c r="CA18" s="7" t="str">
        <f>VLOOKUP($A18,[1]Replications!$A:$AK,MATCH(CA$2,[1]Replications!$1:$1,0),FALSE)</f>
        <v/>
      </c>
      <c r="CB18" s="7">
        <f>VLOOKUP($A18,[1]Replications!$A:$AK,MATCH(CB$2,[1]Replications!$1:$1,0),FALSE)</f>
        <v>4.3999999999999997E-2</v>
      </c>
      <c r="CC18" s="7">
        <f>VLOOKUP($A18,[1]Replications!$A:$AK,MATCH(CC$2,[1]Replications!$1:$1,0),FALSE)</f>
        <v>5.0799999999999998E-2</v>
      </c>
      <c r="CD18" s="7">
        <f>VLOOKUP($A18,[1]Replications!$A:$AK,MATCH(CD$2,[1]Replications!$1:$1,0),FALSE)</f>
        <v>7.2999999999999995E-2</v>
      </c>
      <c r="CE18" s="7">
        <f>VLOOKUP($A18,[1]Replications!$A:$AK,MATCH(CE$2,[1]Replications!$1:$1,0),FALSE)</f>
        <v>3.1300000000000001E-2</v>
      </c>
      <c r="CF18" s="7">
        <f>VLOOKUP($A18,[1]Replications!$A:$AK,MATCH(CF$2,[1]Replications!$1:$1,0),FALSE)</f>
        <v>5.5933333333333335E-2</v>
      </c>
      <c r="CG18" s="7">
        <f>VLOOKUP($A18,[1]Replications!$A:$AK,MATCH(CG$2,[1]Replications!$1:$1,0),FALSE)</f>
        <v>4.9700000000000001E-2</v>
      </c>
      <c r="CH18" s="9">
        <f>VLOOKUP($A18,'[2]Formated Data'!$A:$ZZ,MATCH(CH$1,'[2]Formated Data'!$1:$1,0),FALSE)</f>
        <v>2.0899999999999998E-2</v>
      </c>
      <c r="CI18" s="9">
        <f>VLOOKUP($A18,'[2]Formated Data'!$A:$ZZ,MATCH(CI$1,'[2]Formated Data'!$1:$1,0),FALSE)</f>
        <v>-3.2000000000000002E-3</v>
      </c>
      <c r="CJ18" s="9">
        <f>VLOOKUP($A18,'[2]Formated Data'!$A:$ZZ,MATCH(CJ$1,'[2]Formated Data'!$1:$1,0),FALSE)</f>
        <v>5.5999999999999999E-3</v>
      </c>
      <c r="CK18" s="9">
        <f>VLOOKUP($A18,'[2]Formated Data'!$A:$ZZ,MATCH(CK$1,'[2]Formated Data'!$1:$1,0),FALSE)</f>
        <v>1.04E-2</v>
      </c>
      <c r="CL18" s="9">
        <f>VLOOKUP($A18,'[2]Formated Data'!$A:$ZZ,MATCH(CL$1,'[2]Formated Data'!$1:$1,0),FALSE)</f>
        <v>1.8700000000000001E-2</v>
      </c>
      <c r="CM18" s="9">
        <f>VLOOKUP($A18,'[2]Formated Data'!$A:$ZZ,MATCH(CM$1,'[2]Formated Data'!$1:$1,0),FALSE)</f>
        <v>1.5100000000000001E-2</v>
      </c>
      <c r="CN18" s="9">
        <f>VLOOKUP($A18,'[2]Formated Data'!$A:$ZZ,MATCH(CN$1,'[2]Formated Data'!$1:$1,0),FALSE)</f>
        <v>1.72E-2</v>
      </c>
      <c r="CO18" s="9">
        <f>VLOOKUP($A18,'[2]Formated Data'!$A:$ZZ,MATCH(CO$1,'[2]Formated Data'!$1:$1,0),FALSE)</f>
        <v>1.4E-2</v>
      </c>
      <c r="CP18" s="9">
        <f>VLOOKUP($A18,'[2]Formated Data'!$A:$ZZ,MATCH(CP$1,'[2]Formated Data'!$1:$1,0),FALSE)</f>
        <v>2.81E-2</v>
      </c>
      <c r="CQ18" s="9">
        <f>VLOOKUP($A18,'[2]Formated Data'!$A:$ZZ,MATCH(CQ$1,'[2]Formated Data'!$1:$1,0),FALSE)</f>
        <v>3.3700000000000001E-2</v>
      </c>
      <c r="CR18" s="9">
        <f>VLOOKUP($A18,'[2]Formated Data'!$A:$ZZ,MATCH(CR$1,'[2]Formated Data'!$1:$1,0),FALSE)</f>
        <v>7.1000000000000004E-3</v>
      </c>
      <c r="CS18" s="9">
        <f>VLOOKUP($A18,'[2]Formated Data'!$A:$ZZ,MATCH(CS$1,'[2]Formated Data'!$1:$1,0),FALSE)</f>
        <v>2.1000000000000001E-2</v>
      </c>
      <c r="CT18" s="9">
        <f>VLOOKUP($A18,'[2]Formated Data'!$A:$ZZ,MATCH(CT$1,'[2]Formated Data'!$1:$1,0),FALSE)</f>
        <v>1.2200000000000001E-2</v>
      </c>
      <c r="CU18" s="9">
        <f>VLOOKUP($A18,'[2]Formated Data'!$A:$ZZ,MATCH(CU$1,'[2]Formated Data'!$1:$1,0),FALSE)</f>
        <v>2.1000000000000001E-2</v>
      </c>
      <c r="CV18" s="9">
        <f>VLOOKUP($A18,'[2]Formated Data'!$A:$ZZ,MATCH(CV$1,'[2]Formated Data'!$1:$1,0),FALSE)</f>
        <v>2.3999999999999998E-3</v>
      </c>
      <c r="CW18" s="9">
        <f>VLOOKUP($A18,'[2]Formated Data'!$A:$ZZ,MATCH(CW$1,'[2]Formated Data'!$1:$1,0),FALSE)</f>
        <v>4.0000000000000002E-4</v>
      </c>
      <c r="CX18" s="9">
        <f>VLOOKUP($A18,'[2]Formated Data'!$A:$ZZ,MATCH(CX$1,'[2]Formated Data'!$1:$1,0),FALSE)</f>
        <v>3.5000000000000001E-3</v>
      </c>
      <c r="CY18" s="9">
        <f>VLOOKUP($A18,'[2]Formated Data'!$A:$ZZ,MATCH(CY$1,'[2]Formated Data'!$1:$1,0),FALSE)</f>
        <v>1.29E-2</v>
      </c>
      <c r="CZ18" s="9">
        <f>VLOOKUP($A18,'[2]Formated Data'!$A:$ZZ,MATCH(CZ$1,'[2]Formated Data'!$1:$1,0),FALSE)</f>
        <v>3.4700000000000002E-2</v>
      </c>
      <c r="DA18" s="9">
        <f>VLOOKUP($A18,'[2]Formated Data'!$A:$ZZ,MATCH(DA$1,'[2]Formated Data'!$1:$1,0),FALSE)</f>
        <v>1.1299999999999999E-2</v>
      </c>
      <c r="DB18" s="9">
        <f>VLOOKUP($A18,'[2]Formated Data'!$A:$ZZ,MATCH(DB$1,'[2]Formated Data'!$1:$1,0),FALSE)</f>
        <v>6.8999999999999999E-3</v>
      </c>
      <c r="DC18" s="9">
        <f>VLOOKUP($A18,'[2]Formated Data'!$A:$ZZ,MATCH(DC$1,'[2]Formated Data'!$1:$1,0),FALSE)</f>
        <v>1.89E-2</v>
      </c>
      <c r="DD18" s="9">
        <f>VLOOKUP($A18,'[2]Formated Data'!$A:$ZZ,MATCH(DD$1,'[2]Formated Data'!$1:$1,0),FALSE)</f>
        <v>-4.1000000000000002E-2</v>
      </c>
      <c r="DF18" s="1">
        <v>41547</v>
      </c>
      <c r="DG18" s="2">
        <v>5298.4345999999996</v>
      </c>
      <c r="DH18" s="2">
        <f t="shared" si="6"/>
        <v>1.3718787321373327E-2</v>
      </c>
      <c r="DI18" s="1">
        <v>41547</v>
      </c>
      <c r="DJ18" s="2">
        <v>11655.22</v>
      </c>
      <c r="DK18" s="2">
        <f t="shared" si="7"/>
        <v>1.5770951677929412E-2</v>
      </c>
      <c r="DL18" s="1">
        <v>41547</v>
      </c>
      <c r="DM18" s="2">
        <v>13652.68</v>
      </c>
      <c r="DN18" s="2">
        <f t="shared" si="8"/>
        <v>-1.6628374119405098E-3</v>
      </c>
      <c r="DO18" s="1">
        <v>41547</v>
      </c>
      <c r="DP18" s="2">
        <v>9864.7999999999993</v>
      </c>
      <c r="DQ18" s="2">
        <f t="shared" si="9"/>
        <v>1.1005994418600729E-2</v>
      </c>
      <c r="DR18" s="1">
        <v>41547</v>
      </c>
      <c r="DS18" s="2">
        <v>10403.66</v>
      </c>
      <c r="DT18" s="2">
        <f t="shared" si="10"/>
        <v>-4.7592125440406585E-3</v>
      </c>
      <c r="DU18" s="1">
        <v>41547</v>
      </c>
      <c r="DV18" s="2">
        <v>7124.74</v>
      </c>
      <c r="DW18" s="2">
        <f t="shared" si="11"/>
        <v>1.1575687790084332E-2</v>
      </c>
      <c r="DX18" s="1">
        <v>41547</v>
      </c>
      <c r="DY18" s="2">
        <v>6863.22</v>
      </c>
      <c r="DZ18" s="2">
        <f t="shared" si="12"/>
        <v>7.1849327733313206E-3</v>
      </c>
      <c r="EA18" s="1">
        <v>41547</v>
      </c>
      <c r="EB18" s="2">
        <v>6826.89</v>
      </c>
      <c r="EC18" s="2">
        <f t="shared" si="13"/>
        <v>8.1232981092400625E-3</v>
      </c>
      <c r="ED18" s="1">
        <v>41547</v>
      </c>
      <c r="EE18" s="2">
        <v>14164.6</v>
      </c>
      <c r="EF18" s="2">
        <f t="shared" si="14"/>
        <v>1.202243731035213E-2</v>
      </c>
      <c r="EG18" s="1">
        <v>41547</v>
      </c>
      <c r="EH18" s="2">
        <v>4884.78</v>
      </c>
      <c r="EI18" s="2">
        <f t="shared" si="15"/>
        <v>2.0752402585325846E-2</v>
      </c>
      <c r="EK18" s="1">
        <v>41547</v>
      </c>
      <c r="EL18" s="2">
        <v>80.221000000000004</v>
      </c>
      <c r="EM18" s="2">
        <f t="shared" si="16"/>
        <v>-2.2731979485180354E-2</v>
      </c>
      <c r="EO18" s="1">
        <v>41547</v>
      </c>
      <c r="EP18" s="2">
        <v>9968.9858999999997</v>
      </c>
      <c r="EQ18" s="2">
        <f t="shared" si="17"/>
        <v>8.8492466717009499E-3</v>
      </c>
      <c r="ES18" s="1">
        <v>41547</v>
      </c>
      <c r="ET18" s="2">
        <v>1345.9104</v>
      </c>
      <c r="EU18" s="2">
        <f t="shared" si="18"/>
        <v>6.5211340206593693E-2</v>
      </c>
      <c r="EW18" s="1">
        <v>41547</v>
      </c>
      <c r="EX18" s="2">
        <v>2076.0837999999999</v>
      </c>
      <c r="EY18" s="2">
        <f t="shared" si="19"/>
        <v>5.0466236893546457E-2</v>
      </c>
      <c r="FA18" s="1">
        <v>41547</v>
      </c>
      <c r="FB18" s="2">
        <v>158.60040000000001</v>
      </c>
      <c r="FC18" s="2">
        <f t="shared" si="20"/>
        <v>4.4380804250210959E-2</v>
      </c>
      <c r="FE18" s="1">
        <v>41547</v>
      </c>
      <c r="FF18" s="2">
        <v>672.50379999999996</v>
      </c>
      <c r="FG18" s="2">
        <f t="shared" si="21"/>
        <v>3.4147909226161843E-2</v>
      </c>
      <c r="FI18" s="1">
        <v>41547</v>
      </c>
      <c r="FJ18" s="2">
        <v>314.74</v>
      </c>
      <c r="FK18" s="2">
        <f t="shared" si="22"/>
        <v>1.1147878047996995E-2</v>
      </c>
      <c r="FM18" s="1">
        <v>41547</v>
      </c>
      <c r="FN18" s="2">
        <v>2575.1039999999998</v>
      </c>
      <c r="FO18" s="2">
        <f t="shared" si="23"/>
        <v>1.1202890156386536E-2</v>
      </c>
      <c r="FQ18" s="1">
        <v>41547</v>
      </c>
      <c r="FR18" s="2">
        <v>314.58999999999997</v>
      </c>
      <c r="FS18" s="2">
        <f t="shared" si="24"/>
        <v>2.4153050039510404E-3</v>
      </c>
      <c r="FT18" s="1"/>
      <c r="FU18" s="1">
        <v>41547</v>
      </c>
      <c r="FV18" s="2">
        <v>436.52350000000001</v>
      </c>
      <c r="FW18" s="2">
        <f t="shared" si="25"/>
        <v>6.0122593602692787E-2</v>
      </c>
      <c r="FY18" s="1">
        <v>41547</v>
      </c>
      <c r="FZ18" s="2">
        <v>1248.7599</v>
      </c>
      <c r="GA18" s="2">
        <f t="shared" si="26"/>
        <v>6.3761916168644017E-2</v>
      </c>
    </row>
    <row r="19" spans="1:183" x14ac:dyDescent="0.25">
      <c r="A19" s="1">
        <f t="shared" si="3"/>
        <v>41517</v>
      </c>
      <c r="B19" s="1">
        <v>41516</v>
      </c>
      <c r="C19" s="2">
        <v>1113.0214000000001</v>
      </c>
      <c r="D19" s="2">
        <f t="shared" si="27"/>
        <v>-3.7863368160338418E-2</v>
      </c>
      <c r="E19" s="1">
        <v>41516</v>
      </c>
      <c r="F19" s="2">
        <v>880.71870000000001</v>
      </c>
      <c r="G19" s="2">
        <f t="shared" si="28"/>
        <v>-1.7097804894652957E-2</v>
      </c>
      <c r="H19" s="1">
        <v>41516</v>
      </c>
      <c r="I19" s="2">
        <v>1046.9204999999999</v>
      </c>
      <c r="J19" s="2">
        <f t="shared" si="29"/>
        <v>-6.8492760832853383E-3</v>
      </c>
      <c r="K19" s="1">
        <v>41516</v>
      </c>
      <c r="L19" s="2">
        <v>2947.5036</v>
      </c>
      <c r="M19" s="2">
        <f t="shared" si="30"/>
        <v>-3.0861061550916946E-2</v>
      </c>
      <c r="N19" s="1">
        <v>41516</v>
      </c>
      <c r="O19" s="2">
        <v>1833.8988999999999</v>
      </c>
      <c r="P19" s="2">
        <f t="shared" si="31"/>
        <v>-2.850282973419882E-2</v>
      </c>
      <c r="Q19" s="1">
        <v>41516</v>
      </c>
      <c r="R19" s="2">
        <v>38.466799999999999</v>
      </c>
      <c r="S19" s="2">
        <f t="shared" si="32"/>
        <v>-2.6509343244007777E-4</v>
      </c>
      <c r="T19" s="1">
        <v>41516</v>
      </c>
      <c r="U19" s="2">
        <v>2060.0641000000001</v>
      </c>
      <c r="V19" s="2">
        <f t="shared" si="33"/>
        <v>-2.8910417180774139E-2</v>
      </c>
      <c r="W19" s="1">
        <v>41516</v>
      </c>
      <c r="X19" s="2">
        <v>135.77930000000001</v>
      </c>
      <c r="Y19" s="2">
        <f t="shared" si="34"/>
        <v>-2.1136661451094385E-3</v>
      </c>
      <c r="Z19" s="1">
        <v>41516</v>
      </c>
      <c r="AA19" s="2">
        <v>110.59</v>
      </c>
      <c r="AB19" s="2">
        <f t="shared" si="35"/>
        <v>-2.1760283060592633E-2</v>
      </c>
      <c r="AC19" s="1">
        <v>41516</v>
      </c>
      <c r="AD19" s="2">
        <v>969.59900000000005</v>
      </c>
      <c r="AE19" s="2">
        <f t="shared" si="36"/>
        <v>5.3865688691412394E-4</v>
      </c>
      <c r="AF19" s="1">
        <v>41516</v>
      </c>
      <c r="AG19" s="2">
        <v>318.69470000000001</v>
      </c>
      <c r="AH19" s="2">
        <f t="shared" si="37"/>
        <v>2.7350478046667126E-2</v>
      </c>
      <c r="AI19" s="1">
        <v>41516</v>
      </c>
      <c r="AJ19" s="2">
        <v>138.05000000000001</v>
      </c>
      <c r="AK19" s="2">
        <f t="shared" si="38"/>
        <v>-1.4210225649814223E-2</v>
      </c>
      <c r="AL19" s="1">
        <v>41516</v>
      </c>
      <c r="AM19" s="2">
        <v>157.92850000000001</v>
      </c>
      <c r="AN19" s="2">
        <f t="shared" si="39"/>
        <v>-3.2915454755488849E-4</v>
      </c>
      <c r="AO19" s="1">
        <v>41516</v>
      </c>
      <c r="AP19" s="2">
        <v>291.16219999999998</v>
      </c>
      <c r="AQ19" s="2">
        <f t="shared" si="40"/>
        <v>2.5426626869876845E-2</v>
      </c>
      <c r="AR19" s="1">
        <v>41516</v>
      </c>
      <c r="AS19" s="2">
        <v>1792.5600999999999</v>
      </c>
      <c r="AT19" s="2">
        <f t="shared" si="41"/>
        <v>-5.1115847194703745E-3</v>
      </c>
      <c r="AU19" s="1">
        <v>41516</v>
      </c>
      <c r="AV19" s="2">
        <v>1512.46</v>
      </c>
      <c r="AW19" s="2">
        <f t="shared" si="42"/>
        <v>-6.0786877920234739E-3</v>
      </c>
      <c r="AY19" s="2">
        <f t="shared" si="43"/>
        <v>-2.0765563265685461E-2</v>
      </c>
      <c r="AZ19" s="2">
        <f t="shared" si="44"/>
        <v>-2.358231816718126E-3</v>
      </c>
      <c r="BA19" s="2">
        <f t="shared" si="4"/>
        <v>-9.6710307255309935E-4</v>
      </c>
      <c r="BC19" s="1">
        <v>41516</v>
      </c>
      <c r="BD19" s="2">
        <v>1499.96</v>
      </c>
      <c r="BE19" s="2">
        <f t="shared" si="45"/>
        <v>4.0684296528503694E-4</v>
      </c>
      <c r="BF19" s="1">
        <v>41516</v>
      </c>
      <c r="BG19" s="2">
        <v>1131.22</v>
      </c>
      <c r="BH19" s="2">
        <f t="shared" si="46"/>
        <v>-8.8322057550649369E-4</v>
      </c>
      <c r="BI19" s="1">
        <v>41516</v>
      </c>
      <c r="BJ19" s="2">
        <v>1066.18</v>
      </c>
      <c r="BK19" s="2">
        <f t="shared" si="47"/>
        <v>-6.2170853334574394E-3</v>
      </c>
      <c r="BL19" s="1">
        <v>41486</v>
      </c>
      <c r="BM19" s="2">
        <v>409.77</v>
      </c>
      <c r="BN19" s="2">
        <f t="shared" si="1"/>
        <v>-8.0468178493064979E-4</v>
      </c>
      <c r="BP19" s="1">
        <v>41243</v>
      </c>
      <c r="BQ19" s="2">
        <v>9.3799999999999994E-3</v>
      </c>
      <c r="BR19" s="2">
        <f t="shared" si="2"/>
        <v>9.3799999999999994E-3</v>
      </c>
      <c r="BT19" s="1">
        <v>41516</v>
      </c>
      <c r="BU19" s="2">
        <v>1278.74</v>
      </c>
      <c r="BV19" s="2">
        <f t="shared" si="5"/>
        <v>-1.4078643022359283E-2</v>
      </c>
      <c r="BX19" s="7">
        <f>VLOOKUP($A19,[1]Replications!$A:$AK,MATCH(BX$2,[1]Replications!$1:$1,0),FALSE)</f>
        <v>-8.0000000000000002E-3</v>
      </c>
      <c r="BY19" s="7">
        <f>VLOOKUP($A19,[1]Replications!$A:$AK,MATCH(BY$2,[1]Replications!$1:$1,0),FALSE)</f>
        <v>-4.4699999999999997E-2</v>
      </c>
      <c r="BZ19" s="7">
        <f>VLOOKUP($A19,[1]Replications!$A:$AK,MATCH(BZ$2,[1]Replications!$1:$1,0),FALSE)</f>
        <v>-3.8899999999999997E-2</v>
      </c>
      <c r="CA19" s="7">
        <f>VLOOKUP($A19,[1]Replications!$A:$AK,MATCH(CA$2,[1]Replications!$1:$1,0),FALSE)</f>
        <v>8.3000000000000001E-3</v>
      </c>
      <c r="CB19" s="7">
        <f>VLOOKUP($A19,[1]Replications!$A:$AK,MATCH(CB$2,[1]Replications!$1:$1,0),FALSE)</f>
        <v>-1.32E-2</v>
      </c>
      <c r="CC19" s="7">
        <f>VLOOKUP($A19,[1]Replications!$A:$AK,MATCH(CC$2,[1]Replications!$1:$1,0),FALSE)</f>
        <v>8.0000000000000002E-3</v>
      </c>
      <c r="CD19" s="7">
        <f>VLOOKUP($A19,[1]Replications!$A:$AK,MATCH(CD$2,[1]Replications!$1:$1,0),FALSE)</f>
        <v>-6.7999999999999996E-3</v>
      </c>
      <c r="CE19" s="7">
        <f>VLOOKUP($A19,[1]Replications!$A:$AK,MATCH(CE$2,[1]Replications!$1:$1,0),FALSE)</f>
        <v>-2.8899999999999999E-2</v>
      </c>
      <c r="CF19" s="7">
        <f>VLOOKUP($A19,[1]Replications!$A:$AK,MATCH(CF$2,[1]Replications!$1:$1,0),FALSE)</f>
        <v>-1.3614285714285714E-2</v>
      </c>
      <c r="CG19" s="7">
        <f>VLOOKUP($A19,[1]Replications!$A:$AK,MATCH(CG$2,[1]Replications!$1:$1,0),FALSE)</f>
        <v>-3.0000000000000001E-3</v>
      </c>
      <c r="CH19" s="9">
        <f>VLOOKUP($A19,'[2]Formated Data'!$A:$ZZ,MATCH(CH$1,'[2]Formated Data'!$1:$1,0),FALSE)</f>
        <v>3.0000000000000001E-3</v>
      </c>
      <c r="CI19" s="9">
        <f>VLOOKUP($A19,'[2]Formated Data'!$A:$ZZ,MATCH(CI$1,'[2]Formated Data'!$1:$1,0),FALSE)</f>
        <v>-2E-3</v>
      </c>
      <c r="CJ19" s="9">
        <f>VLOOKUP($A19,'[2]Formated Data'!$A:$ZZ,MATCH(CJ$1,'[2]Formated Data'!$1:$1,0),FALSE)</f>
        <v>2.5000000000000001E-3</v>
      </c>
      <c r="CK19" s="9">
        <f>VLOOKUP($A19,'[2]Formated Data'!$A:$ZZ,MATCH(CK$1,'[2]Formated Data'!$1:$1,0),FALSE)</f>
        <v>-6.6E-3</v>
      </c>
      <c r="CL19" s="9">
        <f>VLOOKUP($A19,'[2]Formated Data'!$A:$ZZ,MATCH(CL$1,'[2]Formated Data'!$1:$1,0),FALSE)</f>
        <v>-1.49E-2</v>
      </c>
      <c r="CM19" s="9">
        <f>VLOOKUP($A19,'[2]Formated Data'!$A:$ZZ,MATCH(CM$1,'[2]Formated Data'!$1:$1,0),FALSE)</f>
        <v>5.0000000000000001E-4</v>
      </c>
      <c r="CN19" s="9">
        <f>VLOOKUP($A19,'[2]Formated Data'!$A:$ZZ,MATCH(CN$1,'[2]Formated Data'!$1:$1,0),FALSE)</f>
        <v>-7.4999999999999997E-3</v>
      </c>
      <c r="CO19" s="9">
        <f>VLOOKUP($A19,'[2]Formated Data'!$A:$ZZ,MATCH(CO$1,'[2]Formated Data'!$1:$1,0),FALSE)</f>
        <v>-1.0999999999999999E-2</v>
      </c>
      <c r="CP19" s="9">
        <f>VLOOKUP($A19,'[2]Formated Data'!$A:$ZZ,MATCH(CP$1,'[2]Formated Data'!$1:$1,0),FALSE)</f>
        <v>1.3899999999999999E-2</v>
      </c>
      <c r="CQ19" s="9">
        <f>VLOOKUP($A19,'[2]Formated Data'!$A:$ZZ,MATCH(CQ$1,'[2]Formated Data'!$1:$1,0),FALSE)</f>
        <v>4.1000000000000003E-3</v>
      </c>
      <c r="CR19" s="9">
        <f>VLOOKUP($A19,'[2]Formated Data'!$A:$ZZ,MATCH(CR$1,'[2]Formated Data'!$1:$1,0),FALSE)</f>
        <v>5.4000000000000003E-3</v>
      </c>
      <c r="CS19" s="9">
        <f>VLOOKUP($A19,'[2]Formated Data'!$A:$ZZ,MATCH(CS$1,'[2]Formated Data'!$1:$1,0),FALSE)</f>
        <v>8.9999999999999993E-3</v>
      </c>
      <c r="CT19" s="9">
        <f>VLOOKUP($A19,'[2]Formated Data'!$A:$ZZ,MATCH(CT$1,'[2]Formated Data'!$1:$1,0),FALSE)</f>
        <v>-1.1000000000000001E-3</v>
      </c>
      <c r="CU19" s="9">
        <f>VLOOKUP($A19,'[2]Formated Data'!$A:$ZZ,MATCH(CU$1,'[2]Formated Data'!$1:$1,0),FALSE)</f>
        <v>-8.8999999999999999E-3</v>
      </c>
      <c r="CV19" s="9">
        <f>VLOOKUP($A19,'[2]Formated Data'!$A:$ZZ,MATCH(CV$1,'[2]Formated Data'!$1:$1,0),FALSE)</f>
        <v>-3.5499999999999997E-2</v>
      </c>
      <c r="CW19" s="9">
        <f>VLOOKUP($A19,'[2]Formated Data'!$A:$ZZ,MATCH(CW$1,'[2]Formated Data'!$1:$1,0),FALSE)</f>
        <v>-1.9099999999999999E-2</v>
      </c>
      <c r="CX19" s="9">
        <f>VLOOKUP($A19,'[2]Formated Data'!$A:$ZZ,MATCH(CX$1,'[2]Formated Data'!$1:$1,0),FALSE)</f>
        <v>3.3999999999999998E-3</v>
      </c>
      <c r="CY19" s="9">
        <f>VLOOKUP($A19,'[2]Formated Data'!$A:$ZZ,MATCH(CY$1,'[2]Formated Data'!$1:$1,0),FALSE)</f>
        <v>-2.6200000000000001E-2</v>
      </c>
      <c r="CZ19" s="9">
        <f>VLOOKUP($A19,'[2]Formated Data'!$A:$ZZ,MATCH(CZ$1,'[2]Formated Data'!$1:$1,0),FALSE)</f>
        <v>-3.7999999999999999E-2</v>
      </c>
      <c r="DA19" s="9">
        <f>VLOOKUP($A19,'[2]Formated Data'!$A:$ZZ,MATCH(DA$1,'[2]Formated Data'!$1:$1,0),FALSE)</f>
        <v>1.2200000000000001E-2</v>
      </c>
      <c r="DB19" s="9">
        <f>VLOOKUP($A19,'[2]Formated Data'!$A:$ZZ,MATCH(DB$1,'[2]Formated Data'!$1:$1,0),FALSE)</f>
        <v>1.1000000000000001E-3</v>
      </c>
      <c r="DC19" s="9">
        <f>VLOOKUP($A19,'[2]Formated Data'!$A:$ZZ,MATCH(DC$1,'[2]Formated Data'!$1:$1,0),FALSE)</f>
        <v>1.1999999999999999E-3</v>
      </c>
      <c r="DD19" s="9">
        <f>VLOOKUP($A19,'[2]Formated Data'!$A:$ZZ,MATCH(DD$1,'[2]Formated Data'!$1:$1,0),FALSE)</f>
        <v>-2.1000000000000001E-2</v>
      </c>
      <c r="DF19" s="1">
        <v>41517</v>
      </c>
      <c r="DG19" s="2">
        <v>5226.7302</v>
      </c>
      <c r="DH19" s="2">
        <f t="shared" si="6"/>
        <v>-7.1129676353219873E-3</v>
      </c>
      <c r="DI19" s="1">
        <v>41517</v>
      </c>
      <c r="DJ19" s="2">
        <v>11474.26</v>
      </c>
      <c r="DK19" s="2">
        <f t="shared" si="7"/>
        <v>-6.9608098529688744E-3</v>
      </c>
      <c r="DL19" s="1">
        <v>41517</v>
      </c>
      <c r="DM19" s="2">
        <v>13675.42</v>
      </c>
      <c r="DN19" s="2">
        <f t="shared" si="8"/>
        <v>-1.0824538320601595E-2</v>
      </c>
      <c r="DO19" s="1">
        <v>41517</v>
      </c>
      <c r="DP19" s="2">
        <v>9757.41</v>
      </c>
      <c r="DQ19" s="2">
        <f t="shared" si="9"/>
        <v>-1.1414169539829544E-3</v>
      </c>
      <c r="DR19" s="1">
        <v>41517</v>
      </c>
      <c r="DS19" s="2">
        <v>10453.41</v>
      </c>
      <c r="DT19" s="2">
        <f t="shared" si="10"/>
        <v>-1.413058649997545E-2</v>
      </c>
      <c r="DU19" s="1">
        <v>41517</v>
      </c>
      <c r="DV19" s="2">
        <v>7043.21</v>
      </c>
      <c r="DW19" s="2">
        <f t="shared" si="11"/>
        <v>5.5261019530306044E-4</v>
      </c>
      <c r="DX19" s="1">
        <v>41517</v>
      </c>
      <c r="DY19" s="2">
        <v>6814.26</v>
      </c>
      <c r="DZ19" s="2">
        <f t="shared" si="12"/>
        <v>6.4425224203323861E-3</v>
      </c>
      <c r="EA19" s="1">
        <v>41517</v>
      </c>
      <c r="EB19" s="2">
        <v>6771.88</v>
      </c>
      <c r="EC19" s="2">
        <f t="shared" si="13"/>
        <v>-1.8898121408617019E-4</v>
      </c>
      <c r="ED19" s="1">
        <v>41517</v>
      </c>
      <c r="EE19" s="2">
        <v>13996.33</v>
      </c>
      <c r="EF19" s="2">
        <f t="shared" si="14"/>
        <v>-9.1213061506516535E-3</v>
      </c>
      <c r="EG19" s="1">
        <v>41517</v>
      </c>
      <c r="EH19" s="2">
        <v>4785.47</v>
      </c>
      <c r="EI19" s="2">
        <f t="shared" si="15"/>
        <v>-1.4227918608148205E-2</v>
      </c>
      <c r="EK19" s="1">
        <v>41516</v>
      </c>
      <c r="EL19" s="2">
        <v>82.087000000000003</v>
      </c>
      <c r="EM19" s="2">
        <f t="shared" si="16"/>
        <v>7.7960025536512045E-3</v>
      </c>
      <c r="EO19" s="1">
        <v>41516</v>
      </c>
      <c r="EP19" s="2">
        <v>9881.5416999999998</v>
      </c>
      <c r="EQ19" s="2">
        <f t="shared" si="17"/>
        <v>-2.4455551696218492E-2</v>
      </c>
      <c r="ES19" s="1">
        <v>41516</v>
      </c>
      <c r="ET19" s="2">
        <v>1263.5148999999999</v>
      </c>
      <c r="EU19" s="2">
        <f t="shared" si="18"/>
        <v>-1.6840120168966077E-2</v>
      </c>
      <c r="EW19" s="1">
        <v>41516</v>
      </c>
      <c r="EX19" s="2">
        <v>1976.3451</v>
      </c>
      <c r="EY19" s="2">
        <f t="shared" si="19"/>
        <v>-2.0779144335188238E-2</v>
      </c>
      <c r="FA19" s="1">
        <v>41516</v>
      </c>
      <c r="FB19" s="2">
        <v>151.86070000000001</v>
      </c>
      <c r="FC19" s="2">
        <f t="shared" si="20"/>
        <v>-5.5725920148881336E-3</v>
      </c>
      <c r="FE19" s="1">
        <v>41516</v>
      </c>
      <c r="FF19" s="2">
        <v>650.29750000000001</v>
      </c>
      <c r="FG19" s="2">
        <f t="shared" si="21"/>
        <v>-2.2763403693737083E-2</v>
      </c>
      <c r="FI19" s="1">
        <v>41516</v>
      </c>
      <c r="FJ19" s="2">
        <v>311.27</v>
      </c>
      <c r="FK19" s="2">
        <f t="shared" si="22"/>
        <v>-5.4953832390811641E-3</v>
      </c>
      <c r="FM19" s="1">
        <v>41516</v>
      </c>
      <c r="FN19" s="2">
        <v>2546.5749999999998</v>
      </c>
      <c r="FO19" s="2">
        <f t="shared" si="23"/>
        <v>-5.4550929236495405E-3</v>
      </c>
      <c r="FQ19" s="1">
        <v>41516</v>
      </c>
      <c r="FR19" s="2">
        <v>313.83199999999999</v>
      </c>
      <c r="FS19" s="2">
        <f t="shared" si="24"/>
        <v>-7.1006670806073036E-4</v>
      </c>
      <c r="FT19" s="1"/>
      <c r="FU19" s="1">
        <v>41516</v>
      </c>
      <c r="FV19" s="2">
        <v>411.767</v>
      </c>
      <c r="FW19" s="2">
        <f t="shared" si="25"/>
        <v>-9.323403638995309E-3</v>
      </c>
      <c r="FY19" s="1">
        <v>41516</v>
      </c>
      <c r="FZ19" s="2">
        <v>1173.9092000000001</v>
      </c>
      <c r="GA19" s="2">
        <f t="shared" si="26"/>
        <v>-3.174944488310516E-2</v>
      </c>
    </row>
    <row r="20" spans="1:183" x14ac:dyDescent="0.25">
      <c r="A20" s="1">
        <f t="shared" si="3"/>
        <v>41486</v>
      </c>
      <c r="B20" s="1">
        <v>41486</v>
      </c>
      <c r="C20" s="2">
        <v>1156.8226</v>
      </c>
      <c r="D20" s="2">
        <f t="shared" si="27"/>
        <v>5.3960675498334609E-2</v>
      </c>
      <c r="E20" s="1">
        <v>41486</v>
      </c>
      <c r="F20" s="2">
        <v>896.03899999999999</v>
      </c>
      <c r="G20" s="2">
        <f t="shared" si="28"/>
        <v>5.3006584882797636E-2</v>
      </c>
      <c r="H20" s="1">
        <v>41486</v>
      </c>
      <c r="I20" s="2">
        <v>1054.1405999999999</v>
      </c>
      <c r="J20" s="2">
        <f t="shared" si="29"/>
        <v>1.7562091967621374E-2</v>
      </c>
      <c r="K20" s="1">
        <v>41486</v>
      </c>
      <c r="L20" s="2">
        <v>3041.3633</v>
      </c>
      <c r="M20" s="2">
        <f t="shared" si="30"/>
        <v>6.8444733700795402E-2</v>
      </c>
      <c r="N20" s="1">
        <v>41486</v>
      </c>
      <c r="O20" s="2">
        <v>1887.7038</v>
      </c>
      <c r="P20" s="2">
        <f t="shared" si="31"/>
        <v>5.1708614956528898E-2</v>
      </c>
      <c r="Q20" s="1">
        <v>41486</v>
      </c>
      <c r="R20" s="2">
        <v>38.476999999999997</v>
      </c>
      <c r="S20" s="2">
        <f t="shared" si="32"/>
        <v>1.7732353610216078E-2</v>
      </c>
      <c r="T20" s="1">
        <v>41486</v>
      </c>
      <c r="U20" s="2">
        <v>2121.3944999999999</v>
      </c>
      <c r="V20" s="2">
        <f t="shared" si="33"/>
        <v>5.085749331843803E-2</v>
      </c>
      <c r="W20" s="1">
        <v>41486</v>
      </c>
      <c r="X20" s="2">
        <v>136.0669</v>
      </c>
      <c r="Y20" s="2">
        <f t="shared" si="34"/>
        <v>1.4330058757490161E-2</v>
      </c>
      <c r="Z20" s="1">
        <v>41486</v>
      </c>
      <c r="AA20" s="2">
        <v>113.05</v>
      </c>
      <c r="AB20" s="2">
        <f t="shared" si="35"/>
        <v>-3.8769935677152034E-3</v>
      </c>
      <c r="AC20" s="1">
        <v>41486</v>
      </c>
      <c r="AD20" s="2">
        <v>969.077</v>
      </c>
      <c r="AE20" s="2">
        <f t="shared" si="36"/>
        <v>-4.8100034870757202E-2</v>
      </c>
      <c r="AF20" s="1">
        <v>41486</v>
      </c>
      <c r="AG20" s="2">
        <v>310.21030000000002</v>
      </c>
      <c r="AH20" s="2">
        <f t="shared" si="37"/>
        <v>2.5449611006523654E-2</v>
      </c>
      <c r="AI20" s="1">
        <v>41486</v>
      </c>
      <c r="AJ20" s="2">
        <v>140.04</v>
      </c>
      <c r="AK20" s="2">
        <f t="shared" si="38"/>
        <v>5.4566341183226452E-3</v>
      </c>
      <c r="AL20" s="1">
        <v>41486</v>
      </c>
      <c r="AM20" s="2">
        <v>157.98050000000001</v>
      </c>
      <c r="AN20" s="2">
        <f t="shared" si="39"/>
        <v>1.2669491686558843E-3</v>
      </c>
      <c r="AO20" s="1">
        <v>41486</v>
      </c>
      <c r="AP20" s="2">
        <v>283.9425</v>
      </c>
      <c r="AQ20" s="2">
        <f t="shared" si="40"/>
        <v>3.0197427975886981E-2</v>
      </c>
      <c r="AR20" s="1">
        <v>41486</v>
      </c>
      <c r="AS20" s="2">
        <v>1801.77</v>
      </c>
      <c r="AT20" s="2">
        <f t="shared" si="41"/>
        <v>1.3671351036155244E-3</v>
      </c>
      <c r="AU20" s="1">
        <v>41486</v>
      </c>
      <c r="AV20" s="2">
        <v>1521.71</v>
      </c>
      <c r="AW20" s="2">
        <f t="shared" si="42"/>
        <v>1.8956743002544574E-2</v>
      </c>
      <c r="AY20" s="2">
        <f t="shared" si="43"/>
        <v>9.5409061553697327E-4</v>
      </c>
      <c r="AZ20" s="2">
        <f t="shared" si="44"/>
        <v>1.6736118744266504E-2</v>
      </c>
      <c r="BA20" s="2">
        <f t="shared" si="4"/>
        <v>1.7589607898929049E-2</v>
      </c>
      <c r="BC20" s="1">
        <v>41486</v>
      </c>
      <c r="BD20" s="2">
        <v>1499.35</v>
      </c>
      <c r="BE20" s="2">
        <f t="shared" si="45"/>
        <v>1.043218071663965E-2</v>
      </c>
      <c r="BF20" s="1">
        <v>41486</v>
      </c>
      <c r="BG20" s="2">
        <v>1132.22</v>
      </c>
      <c r="BH20" s="2">
        <f t="shared" si="46"/>
        <v>1.2103550613222769E-2</v>
      </c>
      <c r="BI20" s="1">
        <v>41486</v>
      </c>
      <c r="BJ20" s="2">
        <v>1072.8499999999999</v>
      </c>
      <c r="BK20" s="2">
        <f t="shared" si="47"/>
        <v>7.1912053248714969E-3</v>
      </c>
      <c r="BL20" s="1">
        <v>41455</v>
      </c>
      <c r="BM20" s="2">
        <v>410.1</v>
      </c>
      <c r="BN20" s="2">
        <f t="shared" si="1"/>
        <v>-3.3053030671267303E-3</v>
      </c>
      <c r="BP20" s="1">
        <v>41213</v>
      </c>
      <c r="BQ20" s="2">
        <v>6.43E-3</v>
      </c>
      <c r="BR20" s="2">
        <f t="shared" si="2"/>
        <v>6.43E-3</v>
      </c>
      <c r="BT20" s="1">
        <v>41486</v>
      </c>
      <c r="BU20" s="2">
        <v>1297</v>
      </c>
      <c r="BV20" s="2">
        <f t="shared" si="5"/>
        <v>1.4224161525167922E-2</v>
      </c>
      <c r="BX20" s="7">
        <f>VLOOKUP($A20,[1]Replications!$A:$AK,MATCH(BX$2,[1]Replications!$1:$1,0),FALSE)</f>
        <v>4.48E-2</v>
      </c>
      <c r="BY20" s="7">
        <f>VLOOKUP($A20,[1]Replications!$A:$AK,MATCH(BY$2,[1]Replications!$1:$1,0),FALSE)</f>
        <v>1.55E-2</v>
      </c>
      <c r="BZ20" s="7">
        <f>VLOOKUP($A20,[1]Replications!$A:$AK,MATCH(BZ$2,[1]Replications!$1:$1,0),FALSE)</f>
        <v>5.9700000000000003E-2</v>
      </c>
      <c r="CA20" s="7">
        <f>VLOOKUP($A20,[1]Replications!$A:$AK,MATCH(CA$2,[1]Replications!$1:$1,0),FALSE)</f>
        <v>3.8699999999999998E-2</v>
      </c>
      <c r="CB20" s="7">
        <f>VLOOKUP($A20,[1]Replications!$A:$AK,MATCH(CB$2,[1]Replications!$1:$1,0),FALSE)</f>
        <v>9.6100000000000005E-2</v>
      </c>
      <c r="CC20" s="7">
        <f>VLOOKUP($A20,[1]Replications!$A:$AK,MATCH(CC$2,[1]Replications!$1:$1,0),FALSE)</f>
        <v>2.3099999999999999E-2</v>
      </c>
      <c r="CD20" s="7">
        <f>VLOOKUP($A20,[1]Replications!$A:$AK,MATCH(CD$2,[1]Replications!$1:$1,0),FALSE)</f>
        <v>8.7400000000000005E-2</v>
      </c>
      <c r="CE20" s="7">
        <f>VLOOKUP($A20,[1]Replications!$A:$AK,MATCH(CE$2,[1]Replications!$1:$1,0),FALSE)</f>
        <v>5.0900000000000001E-2</v>
      </c>
      <c r="CF20" s="7">
        <f>VLOOKUP($A20,[1]Replications!$A:$AK,MATCH(CF$2,[1]Replications!$1:$1,0),FALSE)</f>
        <v>5.2185714285714294E-2</v>
      </c>
      <c r="CG20" s="7">
        <f>VLOOKUP($A20,[1]Replications!$A:$AK,MATCH(CG$2,[1]Replications!$1:$1,0),FALSE)</f>
        <v>5.04E-2</v>
      </c>
      <c r="CH20" s="9">
        <f>VLOOKUP($A20,'[2]Formated Data'!$A:$ZZ,MATCH(CH$1,'[2]Formated Data'!$1:$1,0),FALSE)</f>
        <v>1.7000000000000001E-2</v>
      </c>
      <c r="CI20" s="9">
        <f>VLOOKUP($A20,'[2]Formated Data'!$A:$ZZ,MATCH(CI$1,'[2]Formated Data'!$1:$1,0),FALSE)</f>
        <v>-1.55E-2</v>
      </c>
      <c r="CJ20" s="9">
        <f>VLOOKUP($A20,'[2]Formated Data'!$A:$ZZ,MATCH(CJ$1,'[2]Formated Data'!$1:$1,0),FALSE)</f>
        <v>6.1000000000000004E-3</v>
      </c>
      <c r="CK20" s="9">
        <f>VLOOKUP($A20,'[2]Formated Data'!$A:$ZZ,MATCH(CK$1,'[2]Formated Data'!$1:$1,0),FALSE)</f>
        <v>1.4500000000000001E-2</v>
      </c>
      <c r="CL20" s="9">
        <f>VLOOKUP($A20,'[2]Formated Data'!$A:$ZZ,MATCH(CL$1,'[2]Formated Data'!$1:$1,0),FALSE)</f>
        <v>1.2E-2</v>
      </c>
      <c r="CM20" s="9">
        <f>VLOOKUP($A20,'[2]Formated Data'!$A:$ZZ,MATCH(CM$1,'[2]Formated Data'!$1:$1,0),FALSE)</f>
        <v>1.03E-2</v>
      </c>
      <c r="CN20" s="9">
        <f>VLOOKUP($A20,'[2]Formated Data'!$A:$ZZ,MATCH(CN$1,'[2]Formated Data'!$1:$1,0),FALSE)</f>
        <v>2.3400000000000001E-2</v>
      </c>
      <c r="CO20" s="9">
        <f>VLOOKUP($A20,'[2]Formated Data'!$A:$ZZ,MATCH(CO$1,'[2]Formated Data'!$1:$1,0),FALSE)</f>
        <v>-2E-3</v>
      </c>
      <c r="CP20" s="9">
        <f>VLOOKUP($A20,'[2]Formated Data'!$A:$ZZ,MATCH(CP$1,'[2]Formated Data'!$1:$1,0),FALSE)</f>
        <v>1.1299999999999999E-2</v>
      </c>
      <c r="CQ20" s="9">
        <f>VLOOKUP($A20,'[2]Formated Data'!$A:$ZZ,MATCH(CQ$1,'[2]Formated Data'!$1:$1,0),FALSE)</f>
        <v>3.5900000000000001E-2</v>
      </c>
      <c r="CR20" s="9">
        <f>VLOOKUP($A20,'[2]Formated Data'!$A:$ZZ,MATCH(CR$1,'[2]Formated Data'!$1:$1,0),FALSE)</f>
        <v>8.0999999999999996E-3</v>
      </c>
      <c r="CS20" s="9">
        <f>VLOOKUP($A20,'[2]Formated Data'!$A:$ZZ,MATCH(CS$1,'[2]Formated Data'!$1:$1,0),FALSE)</f>
        <v>0.01</v>
      </c>
      <c r="CT20" s="9">
        <f>VLOOKUP($A20,'[2]Formated Data'!$A:$ZZ,MATCH(CT$1,'[2]Formated Data'!$1:$1,0),FALSE)</f>
        <v>1.4800000000000001E-2</v>
      </c>
      <c r="CU20" s="9">
        <f>VLOOKUP($A20,'[2]Formated Data'!$A:$ZZ,MATCH(CU$1,'[2]Formated Data'!$1:$1,0),FALSE)</f>
        <v>2.6700000000000002E-2</v>
      </c>
      <c r="CV20" s="9">
        <f>VLOOKUP($A20,'[2]Formated Data'!$A:$ZZ,MATCH(CV$1,'[2]Formated Data'!$1:$1,0),FALSE)</f>
        <v>-2.1700000000000001E-2</v>
      </c>
      <c r="CW20" s="9">
        <f>VLOOKUP($A20,'[2]Formated Data'!$A:$ZZ,MATCH(CW$1,'[2]Formated Data'!$1:$1,0),FALSE)</f>
        <v>-1.0200000000000001E-2</v>
      </c>
      <c r="CX20" s="9">
        <f>VLOOKUP($A20,'[2]Formated Data'!$A:$ZZ,MATCH(CX$1,'[2]Formated Data'!$1:$1,0),FALSE)</f>
        <v>1E-4</v>
      </c>
      <c r="CY20" s="9">
        <f>VLOOKUP($A20,'[2]Formated Data'!$A:$ZZ,MATCH(CY$1,'[2]Formated Data'!$1:$1,0),FALSE)</f>
        <v>1.83E-2</v>
      </c>
      <c r="CZ20" s="9">
        <f>VLOOKUP($A20,'[2]Formated Data'!$A:$ZZ,MATCH(CZ$1,'[2]Formated Data'!$1:$1,0),FALSE)</f>
        <v>-6.1000000000000004E-3</v>
      </c>
      <c r="DA20" s="9">
        <f>VLOOKUP($A20,'[2]Formated Data'!$A:$ZZ,MATCH(DA$1,'[2]Formated Data'!$1:$1,0),FALSE)</f>
        <v>1.17E-2</v>
      </c>
      <c r="DB20" s="9">
        <f>VLOOKUP($A20,'[2]Formated Data'!$A:$ZZ,MATCH(DB$1,'[2]Formated Data'!$1:$1,0),FALSE)</f>
        <v>2.0999999999999999E-3</v>
      </c>
      <c r="DC20" s="9">
        <f>VLOOKUP($A20,'[2]Formated Data'!$A:$ZZ,MATCH(DC$1,'[2]Formated Data'!$1:$1,0),FALSE)</f>
        <v>1.06E-2</v>
      </c>
      <c r="DD20" s="9">
        <f>VLOOKUP($A20,'[2]Formated Data'!$A:$ZZ,MATCH(DD$1,'[2]Formated Data'!$1:$1,0),FALSE)</f>
        <v>0</v>
      </c>
      <c r="DF20" s="1">
        <v>41486</v>
      </c>
      <c r="DG20" s="2">
        <v>5264.1741000000002</v>
      </c>
      <c r="DH20" s="2">
        <f t="shared" si="6"/>
        <v>1.012282679664378E-2</v>
      </c>
      <c r="DI20" s="1">
        <v>41486</v>
      </c>
      <c r="DJ20" s="2">
        <v>11554.69</v>
      </c>
      <c r="DK20" s="2">
        <f t="shared" si="7"/>
        <v>1.295264111146377E-2</v>
      </c>
      <c r="DL20" s="1">
        <v>41486</v>
      </c>
      <c r="DM20" s="2">
        <v>13825.07</v>
      </c>
      <c r="DN20" s="2">
        <f t="shared" si="8"/>
        <v>-5.6098426713846461E-4</v>
      </c>
      <c r="DO20" s="1">
        <v>41486</v>
      </c>
      <c r="DP20" s="2">
        <v>9768.56</v>
      </c>
      <c r="DQ20" s="2">
        <f t="shared" si="9"/>
        <v>5.7470909341750254E-3</v>
      </c>
      <c r="DR20" s="1">
        <v>41486</v>
      </c>
      <c r="DS20" s="2">
        <v>10603.24</v>
      </c>
      <c r="DT20" s="2">
        <f t="shared" si="10"/>
        <v>-9.0781822701623271E-3</v>
      </c>
      <c r="DU20" s="1">
        <v>41486</v>
      </c>
      <c r="DV20" s="2">
        <v>7039.32</v>
      </c>
      <c r="DW20" s="2">
        <f t="shared" si="11"/>
        <v>7.9397239639340533E-3</v>
      </c>
      <c r="DX20" s="1">
        <v>41486</v>
      </c>
      <c r="DY20" s="2">
        <v>6770.64</v>
      </c>
      <c r="DZ20" s="2">
        <f t="shared" si="12"/>
        <v>6.8345259551383375E-3</v>
      </c>
      <c r="EA20" s="1">
        <v>41486</v>
      </c>
      <c r="EB20" s="2">
        <v>6773.16</v>
      </c>
      <c r="EC20" s="2">
        <f t="shared" si="13"/>
        <v>9.5647780068237598E-3</v>
      </c>
      <c r="ED20" s="1">
        <v>41486</v>
      </c>
      <c r="EE20" s="2">
        <v>14125.17</v>
      </c>
      <c r="EF20" s="2">
        <f t="shared" si="14"/>
        <v>2.7898091953019399E-2</v>
      </c>
      <c r="EG20" s="1">
        <v>41486</v>
      </c>
      <c r="EH20" s="2">
        <v>4854.54</v>
      </c>
      <c r="EI20" s="2">
        <f t="shared" si="15"/>
        <v>7.2955442401303472E-3</v>
      </c>
      <c r="EK20" s="1">
        <v>41486</v>
      </c>
      <c r="EL20" s="2">
        <v>81.451999999999998</v>
      </c>
      <c r="EM20" s="2">
        <f t="shared" si="16"/>
        <v>-2.025596612779057E-2</v>
      </c>
      <c r="EO20" s="1">
        <v>41486</v>
      </c>
      <c r="EP20" s="2">
        <v>10129.2583</v>
      </c>
      <c r="EQ20" s="2">
        <f t="shared" si="17"/>
        <v>6.6008927831267883E-2</v>
      </c>
      <c r="ES20" s="1">
        <v>41486</v>
      </c>
      <c r="ET20" s="2">
        <v>1285.1570999999999</v>
      </c>
      <c r="EU20" s="2">
        <f t="shared" si="18"/>
        <v>1.0748249220521089E-2</v>
      </c>
      <c r="EW20" s="1">
        <v>41486</v>
      </c>
      <c r="EX20" s="2">
        <v>2018.2833000000001</v>
      </c>
      <c r="EY20" s="2">
        <f t="shared" si="19"/>
        <v>5.3072133663994103E-2</v>
      </c>
      <c r="FA20" s="1">
        <v>41486</v>
      </c>
      <c r="FB20" s="2">
        <v>152.71170000000001</v>
      </c>
      <c r="FC20" s="2">
        <f t="shared" si="20"/>
        <v>5.1561107752310598E-2</v>
      </c>
      <c r="FE20" s="1">
        <v>41486</v>
      </c>
      <c r="FF20" s="2">
        <v>665.44529999999997</v>
      </c>
      <c r="FG20" s="2">
        <f t="shared" si="21"/>
        <v>5.1949554754009197E-2</v>
      </c>
      <c r="FI20" s="1">
        <v>41486</v>
      </c>
      <c r="FJ20" s="2">
        <v>312.99</v>
      </c>
      <c r="FK20" s="2">
        <f t="shared" si="22"/>
        <v>-1.3085703474805976E-2</v>
      </c>
      <c r="FM20" s="1">
        <v>41486</v>
      </c>
      <c r="FN20" s="2">
        <v>2560.5430000000001</v>
      </c>
      <c r="FO20" s="2">
        <f t="shared" si="23"/>
        <v>-1.3029107539667906E-2</v>
      </c>
      <c r="FQ20" s="1">
        <v>41486</v>
      </c>
      <c r="FR20" s="2">
        <v>314.05500000000001</v>
      </c>
      <c r="FS20" s="2">
        <f t="shared" si="24"/>
        <v>1.5051836355923776E-3</v>
      </c>
      <c r="FT20" s="1"/>
      <c r="FU20" s="1">
        <v>41486</v>
      </c>
      <c r="FV20" s="2">
        <v>415.6422</v>
      </c>
      <c r="FW20" s="2">
        <f t="shared" si="25"/>
        <v>6.3930727633229933E-2</v>
      </c>
      <c r="FY20" s="1">
        <v>41486</v>
      </c>
      <c r="FZ20" s="2">
        <v>1212.4023</v>
      </c>
      <c r="GA20" s="2">
        <f t="shared" si="26"/>
        <v>6.9967196795399422E-2</v>
      </c>
    </row>
    <row r="21" spans="1:183" x14ac:dyDescent="0.25">
      <c r="A21" s="1">
        <f t="shared" si="3"/>
        <v>41455</v>
      </c>
      <c r="B21" s="1">
        <v>41453</v>
      </c>
      <c r="C21" s="2">
        <v>1097.5956000000001</v>
      </c>
      <c r="D21" s="2">
        <f t="shared" si="27"/>
        <v>-8.8181761946537485E-3</v>
      </c>
      <c r="E21" s="1">
        <v>41453</v>
      </c>
      <c r="F21" s="2">
        <v>850.93389999999999</v>
      </c>
      <c r="G21" s="2">
        <f t="shared" si="28"/>
        <v>-1.8813493088900901E-2</v>
      </c>
      <c r="H21" s="1">
        <v>41453</v>
      </c>
      <c r="I21" s="2">
        <v>1035.9472000000001</v>
      </c>
      <c r="J21" s="2">
        <f t="shared" si="29"/>
        <v>-9.1708967948199716E-3</v>
      </c>
      <c r="K21" s="1">
        <v>41453</v>
      </c>
      <c r="L21" s="2">
        <v>2846.5331000000001</v>
      </c>
      <c r="M21" s="2">
        <f t="shared" si="30"/>
        <v>-5.5394980689732476E-3</v>
      </c>
      <c r="N21" s="1">
        <v>41453</v>
      </c>
      <c r="O21" s="2">
        <v>1794.8924</v>
      </c>
      <c r="P21" s="2">
        <f t="shared" si="31"/>
        <v>-1.361886574976634E-2</v>
      </c>
      <c r="Q21" s="1">
        <v>41453</v>
      </c>
      <c r="R21" s="2">
        <v>37.806600000000003</v>
      </c>
      <c r="S21" s="2">
        <f t="shared" si="32"/>
        <v>-1.8833550034646152E-2</v>
      </c>
      <c r="T21" s="1">
        <v>41453</v>
      </c>
      <c r="U21" s="2">
        <v>2018.7271000000001</v>
      </c>
      <c r="V21" s="2">
        <f t="shared" si="33"/>
        <v>-1.3419359416858345E-2</v>
      </c>
      <c r="W21" s="1">
        <v>41453</v>
      </c>
      <c r="X21" s="2">
        <v>134.1446</v>
      </c>
      <c r="Y21" s="2">
        <f t="shared" si="34"/>
        <v>-1.0103037552660732E-2</v>
      </c>
      <c r="Z21" s="1">
        <v>41453</v>
      </c>
      <c r="AA21" s="2">
        <v>113.49</v>
      </c>
      <c r="AB21" s="2">
        <f t="shared" si="35"/>
        <v>-4.3327994605074638E-2</v>
      </c>
      <c r="AC21" s="1">
        <v>41453</v>
      </c>
      <c r="AD21" s="2">
        <v>1018.045</v>
      </c>
      <c r="AE21" s="2">
        <f t="shared" si="36"/>
        <v>-2.2224770600347554E-2</v>
      </c>
      <c r="AF21" s="1">
        <v>41453</v>
      </c>
      <c r="AG21" s="2">
        <v>302.51150000000001</v>
      </c>
      <c r="AH21" s="2">
        <f t="shared" si="37"/>
        <v>-2.7522166026034411E-2</v>
      </c>
      <c r="AI21" s="1">
        <v>41453</v>
      </c>
      <c r="AJ21" s="2">
        <v>139.28</v>
      </c>
      <c r="AK21" s="2">
        <f t="shared" si="38"/>
        <v>4.1813149824220242E-2</v>
      </c>
      <c r="AL21" s="1">
        <v>41453</v>
      </c>
      <c r="AM21" s="2">
        <v>157.78059999999999</v>
      </c>
      <c r="AN21" s="2">
        <f t="shared" si="39"/>
        <v>-1.0480289642568863E-2</v>
      </c>
      <c r="AO21" s="1">
        <v>41453</v>
      </c>
      <c r="AP21" s="2">
        <v>275.61950000000002</v>
      </c>
      <c r="AQ21" s="2">
        <f t="shared" si="40"/>
        <v>-2.2113709911183999E-2</v>
      </c>
      <c r="AR21" s="1">
        <v>41453</v>
      </c>
      <c r="AS21" s="2">
        <v>1799.3100999999999</v>
      </c>
      <c r="AT21" s="2">
        <f t="shared" si="41"/>
        <v>-1.546848838354542E-2</v>
      </c>
      <c r="AU21" s="1">
        <v>41453</v>
      </c>
      <c r="AV21" s="2">
        <v>1493.4</v>
      </c>
      <c r="AW21" s="2">
        <f t="shared" si="42"/>
        <v>-2.6225531748412134E-2</v>
      </c>
      <c r="AY21" s="2">
        <f t="shared" si="43"/>
        <v>9.9953168942471526E-3</v>
      </c>
      <c r="AZ21" s="2">
        <f t="shared" si="44"/>
        <v>8.0793676807930925E-3</v>
      </c>
      <c r="BA21" s="2">
        <f t="shared" si="4"/>
        <v>-1.0757043364866714E-2</v>
      </c>
      <c r="BC21" s="1">
        <v>41453</v>
      </c>
      <c r="BD21" s="2">
        <v>1483.87</v>
      </c>
      <c r="BE21" s="2">
        <f t="shared" si="45"/>
        <v>-1.1109333973103097E-2</v>
      </c>
      <c r="BF21" s="1">
        <v>41453</v>
      </c>
      <c r="BG21" s="2">
        <v>1118.68</v>
      </c>
      <c r="BH21" s="2">
        <f t="shared" si="46"/>
        <v>-9.3338764811108366E-3</v>
      </c>
      <c r="BI21" s="1">
        <v>41453</v>
      </c>
      <c r="BJ21" s="2">
        <v>1065.19</v>
      </c>
      <c r="BK21" s="2">
        <f t="shared" si="47"/>
        <v>3.1643483420134011E-3</v>
      </c>
      <c r="BL21" s="1">
        <v>41425</v>
      </c>
      <c r="BM21" s="2">
        <v>411.46</v>
      </c>
      <c r="BN21" s="2">
        <f t="shared" si="1"/>
        <v>1.2974223885373837E-2</v>
      </c>
      <c r="BP21" s="1">
        <v>41182</v>
      </c>
      <c r="BQ21" s="2">
        <v>9.4999999999999998E-3</v>
      </c>
      <c r="BR21" s="2">
        <f t="shared" si="2"/>
        <v>9.4999999999999998E-3</v>
      </c>
      <c r="BT21" s="1">
        <v>41453</v>
      </c>
      <c r="BU21" s="2">
        <v>1278.81</v>
      </c>
      <c r="BV21" s="2">
        <f t="shared" si="5"/>
        <v>6.259731926980816E-4</v>
      </c>
      <c r="BX21" s="7">
        <f>VLOOKUP($A21,[1]Replications!$A:$AK,MATCH(BX$2,[1]Replications!$1:$1,0),FALSE)</f>
        <v>-2.8899999999999999E-2</v>
      </c>
      <c r="BY21" s="7">
        <f>VLOOKUP($A21,[1]Replications!$A:$AK,MATCH(BY$2,[1]Replications!$1:$1,0),FALSE)</f>
        <v>-2.6200000000000001E-2</v>
      </c>
      <c r="BZ21" s="7">
        <f>VLOOKUP($A21,[1]Replications!$A:$AK,MATCH(BZ$2,[1]Replications!$1:$1,0),FALSE)</f>
        <v>-6.4999999999999997E-3</v>
      </c>
      <c r="CA21" s="7">
        <f>VLOOKUP($A21,[1]Replications!$A:$AK,MATCH(CA$2,[1]Replications!$1:$1,0),FALSE)</f>
        <v>1E-3</v>
      </c>
      <c r="CB21" s="7">
        <f>VLOOKUP($A21,[1]Replications!$A:$AK,MATCH(CB$2,[1]Replications!$1:$1,0),FALSE)</f>
        <v>-2.01E-2</v>
      </c>
      <c r="CC21" s="7">
        <f>VLOOKUP($A21,[1]Replications!$A:$AK,MATCH(CC$2,[1]Replications!$1:$1,0),FALSE)</f>
        <v>1.5E-3</v>
      </c>
      <c r="CD21" s="7">
        <f>VLOOKUP($A21,[1]Replications!$A:$AK,MATCH(CD$2,[1]Replications!$1:$1,0),FALSE)</f>
        <v>-8.5000000000000006E-3</v>
      </c>
      <c r="CE21" s="7">
        <f>VLOOKUP($A21,[1]Replications!$A:$AK,MATCH(CE$2,[1]Replications!$1:$1,0),FALSE)</f>
        <v>-1.34E-2</v>
      </c>
      <c r="CF21" s="7">
        <f>VLOOKUP($A21,[1]Replications!$A:$AK,MATCH(CF$2,[1]Replications!$1:$1,0),FALSE)</f>
        <v>-1.2528571428571429E-2</v>
      </c>
      <c r="CG21" s="7">
        <f>VLOOKUP($A21,[1]Replications!$A:$AK,MATCH(CG$2,[1]Replications!$1:$1,0),FALSE)</f>
        <v>-1.9E-2</v>
      </c>
      <c r="CH21" s="9">
        <f>VLOOKUP($A21,'[2]Formated Data'!$A:$ZZ,MATCH(CH$1,'[2]Formated Data'!$1:$1,0),FALSE)</f>
        <v>-4.7000000000000002E-3</v>
      </c>
      <c r="CI21" s="9">
        <f>VLOOKUP($A21,'[2]Formated Data'!$A:$ZZ,MATCH(CI$1,'[2]Formated Data'!$1:$1,0),FALSE)</f>
        <v>-1.89E-2</v>
      </c>
      <c r="CJ21" s="9">
        <f>VLOOKUP($A21,'[2]Formated Data'!$A:$ZZ,MATCH(CJ$1,'[2]Formated Data'!$1:$1,0),FALSE)</f>
        <v>-1.04E-2</v>
      </c>
      <c r="CK21" s="9">
        <f>VLOOKUP($A21,'[2]Formated Data'!$A:$ZZ,MATCH(CK$1,'[2]Formated Data'!$1:$1,0),FALSE)</f>
        <v>-1.72E-2</v>
      </c>
      <c r="CL21" s="9">
        <f>VLOOKUP($A21,'[2]Formated Data'!$A:$ZZ,MATCH(CL$1,'[2]Formated Data'!$1:$1,0),FALSE)</f>
        <v>5.0000000000000001E-4</v>
      </c>
      <c r="CM21" s="9">
        <f>VLOOKUP($A21,'[2]Formated Data'!$A:$ZZ,MATCH(CM$1,'[2]Formated Data'!$1:$1,0),FALSE)</f>
        <v>-4.0000000000000002E-4</v>
      </c>
      <c r="CN21" s="9">
        <f>VLOOKUP($A21,'[2]Formated Data'!$A:$ZZ,MATCH(CN$1,'[2]Formated Data'!$1:$1,0),FALSE)</f>
        <v>7.0000000000000001E-3</v>
      </c>
      <c r="CO21" s="9">
        <f>VLOOKUP($A21,'[2]Formated Data'!$A:$ZZ,MATCH(CO$1,'[2]Formated Data'!$1:$1,0),FALSE)</f>
        <v>-2.5999999999999999E-2</v>
      </c>
      <c r="CP21" s="9">
        <f>VLOOKUP($A21,'[2]Formated Data'!$A:$ZZ,MATCH(CP$1,'[2]Formated Data'!$1:$1,0),FALSE)</f>
        <v>-1.06E-2</v>
      </c>
      <c r="CQ21" s="9">
        <f>VLOOKUP($A21,'[2]Formated Data'!$A:$ZZ,MATCH(CQ$1,'[2]Formated Data'!$1:$1,0),FALSE)</f>
        <v>-2.1999999999999999E-2</v>
      </c>
      <c r="CR21" s="9">
        <f>VLOOKUP($A21,'[2]Formated Data'!$A:$ZZ,MATCH(CR$1,'[2]Formated Data'!$1:$1,0),FALSE)</f>
        <v>-6.1999999999999998E-3</v>
      </c>
      <c r="CS21" s="9">
        <f>VLOOKUP($A21,'[2]Formated Data'!$A:$ZZ,MATCH(CS$1,'[2]Formated Data'!$1:$1,0),FALSE)</f>
        <v>3.0000000000000001E-3</v>
      </c>
      <c r="CT21" s="9">
        <f>VLOOKUP($A21,'[2]Formated Data'!$A:$ZZ,MATCH(CT$1,'[2]Formated Data'!$1:$1,0),FALSE)</f>
        <v>-1.01E-2</v>
      </c>
      <c r="CU21" s="9">
        <f>VLOOKUP($A21,'[2]Formated Data'!$A:$ZZ,MATCH(CU$1,'[2]Formated Data'!$1:$1,0),FALSE)</f>
        <v>-1.7999999999999999E-2</v>
      </c>
      <c r="CV21" s="9">
        <f>VLOOKUP($A21,'[2]Formated Data'!$A:$ZZ,MATCH(CV$1,'[2]Formated Data'!$1:$1,0),FALSE)</f>
        <v>-1.1299999999999999E-2</v>
      </c>
      <c r="CW21" s="9">
        <f>VLOOKUP($A21,'[2]Formated Data'!$A:$ZZ,MATCH(CW$1,'[2]Formated Data'!$1:$1,0),FALSE)</f>
        <v>-2.9100000000000001E-2</v>
      </c>
      <c r="CX21" s="9">
        <f>VLOOKUP($A21,'[2]Formated Data'!$A:$ZZ,MATCH(CX$1,'[2]Formated Data'!$1:$1,0),FALSE)</f>
        <v>-2.3300000000000001E-2</v>
      </c>
      <c r="CY21" s="9">
        <f>VLOOKUP($A21,'[2]Formated Data'!$A:$ZZ,MATCH(CY$1,'[2]Formated Data'!$1:$1,0),FALSE)</f>
        <v>-6.1699999999999998E-2</v>
      </c>
      <c r="CZ21" s="9">
        <f>VLOOKUP($A21,'[2]Formated Data'!$A:$ZZ,MATCH(CZ$1,'[2]Formated Data'!$1:$1,0),FALSE)</f>
        <v>-1.77E-2</v>
      </c>
      <c r="DA21" s="9">
        <f>VLOOKUP($A21,'[2]Formated Data'!$A:$ZZ,MATCH(DA$1,'[2]Formated Data'!$1:$1,0),FALSE)</f>
        <v>-7.0000000000000001E-3</v>
      </c>
      <c r="DB21" s="9">
        <f>VLOOKUP($A21,'[2]Formated Data'!$A:$ZZ,MATCH(DB$1,'[2]Formated Data'!$1:$1,0),FALSE)</f>
        <v>-8.3999999999999995E-3</v>
      </c>
      <c r="DC21" s="9">
        <f>VLOOKUP($A21,'[2]Formated Data'!$A:$ZZ,MATCH(DC$1,'[2]Formated Data'!$1:$1,0),FALSE)</f>
        <v>-6.7999999999999996E-3</v>
      </c>
      <c r="DD21" s="9">
        <f>VLOOKUP($A21,'[2]Formated Data'!$A:$ZZ,MATCH(DD$1,'[2]Formated Data'!$1:$1,0),FALSE)</f>
        <v>-2E-3</v>
      </c>
      <c r="DF21" s="1">
        <v>41455</v>
      </c>
      <c r="DG21" s="2">
        <v>5211.4197999999997</v>
      </c>
      <c r="DH21" s="2">
        <f t="shared" si="6"/>
        <v>-1.3942554094025339E-2</v>
      </c>
      <c r="DI21" s="1">
        <v>41455</v>
      </c>
      <c r="DJ21" s="2">
        <v>11406.94</v>
      </c>
      <c r="DK21" s="2">
        <f t="shared" si="7"/>
        <v>-1.4683512813846167E-2</v>
      </c>
      <c r="DL21" s="1">
        <v>41455</v>
      </c>
      <c r="DM21" s="2">
        <v>13832.83</v>
      </c>
      <c r="DN21" s="2">
        <f t="shared" si="8"/>
        <v>-1.5688830602897053E-2</v>
      </c>
      <c r="DO21" s="1">
        <v>41455</v>
      </c>
      <c r="DP21" s="2">
        <v>9712.74</v>
      </c>
      <c r="DQ21" s="2">
        <f t="shared" si="9"/>
        <v>-1.1939846044449198E-2</v>
      </c>
      <c r="DR21" s="1">
        <v>41455</v>
      </c>
      <c r="DS21" s="2">
        <v>10700.38</v>
      </c>
      <c r="DT21" s="2">
        <f t="shared" si="10"/>
        <v>-2.1253592420564349E-2</v>
      </c>
      <c r="DU21" s="1">
        <v>41455</v>
      </c>
      <c r="DV21" s="2">
        <v>6983.87</v>
      </c>
      <c r="DW21" s="2">
        <f t="shared" si="11"/>
        <v>-1.0543630256053538E-2</v>
      </c>
      <c r="DX21" s="1">
        <v>41455</v>
      </c>
      <c r="DY21" s="2">
        <v>6724.68</v>
      </c>
      <c r="DZ21" s="2">
        <f t="shared" si="12"/>
        <v>-9.4435090789374287E-3</v>
      </c>
      <c r="EA21" s="1">
        <v>41455</v>
      </c>
      <c r="EB21" s="2">
        <v>6708.99</v>
      </c>
      <c r="EC21" s="2">
        <f t="shared" si="13"/>
        <v>-2.9188705576024265E-3</v>
      </c>
      <c r="ED21" s="1">
        <v>41455</v>
      </c>
      <c r="EE21" s="2">
        <v>13741.8</v>
      </c>
      <c r="EF21" s="2">
        <f t="shared" si="14"/>
        <v>-8.6368594497574502E-3</v>
      </c>
      <c r="EG21" s="1">
        <v>41455</v>
      </c>
      <c r="EH21" s="2">
        <v>4819.38</v>
      </c>
      <c r="EI21" s="2">
        <f t="shared" si="15"/>
        <v>7.6187449560314313E-3</v>
      </c>
      <c r="EK21" s="1">
        <v>41453</v>
      </c>
      <c r="EL21" s="2">
        <v>83.135999999999996</v>
      </c>
      <c r="EM21" s="2">
        <f t="shared" si="16"/>
        <v>-2.8665667166417608E-3</v>
      </c>
      <c r="EO21" s="1">
        <v>41453</v>
      </c>
      <c r="EP21" s="2">
        <v>9502.0388999999996</v>
      </c>
      <c r="EQ21" s="2">
        <f t="shared" si="17"/>
        <v>-5.252469675205873E-2</v>
      </c>
      <c r="ES21" s="1">
        <v>41453</v>
      </c>
      <c r="ET21" s="2">
        <v>1271.4908</v>
      </c>
      <c r="EU21" s="2">
        <f t="shared" si="18"/>
        <v>-6.3443110036618289E-2</v>
      </c>
      <c r="EW21" s="1">
        <v>41453</v>
      </c>
      <c r="EX21" s="2">
        <v>1916.567</v>
      </c>
      <c r="EY21" s="2">
        <f t="shared" si="19"/>
        <v>-2.4208060385891961E-2</v>
      </c>
      <c r="FA21" s="1">
        <v>41453</v>
      </c>
      <c r="FB21" s="2">
        <v>145.22380000000001</v>
      </c>
      <c r="FC21" s="2">
        <f t="shared" si="20"/>
        <v>-5.0760933579188539E-2</v>
      </c>
      <c r="FE21" s="1">
        <v>41453</v>
      </c>
      <c r="FF21" s="2">
        <v>632.5829</v>
      </c>
      <c r="FG21" s="2">
        <f t="shared" si="21"/>
        <v>-5.5391454958977904E-2</v>
      </c>
      <c r="FI21" s="1">
        <v>41453</v>
      </c>
      <c r="FJ21" s="2">
        <v>317.14</v>
      </c>
      <c r="FK21" s="2">
        <f t="shared" si="22"/>
        <v>-2.9856225145304394E-2</v>
      </c>
      <c r="FM21" s="1">
        <v>41453</v>
      </c>
      <c r="FN21" s="2">
        <v>2594.3449999999998</v>
      </c>
      <c r="FO21" s="2">
        <f t="shared" si="23"/>
        <v>-2.9830067080162004E-2</v>
      </c>
      <c r="FQ21" s="1">
        <v>41453</v>
      </c>
      <c r="FR21" s="2">
        <v>313.58300000000003</v>
      </c>
      <c r="FS21" s="2">
        <f t="shared" si="24"/>
        <v>-5.6412544620076943E-4</v>
      </c>
      <c r="FT21" s="1"/>
      <c r="FU21" s="1">
        <v>41453</v>
      </c>
      <c r="FV21" s="2">
        <v>390.66660000000002</v>
      </c>
      <c r="FW21" s="2">
        <f t="shared" si="25"/>
        <v>-5.4145422260788112E-2</v>
      </c>
      <c r="FY21" s="1">
        <v>41453</v>
      </c>
      <c r="FZ21" s="2">
        <v>1133.1210000000001</v>
      </c>
      <c r="GA21" s="2">
        <f t="shared" si="26"/>
        <v>-5.1343807543823283E-3</v>
      </c>
    </row>
    <row r="22" spans="1:183" x14ac:dyDescent="0.25">
      <c r="A22" s="1">
        <f t="shared" si="3"/>
        <v>41425</v>
      </c>
      <c r="B22" s="1">
        <v>41425</v>
      </c>
      <c r="C22" s="2">
        <v>1107.3605</v>
      </c>
      <c r="D22" s="2">
        <f t="shared" si="27"/>
        <v>2.5956684998475588E-2</v>
      </c>
      <c r="E22" s="1">
        <v>41425</v>
      </c>
      <c r="F22" s="2">
        <v>867.24990000000003</v>
      </c>
      <c r="G22" s="2">
        <f t="shared" si="28"/>
        <v>1.8594265757000406E-2</v>
      </c>
      <c r="H22" s="1">
        <v>41425</v>
      </c>
      <c r="I22" s="2">
        <v>1045.5356999999999</v>
      </c>
      <c r="J22" s="2">
        <f t="shared" si="29"/>
        <v>-1.5379334407856549E-2</v>
      </c>
      <c r="K22" s="1">
        <v>41425</v>
      </c>
      <c r="L22" s="2">
        <v>2862.3892999999998</v>
      </c>
      <c r="M22" s="2">
        <f t="shared" si="30"/>
        <v>3.7708655027904658E-2</v>
      </c>
      <c r="N22" s="1">
        <v>41425</v>
      </c>
      <c r="O22" s="2">
        <v>1819.6742999999999</v>
      </c>
      <c r="P22" s="2">
        <f t="shared" si="31"/>
        <v>2.1496010652854558E-2</v>
      </c>
      <c r="Q22" s="1">
        <v>41425</v>
      </c>
      <c r="R22" s="2">
        <v>38.532299999999999</v>
      </c>
      <c r="S22" s="2">
        <f t="shared" si="32"/>
        <v>3.6465645454948348E-3</v>
      </c>
      <c r="T22" s="1">
        <v>41425</v>
      </c>
      <c r="U22" s="2">
        <v>2046.1856</v>
      </c>
      <c r="V22" s="2">
        <f t="shared" si="33"/>
        <v>2.3395008546023721E-2</v>
      </c>
      <c r="W22" s="1">
        <v>41425</v>
      </c>
      <c r="X22" s="2">
        <v>135.5137</v>
      </c>
      <c r="Y22" s="2">
        <f t="shared" si="34"/>
        <v>-2.1743772504031478E-3</v>
      </c>
      <c r="Z22" s="1">
        <v>41425</v>
      </c>
      <c r="AA22" s="2">
        <v>118.63</v>
      </c>
      <c r="AB22" s="2">
        <f t="shared" si="35"/>
        <v>-3.3091531502159932E-2</v>
      </c>
      <c r="AC22" s="1">
        <v>41425</v>
      </c>
      <c r="AD22" s="2">
        <v>1041.1850999999999</v>
      </c>
      <c r="AE22" s="2">
        <f t="shared" si="36"/>
        <v>-1.6908713399106712E-2</v>
      </c>
      <c r="AF22" s="1">
        <v>41425</v>
      </c>
      <c r="AG22" s="2">
        <v>311.0729</v>
      </c>
      <c r="AH22" s="2">
        <f t="shared" si="37"/>
        <v>-1.7359287079597108E-2</v>
      </c>
      <c r="AI22" s="1">
        <v>41425</v>
      </c>
      <c r="AJ22" s="2">
        <v>133.69</v>
      </c>
      <c r="AK22" s="2">
        <f t="shared" si="38"/>
        <v>3.8294038143864562E-3</v>
      </c>
      <c r="AL22" s="1">
        <v>41425</v>
      </c>
      <c r="AM22" s="2">
        <v>159.45169999999999</v>
      </c>
      <c r="AN22" s="2">
        <f t="shared" si="39"/>
        <v>-9.8406323042492527E-3</v>
      </c>
      <c r="AO22" s="1">
        <v>41425</v>
      </c>
      <c r="AP22" s="2">
        <v>281.85230000000001</v>
      </c>
      <c r="AQ22" s="2">
        <f t="shared" si="40"/>
        <v>-2.1801993654345764E-2</v>
      </c>
      <c r="AR22" s="1">
        <v>41425</v>
      </c>
      <c r="AS22" s="2">
        <v>1827.58</v>
      </c>
      <c r="AT22" s="2">
        <f t="shared" si="41"/>
        <v>-1.7841980244843625E-2</v>
      </c>
      <c r="AU22" s="1">
        <v>41425</v>
      </c>
      <c r="AV22" s="2">
        <v>1533.62</v>
      </c>
      <c r="AW22" s="2">
        <f t="shared" si="42"/>
        <v>-5.7955606264911141E-3</v>
      </c>
      <c r="AY22" s="2">
        <f t="shared" si="43"/>
        <v>7.3624192414751821E-3</v>
      </c>
      <c r="AZ22" s="2">
        <f t="shared" si="44"/>
        <v>1.62126443750501E-2</v>
      </c>
      <c r="BA22" s="2">
        <f t="shared" si="4"/>
        <v>1.2046419618352511E-2</v>
      </c>
      <c r="BC22" s="1">
        <v>41425</v>
      </c>
      <c r="BD22" s="2">
        <v>1500.54</v>
      </c>
      <c r="BE22" s="2">
        <f t="shared" si="45"/>
        <v>-2.3668639053253671E-3</v>
      </c>
      <c r="BF22" s="1">
        <v>41425</v>
      </c>
      <c r="BG22" s="2">
        <v>1129.22</v>
      </c>
      <c r="BH22" s="2">
        <f t="shared" si="46"/>
        <v>1.2208676945141717E-2</v>
      </c>
      <c r="BI22" s="1">
        <v>41425</v>
      </c>
      <c r="BJ22" s="2">
        <v>1061.83</v>
      </c>
      <c r="BK22" s="2">
        <f t="shared" si="47"/>
        <v>1.8385667427540886E-2</v>
      </c>
      <c r="BL22" s="1">
        <v>41394</v>
      </c>
      <c r="BM22" s="2">
        <v>406.19</v>
      </c>
      <c r="BN22" s="2">
        <f t="shared" si="1"/>
        <v>1.4052561510773387E-3</v>
      </c>
      <c r="BP22" s="1">
        <v>41152</v>
      </c>
      <c r="BQ22" s="2">
        <v>8.6400000000000001E-3</v>
      </c>
      <c r="BR22" s="2">
        <f t="shared" si="2"/>
        <v>8.6400000000000001E-3</v>
      </c>
      <c r="BT22" s="1">
        <v>41425</v>
      </c>
      <c r="BU22" s="2">
        <v>1278.01</v>
      </c>
      <c r="BV22" s="2">
        <f t="shared" si="5"/>
        <v>-5.5944600062247662E-3</v>
      </c>
      <c r="BX22" s="7">
        <f>VLOOKUP($A22,[1]Replications!$A:$AK,MATCH(BX$2,[1]Replications!$1:$1,0),FALSE)</f>
        <v>2.4400000000000002E-2</v>
      </c>
      <c r="BY22" s="7">
        <f>VLOOKUP($A22,[1]Replications!$A:$AK,MATCH(BY$2,[1]Replications!$1:$1,0),FALSE)</f>
        <v>1.09E-2</v>
      </c>
      <c r="BZ22" s="7">
        <f>VLOOKUP($A22,[1]Replications!$A:$AK,MATCH(BZ$2,[1]Replications!$1:$1,0),FALSE)</f>
        <v>4.7500000000000001E-2</v>
      </c>
      <c r="CA22" s="7">
        <f>VLOOKUP($A22,[1]Replications!$A:$AK,MATCH(CA$2,[1]Replications!$1:$1,0),FALSE)</f>
        <v>3.3500000000000002E-2</v>
      </c>
      <c r="CB22" s="7">
        <f>VLOOKUP($A22,[1]Replications!$A:$AK,MATCH(CB$2,[1]Replications!$1:$1,0),FALSE)</f>
        <v>5.4199999999999998E-2</v>
      </c>
      <c r="CC22" s="7">
        <f>VLOOKUP($A22,[1]Replications!$A:$AK,MATCH(CC$2,[1]Replications!$1:$1,0),FALSE)</f>
        <v>3.1600000000000003E-2</v>
      </c>
      <c r="CD22" s="7">
        <f>VLOOKUP($A22,[1]Replications!$A:$AK,MATCH(CD$2,[1]Replications!$1:$1,0),FALSE)</f>
        <v>3.8899999999999997E-2</v>
      </c>
      <c r="CE22" s="7">
        <f>VLOOKUP($A22,[1]Replications!$A:$AK,MATCH(CE$2,[1]Replications!$1:$1,0),FALSE)</f>
        <v>2.35E-2</v>
      </c>
      <c r="CF22" s="7">
        <f>VLOOKUP($A22,[1]Replications!$A:$AK,MATCH(CF$2,[1]Replications!$1:$1,0),FALSE)</f>
        <v>3.4428571428571426E-2</v>
      </c>
      <c r="CG22" s="7">
        <f>VLOOKUP($A22,[1]Replications!$A:$AK,MATCH(CG$2,[1]Replications!$1:$1,0),FALSE)</f>
        <v>2.0400000000000001E-2</v>
      </c>
      <c r="CH22" s="9">
        <f>VLOOKUP($A22,'[2]Formated Data'!$A:$ZZ,MATCH(CH$1,'[2]Formated Data'!$1:$1,0),FALSE)</f>
        <v>4.1700000000000001E-2</v>
      </c>
      <c r="CI22" s="9">
        <f>VLOOKUP($A22,'[2]Formated Data'!$A:$ZZ,MATCH(CI$1,'[2]Formated Data'!$1:$1,0),FALSE)</f>
        <v>2.5399999999999999E-2</v>
      </c>
      <c r="CJ22" s="9">
        <f>VLOOKUP($A22,'[2]Formated Data'!$A:$ZZ,MATCH(CJ$1,'[2]Formated Data'!$1:$1,0),FALSE)</f>
        <v>1.9800000000000002E-2</v>
      </c>
      <c r="CK22" s="9">
        <f>VLOOKUP($A22,'[2]Formated Data'!$A:$ZZ,MATCH(CK$1,'[2]Formated Data'!$1:$1,0),FALSE)</f>
        <v>3.5999999999999999E-3</v>
      </c>
      <c r="CL22" s="9">
        <f>VLOOKUP($A22,'[2]Formated Data'!$A:$ZZ,MATCH(CL$1,'[2]Formated Data'!$1:$1,0),FALSE)</f>
        <v>7.7999999999999996E-3</v>
      </c>
      <c r="CM22" s="9">
        <f>VLOOKUP($A22,'[2]Formated Data'!$A:$ZZ,MATCH(CM$1,'[2]Formated Data'!$1:$1,0),FALSE)</f>
        <v>4.4999999999999997E-3</v>
      </c>
      <c r="CN22" s="9">
        <f>VLOOKUP($A22,'[2]Formated Data'!$A:$ZZ,MATCH(CN$1,'[2]Formated Data'!$1:$1,0),FALSE)</f>
        <v>7.9899999999999999E-2</v>
      </c>
      <c r="CO22" s="9">
        <f>VLOOKUP($A22,'[2]Formated Data'!$A:$ZZ,MATCH(CO$1,'[2]Formated Data'!$1:$1,0),FALSE)</f>
        <v>1.4E-2</v>
      </c>
      <c r="CP22" s="9">
        <f>VLOOKUP($A22,'[2]Formated Data'!$A:$ZZ,MATCH(CP$1,'[2]Formated Data'!$1:$1,0),FALSE)</f>
        <v>2.4E-2</v>
      </c>
      <c r="CQ22" s="9">
        <f>VLOOKUP($A22,'[2]Formated Data'!$A:$ZZ,MATCH(CQ$1,'[2]Formated Data'!$1:$1,0),FALSE)</f>
        <v>3.5999999999999997E-2</v>
      </c>
      <c r="CR22" s="9">
        <f>VLOOKUP($A22,'[2]Formated Data'!$A:$ZZ,MATCH(CR$1,'[2]Formated Data'!$1:$1,0),FALSE)</f>
        <v>1.37E-2</v>
      </c>
      <c r="CS22" s="9">
        <f>VLOOKUP($A22,'[2]Formated Data'!$A:$ZZ,MATCH(CS$1,'[2]Formated Data'!$1:$1,0),FALSE)</f>
        <v>1.0999999999999999E-2</v>
      </c>
      <c r="CT22" s="9">
        <f>VLOOKUP($A22,'[2]Formated Data'!$A:$ZZ,MATCH(CT$1,'[2]Formated Data'!$1:$1,0),FALSE)</f>
        <v>2.1100000000000001E-2</v>
      </c>
      <c r="CU22" s="9">
        <f>VLOOKUP($A22,'[2]Formated Data'!$A:$ZZ,MATCH(CU$1,'[2]Formated Data'!$1:$1,0),FALSE)</f>
        <v>1.52E-2</v>
      </c>
      <c r="CV22" s="9">
        <f>VLOOKUP($A22,'[2]Formated Data'!$A:$ZZ,MATCH(CV$1,'[2]Formated Data'!$1:$1,0),FALSE)</f>
        <v>4.4999999999999997E-3</v>
      </c>
      <c r="CW22" s="9">
        <f>VLOOKUP($A22,'[2]Formated Data'!$A:$ZZ,MATCH(CW$1,'[2]Formated Data'!$1:$1,0),FALSE)</f>
        <v>-8.0000000000000004E-4</v>
      </c>
      <c r="CX22" s="9">
        <f>VLOOKUP($A22,'[2]Formated Data'!$A:$ZZ,MATCH(CX$1,'[2]Formated Data'!$1:$1,0),FALSE)</f>
        <v>-5.4999999999999997E-3</v>
      </c>
      <c r="CY22" s="9">
        <f>VLOOKUP($A22,'[2]Formated Data'!$A:$ZZ,MATCH(CY$1,'[2]Formated Data'!$1:$1,0),FALSE)</f>
        <v>-5.5300000000000002E-2</v>
      </c>
      <c r="CZ22" s="9">
        <f>VLOOKUP($A22,'[2]Formated Data'!$A:$ZZ,MATCH(CZ$1,'[2]Formated Data'!$1:$1,0),FALSE)</f>
        <v>-2.4E-2</v>
      </c>
      <c r="DA22" s="9">
        <f>VLOOKUP($A22,'[2]Formated Data'!$A:$ZZ,MATCH(DA$1,'[2]Formated Data'!$1:$1,0),FALSE)</f>
        <v>1.2800000000000001E-2</v>
      </c>
      <c r="DB22" s="9">
        <f>VLOOKUP($A22,'[2]Formated Data'!$A:$ZZ,MATCH(DB$1,'[2]Formated Data'!$1:$1,0),FALSE)</f>
        <v>2.0799999999999999E-2</v>
      </c>
      <c r="DC22" s="9">
        <f>VLOOKUP($A22,'[2]Formated Data'!$A:$ZZ,MATCH(DC$1,'[2]Formated Data'!$1:$1,0),FALSE)</f>
        <v>1.2999999999999999E-2</v>
      </c>
      <c r="DD22" s="9">
        <f>VLOOKUP($A22,'[2]Formated Data'!$A:$ZZ,MATCH(DD$1,'[2]Formated Data'!$1:$1,0),FALSE)</f>
        <v>4.0000000000000001E-3</v>
      </c>
      <c r="DF22" s="1">
        <v>41425</v>
      </c>
      <c r="DG22" s="2">
        <v>5285.1076999999996</v>
      </c>
      <c r="DH22" s="2">
        <f t="shared" si="6"/>
        <v>6.3403481474402223E-3</v>
      </c>
      <c r="DI22" s="1">
        <v>41425</v>
      </c>
      <c r="DJ22" s="2">
        <v>11576.93</v>
      </c>
      <c r="DK22" s="2">
        <f t="shared" si="7"/>
        <v>4.7918192769831336E-3</v>
      </c>
      <c r="DL22" s="1">
        <v>41425</v>
      </c>
      <c r="DM22" s="2">
        <v>14053.31</v>
      </c>
      <c r="DN22" s="2">
        <f t="shared" si="8"/>
        <v>-1.2510408359010294E-2</v>
      </c>
      <c r="DO22" s="1">
        <v>41425</v>
      </c>
      <c r="DP22" s="2">
        <v>9830.11</v>
      </c>
      <c r="DQ22" s="2">
        <f t="shared" si="9"/>
        <v>6.2500190859715588E-4</v>
      </c>
      <c r="DR22" s="1">
        <v>41425</v>
      </c>
      <c r="DS22" s="2">
        <v>10932.74</v>
      </c>
      <c r="DT22" s="2">
        <f t="shared" si="10"/>
        <v>-2.2576140384756416E-2</v>
      </c>
      <c r="DU22" s="1">
        <v>41425</v>
      </c>
      <c r="DV22" s="2">
        <v>7058.29</v>
      </c>
      <c r="DW22" s="2">
        <f t="shared" si="11"/>
        <v>1.409735681743407E-2</v>
      </c>
      <c r="DX22" s="1">
        <v>41425</v>
      </c>
      <c r="DY22" s="2">
        <v>6788.79</v>
      </c>
      <c r="DZ22" s="2">
        <f t="shared" si="12"/>
        <v>5.9210263112272621E-3</v>
      </c>
      <c r="EA22" s="1">
        <v>41425</v>
      </c>
      <c r="EB22" s="2">
        <v>6728.63</v>
      </c>
      <c r="EC22" s="2">
        <f t="shared" si="13"/>
        <v>5.8494655803871254E-3</v>
      </c>
      <c r="ED22" s="1">
        <v>41425</v>
      </c>
      <c r="EE22" s="2">
        <v>13861.52</v>
      </c>
      <c r="EF22" s="2">
        <f t="shared" si="14"/>
        <v>-6.531375760160163E-3</v>
      </c>
      <c r="EG22" s="1">
        <v>41425</v>
      </c>
      <c r="EH22" s="2">
        <v>4782.9399999999996</v>
      </c>
      <c r="EI22" s="2">
        <f t="shared" si="15"/>
        <v>-5.8537972328354115E-5</v>
      </c>
      <c r="EK22" s="1">
        <v>41425</v>
      </c>
      <c r="EL22" s="2">
        <v>83.375</v>
      </c>
      <c r="EM22" s="2">
        <f t="shared" si="16"/>
        <v>1.9927580554400359E-2</v>
      </c>
      <c r="EO22" s="1">
        <v>41425</v>
      </c>
      <c r="EP22" s="2">
        <v>10028.798500000001</v>
      </c>
      <c r="EQ22" s="2">
        <f t="shared" si="17"/>
        <v>2.8140332646833466E-2</v>
      </c>
      <c r="ES22" s="1">
        <v>41425</v>
      </c>
      <c r="ET22" s="2">
        <v>1357.6225999999999</v>
      </c>
      <c r="EU22" s="2">
        <f t="shared" si="18"/>
        <v>-2.5251636478043515E-2</v>
      </c>
      <c r="EW22" s="1">
        <v>41425</v>
      </c>
      <c r="EX22" s="2">
        <v>1964.1143999999999</v>
      </c>
      <c r="EY22" s="2">
        <f t="shared" si="19"/>
        <v>1.2963585574117253E-3</v>
      </c>
      <c r="FA22" s="1">
        <v>41425</v>
      </c>
      <c r="FB22" s="2">
        <v>152.9897</v>
      </c>
      <c r="FC22" s="2">
        <f t="shared" si="20"/>
        <v>2.1086522552514531E-2</v>
      </c>
      <c r="FE22" s="1">
        <v>41425</v>
      </c>
      <c r="FF22" s="2">
        <v>669.67729999999995</v>
      </c>
      <c r="FG22" s="2">
        <f t="shared" si="21"/>
        <v>5.0036228026616003E-2</v>
      </c>
      <c r="FI22" s="1">
        <v>41425</v>
      </c>
      <c r="FJ22" s="2">
        <v>326.89999999999998</v>
      </c>
      <c r="FK22" s="2">
        <f t="shared" si="22"/>
        <v>-4.9709302325581461E-2</v>
      </c>
      <c r="FM22" s="1">
        <v>41425</v>
      </c>
      <c r="FN22" s="2">
        <v>2674.114</v>
      </c>
      <c r="FO22" s="2">
        <f t="shared" si="23"/>
        <v>-4.9630014773820452E-2</v>
      </c>
      <c r="FQ22" s="1">
        <v>41425</v>
      </c>
      <c r="FR22" s="2">
        <v>313.76</v>
      </c>
      <c r="FS22" s="2">
        <f t="shared" si="24"/>
        <v>-1.394025423459011E-3</v>
      </c>
      <c r="FT22" s="1"/>
      <c r="FU22" s="1">
        <v>41425</v>
      </c>
      <c r="FV22" s="2">
        <v>413.03030000000001</v>
      </c>
      <c r="FW22" s="2">
        <f t="shared" si="25"/>
        <v>3.818375912083094E-2</v>
      </c>
      <c r="FY22" s="1">
        <v>41425</v>
      </c>
      <c r="FZ22" s="2">
        <v>1138.9689000000001</v>
      </c>
      <c r="GA22" s="2">
        <f t="shared" si="26"/>
        <v>3.9955752737605321E-2</v>
      </c>
    </row>
    <row r="23" spans="1:183" x14ac:dyDescent="0.25">
      <c r="A23" s="1">
        <f t="shared" si="3"/>
        <v>41394</v>
      </c>
      <c r="B23" s="1">
        <v>41394</v>
      </c>
      <c r="C23" s="2">
        <v>1079.3443</v>
      </c>
      <c r="D23" s="2">
        <f t="shared" si="27"/>
        <v>1.5100612439903349E-2</v>
      </c>
      <c r="E23" s="1">
        <v>41394</v>
      </c>
      <c r="F23" s="2">
        <v>851.41840000000002</v>
      </c>
      <c r="G23" s="2">
        <f t="shared" si="28"/>
        <v>2.1206794704568432E-2</v>
      </c>
      <c r="H23" s="1">
        <v>41394</v>
      </c>
      <c r="I23" s="2">
        <v>1061.8665000000001</v>
      </c>
      <c r="J23" s="2">
        <f t="shared" si="29"/>
        <v>4.0473437469534801E-4</v>
      </c>
      <c r="K23" s="1">
        <v>41394</v>
      </c>
      <c r="L23" s="2">
        <v>2758.3746999999998</v>
      </c>
      <c r="M23" s="2">
        <f t="shared" si="30"/>
        <v>-1.1937697876087672E-3</v>
      </c>
      <c r="N23" s="1">
        <v>41394</v>
      </c>
      <c r="O23" s="2">
        <v>1781.3816999999999</v>
      </c>
      <c r="P23" s="2">
        <f t="shared" si="31"/>
        <v>2.0683755130329384E-2</v>
      </c>
      <c r="Q23" s="1">
        <v>41394</v>
      </c>
      <c r="R23" s="2">
        <v>38.392299999999999</v>
      </c>
      <c r="S23" s="2">
        <f t="shared" si="32"/>
        <v>-5.6976662876855322E-3</v>
      </c>
      <c r="T23" s="1">
        <v>41394</v>
      </c>
      <c r="U23" s="2">
        <v>1999.4094</v>
      </c>
      <c r="V23" s="2">
        <f t="shared" si="33"/>
        <v>1.9242716519367153E-2</v>
      </c>
      <c r="W23" s="1">
        <v>41394</v>
      </c>
      <c r="X23" s="2">
        <v>135.809</v>
      </c>
      <c r="Y23" s="2">
        <f t="shared" si="34"/>
        <v>1.2192458846072673E-2</v>
      </c>
      <c r="Z23" s="1">
        <v>41394</v>
      </c>
      <c r="AA23" s="2">
        <v>122.69</v>
      </c>
      <c r="AB23" s="2">
        <f t="shared" si="35"/>
        <v>7.1416844524709866E-3</v>
      </c>
      <c r="AC23" s="1">
        <v>41394</v>
      </c>
      <c r="AD23" s="2">
        <v>1059.0930000000001</v>
      </c>
      <c r="AE23" s="2">
        <f t="shared" si="36"/>
        <v>-1.5995406523591216E-2</v>
      </c>
      <c r="AF23" s="1">
        <v>41394</v>
      </c>
      <c r="AG23" s="2">
        <v>316.56830000000002</v>
      </c>
      <c r="AH23" s="2">
        <f t="shared" si="37"/>
        <v>-2.3469313784311829E-2</v>
      </c>
      <c r="AI23" s="1">
        <v>41394</v>
      </c>
      <c r="AJ23" s="2">
        <v>133.18</v>
      </c>
      <c r="AK23" s="2">
        <f t="shared" si="38"/>
        <v>2.0145538108004457E-2</v>
      </c>
      <c r="AL23" s="1">
        <v>41394</v>
      </c>
      <c r="AM23" s="2">
        <v>161.03639999999999</v>
      </c>
      <c r="AN23" s="2">
        <f t="shared" si="39"/>
        <v>7.590257490616148E-3</v>
      </c>
      <c r="AO23" s="1">
        <v>41394</v>
      </c>
      <c r="AP23" s="2">
        <v>288.13420000000002</v>
      </c>
      <c r="AQ23" s="2">
        <f t="shared" si="40"/>
        <v>-2.785943591499751E-2</v>
      </c>
      <c r="AR23" s="1">
        <v>41394</v>
      </c>
      <c r="AS23" s="2">
        <v>1860.78</v>
      </c>
      <c r="AT23" s="2">
        <f t="shared" si="41"/>
        <v>1.0118666333720494E-2</v>
      </c>
      <c r="AU23" s="1">
        <v>41394</v>
      </c>
      <c r="AV23" s="2">
        <v>1542.56</v>
      </c>
      <c r="AW23" s="2">
        <f t="shared" si="42"/>
        <v>1.809061809061796E-2</v>
      </c>
      <c r="AY23" s="2">
        <f t="shared" si="43"/>
        <v>-6.1061822646650832E-3</v>
      </c>
      <c r="AZ23" s="2">
        <f t="shared" si="44"/>
        <v>-2.1877524917938151E-2</v>
      </c>
      <c r="BA23" s="2">
        <f t="shared" si="4"/>
        <v>7.9719517568974663E-3</v>
      </c>
      <c r="BC23" s="1">
        <v>41394</v>
      </c>
      <c r="BD23" s="2">
        <v>1504.1</v>
      </c>
      <c r="BE23" s="2">
        <f t="shared" si="45"/>
        <v>-1.7852520921960435E-3</v>
      </c>
      <c r="BF23" s="1">
        <v>41394</v>
      </c>
      <c r="BG23" s="2">
        <v>1115.5999999999999</v>
      </c>
      <c r="BH23" s="2">
        <f t="shared" si="46"/>
        <v>-5.0567659885666361E-3</v>
      </c>
      <c r="BI23" s="1">
        <v>41394</v>
      </c>
      <c r="BJ23" s="2">
        <v>1042.6600000000001</v>
      </c>
      <c r="BK23" s="2">
        <f t="shared" si="47"/>
        <v>-3.5074976345893516E-3</v>
      </c>
      <c r="BL23" s="1">
        <v>41364</v>
      </c>
      <c r="BM23" s="2">
        <v>405.62</v>
      </c>
      <c r="BN23" s="2">
        <f t="shared" si="1"/>
        <v>7.2260435549154067E-3</v>
      </c>
      <c r="BP23" s="1">
        <v>41121</v>
      </c>
      <c r="BQ23" s="2">
        <v>1.038E-2</v>
      </c>
      <c r="BR23" s="2">
        <f t="shared" si="2"/>
        <v>1.038E-2</v>
      </c>
      <c r="BT23" s="1">
        <v>41394</v>
      </c>
      <c r="BU23" s="2">
        <v>1285.2</v>
      </c>
      <c r="BV23" s="2">
        <f t="shared" si="5"/>
        <v>1.1554324213707723E-2</v>
      </c>
      <c r="BX23" s="7">
        <f>VLOOKUP($A23,[1]Replications!$A:$AK,MATCH(BX$2,[1]Replications!$1:$1,0),FALSE)</f>
        <v>-7.9000000000000008E-3</v>
      </c>
      <c r="BY23" s="7">
        <f>VLOOKUP($A23,[1]Replications!$A:$AK,MATCH(BY$2,[1]Replications!$1:$1,0),FALSE)</f>
        <v>1.6199999999999999E-2</v>
      </c>
      <c r="BZ23" s="7">
        <f>VLOOKUP($A23,[1]Replications!$A:$AK,MATCH(BZ$2,[1]Replications!$1:$1,0),FALSE)</f>
        <v>-6.4000000000000003E-3</v>
      </c>
      <c r="CA23" s="7">
        <f>VLOOKUP($A23,[1]Replications!$A:$AK,MATCH(CA$2,[1]Replications!$1:$1,0),FALSE)</f>
        <v>4.9000000000000002E-2</v>
      </c>
      <c r="CB23" s="7">
        <f>VLOOKUP($A23,[1]Replications!$A:$AK,MATCH(CB$2,[1]Replications!$1:$1,0),FALSE)</f>
        <v>2.9999999999999997E-4</v>
      </c>
      <c r="CC23" s="7">
        <f>VLOOKUP($A23,[1]Replications!$A:$AK,MATCH(CC$2,[1]Replications!$1:$1,0),FALSE)</f>
        <v>-4.4999999999999997E-3</v>
      </c>
      <c r="CD23" s="7">
        <f>VLOOKUP($A23,[1]Replications!$A:$AK,MATCH(CD$2,[1]Replications!$1:$1,0),FALSE)</f>
        <v>-6.4000000000000003E-3</v>
      </c>
      <c r="CE23" s="7">
        <f>VLOOKUP($A23,[1]Replications!$A:$AK,MATCH(CE$2,[1]Replications!$1:$1,0),FALSE)</f>
        <v>1.9199999999999998E-2</v>
      </c>
      <c r="CF23" s="7">
        <f>VLOOKUP($A23,[1]Replications!$A:$AK,MATCH(CF$2,[1]Replications!$1:$1,0),FALSE)</f>
        <v>5.7571428571428574E-3</v>
      </c>
      <c r="CG23" s="7">
        <f>VLOOKUP($A23,[1]Replications!$A:$AK,MATCH(CG$2,[1]Replications!$1:$1,0),FALSE)</f>
        <v>1.5100000000000001E-2</v>
      </c>
      <c r="CH23" s="9">
        <f>VLOOKUP($A23,'[2]Formated Data'!$A:$ZZ,MATCH(CH$1,'[2]Formated Data'!$1:$1,0),FALSE)</f>
        <v>2.2700000000000001E-2</v>
      </c>
      <c r="CI23" s="9">
        <f>VLOOKUP($A23,'[2]Formated Data'!$A:$ZZ,MATCH(CI$1,'[2]Formated Data'!$1:$1,0),FALSE)</f>
        <v>1.3899999999999999E-2</v>
      </c>
      <c r="CJ23" s="9">
        <f>VLOOKUP($A23,'[2]Formated Data'!$A:$ZZ,MATCH(CJ$1,'[2]Formated Data'!$1:$1,0),FALSE)</f>
        <v>1.66E-2</v>
      </c>
      <c r="CK23" s="9">
        <f>VLOOKUP($A23,'[2]Formated Data'!$A:$ZZ,MATCH(CK$1,'[2]Formated Data'!$1:$1,0),FALSE)</f>
        <v>9.9000000000000008E-3</v>
      </c>
      <c r="CL23" s="9">
        <f>VLOOKUP($A23,'[2]Formated Data'!$A:$ZZ,MATCH(CL$1,'[2]Formated Data'!$1:$1,0),FALSE)</f>
        <v>6.9999999999999999E-4</v>
      </c>
      <c r="CM23" s="9">
        <f>VLOOKUP($A23,'[2]Formated Data'!$A:$ZZ,MATCH(CM$1,'[2]Formated Data'!$1:$1,0),FALSE)</f>
        <v>-2.3E-3</v>
      </c>
      <c r="CN23" s="9">
        <f>VLOOKUP($A23,'[2]Formated Data'!$A:$ZZ,MATCH(CN$1,'[2]Formated Data'!$1:$1,0),FALSE)</f>
        <v>8.0999999999999996E-3</v>
      </c>
      <c r="CO23" s="9">
        <f>VLOOKUP($A23,'[2]Formated Data'!$A:$ZZ,MATCH(CO$1,'[2]Formated Data'!$1:$1,0),FALSE)</f>
        <v>-2E-3</v>
      </c>
      <c r="CP23" s="9">
        <f>VLOOKUP($A23,'[2]Formated Data'!$A:$ZZ,MATCH(CP$1,'[2]Formated Data'!$1:$1,0),FALSE)</f>
        <v>-1.84E-2</v>
      </c>
      <c r="CQ23" s="9">
        <f>VLOOKUP($A23,'[2]Formated Data'!$A:$ZZ,MATCH(CQ$1,'[2]Formated Data'!$1:$1,0),FALSE)</f>
        <v>-1.1000000000000001E-3</v>
      </c>
      <c r="CR23" s="9">
        <f>VLOOKUP($A23,'[2]Formated Data'!$A:$ZZ,MATCH(CR$1,'[2]Formated Data'!$1:$1,0),FALSE)</f>
        <v>1.5900000000000001E-2</v>
      </c>
      <c r="CS23" s="9">
        <f>VLOOKUP($A23,'[2]Formated Data'!$A:$ZZ,MATCH(CS$1,'[2]Formated Data'!$1:$1,0),FALSE)</f>
        <v>5.0000000000000001E-3</v>
      </c>
      <c r="CT23" s="9">
        <f>VLOOKUP($A23,'[2]Formated Data'!$A:$ZZ,MATCH(CT$1,'[2]Formated Data'!$1:$1,0),FALSE)</f>
        <v>1.4999999999999999E-2</v>
      </c>
      <c r="CU23" s="9">
        <f>VLOOKUP($A23,'[2]Formated Data'!$A:$ZZ,MATCH(CU$1,'[2]Formated Data'!$1:$1,0),FALSE)</f>
        <v>1.77E-2</v>
      </c>
      <c r="CV23" s="9">
        <f>VLOOKUP($A23,'[2]Formated Data'!$A:$ZZ,MATCH(CV$1,'[2]Formated Data'!$1:$1,0),FALSE)</f>
        <v>8.3999999999999995E-3</v>
      </c>
      <c r="CW23" s="9">
        <f>VLOOKUP($A23,'[2]Formated Data'!$A:$ZZ,MATCH(CW$1,'[2]Formated Data'!$1:$1,0),FALSE)</f>
        <v>3.2800000000000003E-2</v>
      </c>
      <c r="CX23" s="9">
        <f>VLOOKUP($A23,'[2]Formated Data'!$A:$ZZ,MATCH(CX$1,'[2]Formated Data'!$1:$1,0),FALSE)</f>
        <v>2.5999999999999999E-3</v>
      </c>
      <c r="CY23" s="9">
        <f>VLOOKUP($A23,'[2]Formated Data'!$A:$ZZ,MATCH(CY$1,'[2]Formated Data'!$1:$1,0),FALSE)</f>
        <v>2.6200000000000001E-2</v>
      </c>
      <c r="CZ23" s="9">
        <f>VLOOKUP($A23,'[2]Formated Data'!$A:$ZZ,MATCH(CZ$1,'[2]Formated Data'!$1:$1,0),FALSE)</f>
        <v>3.4099999999999998E-2</v>
      </c>
      <c r="DA23" s="9">
        <f>VLOOKUP($A23,'[2]Formated Data'!$A:$ZZ,MATCH(DA$1,'[2]Formated Data'!$1:$1,0),FALSE)</f>
        <v>-5.9999999999999995E-4</v>
      </c>
      <c r="DB23" s="9">
        <f>VLOOKUP($A23,'[2]Formated Data'!$A:$ZZ,MATCH(DB$1,'[2]Formated Data'!$1:$1,0),FALSE)</f>
        <v>6.3E-3</v>
      </c>
      <c r="DC23" s="9">
        <f>VLOOKUP($A23,'[2]Formated Data'!$A:$ZZ,MATCH(DC$1,'[2]Formated Data'!$1:$1,0),FALSE)</f>
        <v>1.84E-2</v>
      </c>
      <c r="DD23" s="9">
        <f>VLOOKUP($A23,'[2]Formated Data'!$A:$ZZ,MATCH(DD$1,'[2]Formated Data'!$1:$1,0),FALSE)</f>
        <v>8.0000000000000002E-3</v>
      </c>
      <c r="DF23" s="1">
        <v>41394</v>
      </c>
      <c r="DG23" s="2">
        <v>5251.8094000000001</v>
      </c>
      <c r="DH23" s="2">
        <f t="shared" si="6"/>
        <v>8.2372827042134222E-3</v>
      </c>
      <c r="DI23" s="1">
        <v>41394</v>
      </c>
      <c r="DJ23" s="2">
        <v>11521.72</v>
      </c>
      <c r="DK23" s="2">
        <f t="shared" si="7"/>
        <v>6.334067009048594E-3</v>
      </c>
      <c r="DL23" s="1">
        <v>41394</v>
      </c>
      <c r="DM23" s="2">
        <v>14231.35</v>
      </c>
      <c r="DN23" s="2">
        <f t="shared" si="8"/>
        <v>6.5294436747074247E-3</v>
      </c>
      <c r="DO23" s="1">
        <v>41394</v>
      </c>
      <c r="DP23" s="2">
        <v>9823.9699999999993</v>
      </c>
      <c r="DQ23" s="2">
        <f t="shared" si="9"/>
        <v>1.0642434766864106E-2</v>
      </c>
      <c r="DR23" s="1">
        <v>41394</v>
      </c>
      <c r="DS23" s="2">
        <v>11185.26</v>
      </c>
      <c r="DT23" s="2">
        <f t="shared" si="10"/>
        <v>2.2356969323605647E-2</v>
      </c>
      <c r="DU23" s="1">
        <v>41394</v>
      </c>
      <c r="DV23" s="2">
        <v>6960.17</v>
      </c>
      <c r="DW23" s="2">
        <f t="shared" si="11"/>
        <v>1.026057118969792E-2</v>
      </c>
      <c r="DX23" s="1">
        <v>41394</v>
      </c>
      <c r="DY23" s="2">
        <v>6748.83</v>
      </c>
      <c r="DZ23" s="2">
        <f t="shared" si="12"/>
        <v>1.0529294707951387E-2</v>
      </c>
      <c r="EA23" s="1">
        <v>41394</v>
      </c>
      <c r="EB23" s="2">
        <v>6689.5</v>
      </c>
      <c r="EC23" s="2">
        <f t="shared" si="13"/>
        <v>3.870216440991614E-3</v>
      </c>
      <c r="ED23" s="1">
        <v>41394</v>
      </c>
      <c r="EE23" s="2">
        <v>13952.65</v>
      </c>
      <c r="EF23" s="2">
        <f t="shared" si="14"/>
        <v>5.002449003111531E-3</v>
      </c>
      <c r="EG23" s="1">
        <v>41394</v>
      </c>
      <c r="EH23" s="2">
        <v>4783.22</v>
      </c>
      <c r="EI23" s="2">
        <f t="shared" si="15"/>
        <v>1.5519774443114143E-2</v>
      </c>
      <c r="EK23" s="1">
        <v>41394</v>
      </c>
      <c r="EL23" s="2">
        <v>81.745999999999995</v>
      </c>
      <c r="EM23" s="2">
        <f t="shared" si="16"/>
        <v>-1.4823563440030885E-2</v>
      </c>
      <c r="EO23" s="1">
        <v>41394</v>
      </c>
      <c r="EP23" s="2">
        <v>9754.3089999999993</v>
      </c>
      <c r="EQ23" s="2">
        <f t="shared" si="17"/>
        <v>5.5773445508526809E-3</v>
      </c>
      <c r="ES23" s="1">
        <v>41394</v>
      </c>
      <c r="ET23" s="2">
        <v>1392.7928999999999</v>
      </c>
      <c r="EU23" s="2">
        <f t="shared" si="18"/>
        <v>7.5511744635692324E-3</v>
      </c>
      <c r="EW23" s="1">
        <v>41394</v>
      </c>
      <c r="EX23" s="2">
        <v>1961.5715</v>
      </c>
      <c r="EY23" s="2">
        <f t="shared" si="19"/>
        <v>3.1775909071112496E-2</v>
      </c>
      <c r="FA23" s="1">
        <v>41394</v>
      </c>
      <c r="FB23" s="2">
        <v>149.83029999999999</v>
      </c>
      <c r="FC23" s="2">
        <f t="shared" si="20"/>
        <v>1.6623660014262409E-2</v>
      </c>
      <c r="FE23" s="1">
        <v>41394</v>
      </c>
      <c r="FF23" s="2">
        <v>637.76589999999999</v>
      </c>
      <c r="FG23" s="2">
        <f t="shared" si="21"/>
        <v>3.6630377787291835E-2</v>
      </c>
      <c r="FI23" s="1">
        <v>41394</v>
      </c>
      <c r="FJ23" s="2">
        <v>344</v>
      </c>
      <c r="FK23" s="2">
        <f t="shared" si="22"/>
        <v>2.7110951869103062E-2</v>
      </c>
      <c r="FM23" s="1">
        <v>41394</v>
      </c>
      <c r="FN23" s="2">
        <v>2813.761</v>
      </c>
      <c r="FO23" s="2">
        <f t="shared" si="23"/>
        <v>2.7169367748011819E-2</v>
      </c>
      <c r="FQ23" s="1">
        <v>41394</v>
      </c>
      <c r="FR23" s="2">
        <v>314.19799999999998</v>
      </c>
      <c r="FS23" s="2">
        <f t="shared" si="24"/>
        <v>9.1108336094203324E-4</v>
      </c>
      <c r="FT23" s="1"/>
      <c r="FU23" s="1">
        <v>41394</v>
      </c>
      <c r="FV23" s="2">
        <v>397.83929999999998</v>
      </c>
      <c r="FW23" s="2">
        <f t="shared" si="25"/>
        <v>3.1299625419620725E-2</v>
      </c>
      <c r="FY23" s="1">
        <v>41394</v>
      </c>
      <c r="FZ23" s="2">
        <v>1095.2090000000001</v>
      </c>
      <c r="GA23" s="2">
        <f t="shared" si="26"/>
        <v>-3.684934506377302E-3</v>
      </c>
    </row>
    <row r="24" spans="1:183" x14ac:dyDescent="0.25">
      <c r="A24" s="1">
        <f t="shared" si="3"/>
        <v>41364</v>
      </c>
      <c r="B24" s="1">
        <v>41362</v>
      </c>
      <c r="C24" s="2">
        <v>1063.288</v>
      </c>
      <c r="D24" s="2">
        <f t="shared" si="27"/>
        <v>3.9598461928346484E-2</v>
      </c>
      <c r="E24" s="1">
        <v>41362</v>
      </c>
      <c r="F24" s="2">
        <v>833.73749999999995</v>
      </c>
      <c r="G24" s="2">
        <f t="shared" si="28"/>
        <v>3.7494977329072698E-2</v>
      </c>
      <c r="H24" s="1">
        <v>41362</v>
      </c>
      <c r="I24" s="2">
        <v>1061.4368999999999</v>
      </c>
      <c r="J24" s="2">
        <f t="shared" si="29"/>
        <v>2.7638816893120755E-3</v>
      </c>
      <c r="K24" s="1">
        <v>41362</v>
      </c>
      <c r="L24" s="2">
        <v>2761.6714999999999</v>
      </c>
      <c r="M24" s="2">
        <f t="shared" si="30"/>
        <v>4.7558437632228667E-2</v>
      </c>
      <c r="N24" s="1">
        <v>41362</v>
      </c>
      <c r="O24" s="2">
        <v>1745.2827</v>
      </c>
      <c r="P24" s="2">
        <f t="shared" si="31"/>
        <v>3.6581971740641039E-2</v>
      </c>
      <c r="Q24" s="1">
        <v>41361</v>
      </c>
      <c r="R24" s="2">
        <v>38.612299999999998</v>
      </c>
      <c r="S24" s="2">
        <f t="shared" si="32"/>
        <v>-4.0675780242457327E-3</v>
      </c>
      <c r="T24" s="1">
        <v>41362</v>
      </c>
      <c r="U24" s="2">
        <v>1961.6617000000001</v>
      </c>
      <c r="V24" s="2">
        <f t="shared" si="33"/>
        <v>3.7487799350585771E-2</v>
      </c>
      <c r="W24" s="1">
        <v>41362</v>
      </c>
      <c r="X24" s="2">
        <v>134.17310000000001</v>
      </c>
      <c r="Y24" s="2">
        <f t="shared" si="34"/>
        <v>1.1120028636560697E-2</v>
      </c>
      <c r="Z24" s="1">
        <v>41362</v>
      </c>
      <c r="AA24" s="2">
        <v>121.82</v>
      </c>
      <c r="AB24" s="2">
        <f t="shared" si="35"/>
        <v>1.9840937630807742E-2</v>
      </c>
      <c r="AC24" s="1">
        <v>41362</v>
      </c>
      <c r="AD24" s="2">
        <v>1076.309</v>
      </c>
      <c r="AE24" s="2">
        <f t="shared" si="36"/>
        <v>1.5410755358150396E-2</v>
      </c>
      <c r="AF24" s="1">
        <v>41362</v>
      </c>
      <c r="AG24" s="2">
        <v>324.17649999999998</v>
      </c>
      <c r="AH24" s="2">
        <f t="shared" si="37"/>
        <v>1.0640553130438102E-2</v>
      </c>
      <c r="AI24" s="1">
        <v>41362</v>
      </c>
      <c r="AJ24" s="2">
        <v>130.55000000000001</v>
      </c>
      <c r="AK24" s="2">
        <f t="shared" si="38"/>
        <v>2.0001562622079971E-2</v>
      </c>
      <c r="AL24" s="1">
        <v>41362</v>
      </c>
      <c r="AM24" s="2">
        <v>159.82329999999999</v>
      </c>
      <c r="AN24" s="2">
        <f t="shared" si="39"/>
        <v>-2.0823343123739235E-3</v>
      </c>
      <c r="AO24" s="1">
        <v>41362</v>
      </c>
      <c r="AP24" s="2">
        <v>296.39150000000001</v>
      </c>
      <c r="AQ24" s="2">
        <f t="shared" si="40"/>
        <v>1.1760171826655119E-2</v>
      </c>
      <c r="AR24" s="1">
        <v>41362</v>
      </c>
      <c r="AS24" s="2">
        <v>1842.14</v>
      </c>
      <c r="AT24" s="2">
        <f t="shared" si="41"/>
        <v>7.9862224081450606E-4</v>
      </c>
      <c r="AU24" s="1">
        <v>41362</v>
      </c>
      <c r="AV24" s="2">
        <v>1515.15</v>
      </c>
      <c r="AW24" s="2">
        <f t="shared" si="42"/>
        <v>1.0180814465157173E-2</v>
      </c>
      <c r="AY24" s="2">
        <f t="shared" si="43"/>
        <v>2.1034845992737861E-3</v>
      </c>
      <c r="AZ24" s="2">
        <f t="shared" si="44"/>
        <v>1.0976465891587628E-2</v>
      </c>
      <c r="BA24" s="2">
        <f t="shared" si="4"/>
        <v>9.382192224342667E-3</v>
      </c>
      <c r="BC24" s="1">
        <v>41362</v>
      </c>
      <c r="BD24" s="2">
        <v>1506.79</v>
      </c>
      <c r="BE24" s="2">
        <f t="shared" si="45"/>
        <v>2.2082249728960779E-3</v>
      </c>
      <c r="BF24" s="1">
        <v>41362</v>
      </c>
      <c r="BG24" s="2">
        <v>1121.27</v>
      </c>
      <c r="BH24" s="2">
        <f t="shared" si="46"/>
        <v>2.3149922438178594E-2</v>
      </c>
      <c r="BI24" s="1">
        <v>41362</v>
      </c>
      <c r="BJ24" s="2">
        <v>1046.33</v>
      </c>
      <c r="BK24" s="2">
        <f t="shared" si="47"/>
        <v>2.2325790440457904E-2</v>
      </c>
      <c r="BL24" s="1">
        <v>41333</v>
      </c>
      <c r="BM24" s="2">
        <v>402.71</v>
      </c>
      <c r="BN24" s="2">
        <f t="shared" si="1"/>
        <v>-6.7000843714337677E-4</v>
      </c>
      <c r="BP24" s="1">
        <v>41090</v>
      </c>
      <c r="BQ24" s="2">
        <v>8.9499999999999996E-3</v>
      </c>
      <c r="BR24" s="2">
        <f t="shared" si="2"/>
        <v>8.9499999999999996E-3</v>
      </c>
      <c r="BT24" s="1">
        <v>41362</v>
      </c>
      <c r="BU24" s="2">
        <v>1270.52</v>
      </c>
      <c r="BV24" s="2">
        <f t="shared" si="5"/>
        <v>1.6131483184708362E-2</v>
      </c>
      <c r="BX24" s="7">
        <f>VLOOKUP($A24,[1]Replications!$A:$AK,MATCH(BX$2,[1]Replications!$1:$1,0),FALSE)</f>
        <v>1.52E-2</v>
      </c>
      <c r="BY24" s="7">
        <f>VLOOKUP($A24,[1]Replications!$A:$AK,MATCH(BY$2,[1]Replications!$1:$1,0),FALSE)</f>
        <v>3.3000000000000002E-2</v>
      </c>
      <c r="BZ24" s="7">
        <f>VLOOKUP($A24,[1]Replications!$A:$AK,MATCH(BZ$2,[1]Replications!$1:$1,0),FALSE)</f>
        <v>5.9700000000000003E-2</v>
      </c>
      <c r="CA24" s="7">
        <f>VLOOKUP($A24,[1]Replications!$A:$AK,MATCH(CA$2,[1]Replications!$1:$1,0),FALSE)</f>
        <v>6.1199999999999997E-2</v>
      </c>
      <c r="CB24" s="7">
        <f>VLOOKUP($A24,[1]Replications!$A:$AK,MATCH(CB$2,[1]Replications!$1:$1,0),FALSE)</f>
        <v>3.8699999999999998E-2</v>
      </c>
      <c r="CC24" s="7">
        <f>VLOOKUP($A24,[1]Replications!$A:$AK,MATCH(CC$2,[1]Replications!$1:$1,0),FALSE)</f>
        <v>6.4199999999999993E-2</v>
      </c>
      <c r="CD24" s="7">
        <f>VLOOKUP($A24,[1]Replications!$A:$AK,MATCH(CD$2,[1]Replications!$1:$1,0),FALSE)</f>
        <v>5.5399999999999998E-2</v>
      </c>
      <c r="CE24" s="7">
        <f>VLOOKUP($A24,[1]Replications!$A:$AK,MATCH(CE$2,[1]Replications!$1:$1,0),FALSE)</f>
        <v>3.7600000000000001E-2</v>
      </c>
      <c r="CF24" s="7">
        <f>VLOOKUP($A24,[1]Replications!$A:$AK,MATCH(CF$2,[1]Replications!$1:$1,0),FALSE)</f>
        <v>4.6771428571428568E-2</v>
      </c>
      <c r="CG24" s="7">
        <f>VLOOKUP($A24,[1]Replications!$A:$AK,MATCH(CG$2,[1]Replications!$1:$1,0),FALSE)</f>
        <v>5.5199999999999999E-2</v>
      </c>
      <c r="CH24" s="9">
        <f>VLOOKUP($A24,'[2]Formated Data'!$A:$ZZ,MATCH(CH$1,'[2]Formated Data'!$1:$1,0),FALSE)</f>
        <v>8.3000000000000001E-3</v>
      </c>
      <c r="CI24" s="9">
        <f>VLOOKUP($A24,'[2]Formated Data'!$A:$ZZ,MATCH(CI$1,'[2]Formated Data'!$1:$1,0),FALSE)</f>
        <v>2.2100000000000002E-2</v>
      </c>
      <c r="CJ24" s="9">
        <f>VLOOKUP($A24,'[2]Formated Data'!$A:$ZZ,MATCH(CJ$1,'[2]Formated Data'!$1:$1,0),FALSE)</f>
        <v>9.7000000000000003E-3</v>
      </c>
      <c r="CK24" s="9">
        <f>VLOOKUP($A24,'[2]Formated Data'!$A:$ZZ,MATCH(CK$1,'[2]Formated Data'!$1:$1,0),FALSE)</f>
        <v>1.49E-2</v>
      </c>
      <c r="CL24" s="9">
        <f>VLOOKUP($A24,'[2]Formated Data'!$A:$ZZ,MATCH(CL$1,'[2]Formated Data'!$1:$1,0),FALSE)</f>
        <v>2.12E-2</v>
      </c>
      <c r="CM24" s="9">
        <f>VLOOKUP($A24,'[2]Formated Data'!$A:$ZZ,MATCH(CM$1,'[2]Formated Data'!$1:$1,0),FALSE)</f>
        <v>1.1900000000000001E-2</v>
      </c>
      <c r="CN24" s="9">
        <f>VLOOKUP($A24,'[2]Formated Data'!$A:$ZZ,MATCH(CN$1,'[2]Formated Data'!$1:$1,0),FALSE)</f>
        <v>6.6900000000000001E-2</v>
      </c>
      <c r="CO24" s="9">
        <f>VLOOKUP($A24,'[2]Formated Data'!$A:$ZZ,MATCH(CO$1,'[2]Formated Data'!$1:$1,0),FALSE)</f>
        <v>-4.0000000000000001E-3</v>
      </c>
      <c r="CP24" s="9">
        <f>VLOOKUP($A24,'[2]Formated Data'!$A:$ZZ,MATCH(CP$1,'[2]Formated Data'!$1:$1,0),FALSE)</f>
        <v>1.8200000000000001E-2</v>
      </c>
      <c r="CQ24" s="9">
        <f>VLOOKUP($A24,'[2]Formated Data'!$A:$ZZ,MATCH(CQ$1,'[2]Formated Data'!$1:$1,0),FALSE)</f>
        <v>4.2000000000000003E-2</v>
      </c>
      <c r="CR24" s="9">
        <f>VLOOKUP($A24,'[2]Formated Data'!$A:$ZZ,MATCH(CR$1,'[2]Formated Data'!$1:$1,0),FALSE)</f>
        <v>1.09E-2</v>
      </c>
      <c r="CS24" s="9">
        <f>VLOOKUP($A24,'[2]Formated Data'!$A:$ZZ,MATCH(CS$1,'[2]Formated Data'!$1:$1,0),FALSE)</f>
        <v>1.2999999999999999E-2</v>
      </c>
      <c r="CT24" s="9">
        <f>VLOOKUP($A24,'[2]Formated Data'!$A:$ZZ,MATCH(CT$1,'[2]Formated Data'!$1:$1,0),FALSE)</f>
        <v>2.3800000000000002E-2</v>
      </c>
      <c r="CU24" s="9">
        <f>VLOOKUP($A24,'[2]Formated Data'!$A:$ZZ,MATCH(CU$1,'[2]Formated Data'!$1:$1,0),FALSE)</f>
        <v>1.5800000000000002E-2</v>
      </c>
      <c r="CV24" s="9">
        <f>VLOOKUP($A24,'[2]Formated Data'!$A:$ZZ,MATCH(CV$1,'[2]Formated Data'!$1:$1,0),FALSE)</f>
        <v>2.47E-2</v>
      </c>
      <c r="CW24" s="9">
        <f>VLOOKUP($A24,'[2]Formated Data'!$A:$ZZ,MATCH(CW$1,'[2]Formated Data'!$1:$1,0),FALSE)</f>
        <v>2.3E-3</v>
      </c>
      <c r="CX24" s="9">
        <f>VLOOKUP($A24,'[2]Formated Data'!$A:$ZZ,MATCH(CX$1,'[2]Formated Data'!$1:$1,0),FALSE)</f>
        <v>5.0000000000000001E-4</v>
      </c>
      <c r="CY24" s="9">
        <f>VLOOKUP($A24,'[2]Formated Data'!$A:$ZZ,MATCH(CY$1,'[2]Formated Data'!$1:$1,0),FALSE)</f>
        <v>2.46E-2</v>
      </c>
      <c r="CZ24" s="9">
        <f>VLOOKUP($A24,'[2]Formated Data'!$A:$ZZ,MATCH(CZ$1,'[2]Formated Data'!$1:$1,0),FALSE)</f>
        <v>2.6599999999999999E-2</v>
      </c>
      <c r="DA24" s="9">
        <f>VLOOKUP($A24,'[2]Formated Data'!$A:$ZZ,MATCH(DA$1,'[2]Formated Data'!$1:$1,0),FALSE)</f>
        <v>9.1999999999999998E-3</v>
      </c>
      <c r="DB24" s="9">
        <f>VLOOKUP($A24,'[2]Formated Data'!$A:$ZZ,MATCH(DB$1,'[2]Formated Data'!$1:$1,0),FALSE)</f>
        <v>8.0999999999999996E-3</v>
      </c>
      <c r="DC24" s="9">
        <f>VLOOKUP($A24,'[2]Formated Data'!$A:$ZZ,MATCH(DC$1,'[2]Formated Data'!$1:$1,0),FALSE)</f>
        <v>1.2200000000000001E-2</v>
      </c>
      <c r="DD24" s="9">
        <f>VLOOKUP($A24,'[2]Formated Data'!$A:$ZZ,MATCH(DD$1,'[2]Formated Data'!$1:$1,0),FALSE)</f>
        <v>1.6E-2</v>
      </c>
      <c r="DF24" s="1">
        <v>41364</v>
      </c>
      <c r="DG24" s="2">
        <v>5208.9022000000004</v>
      </c>
      <c r="DH24" s="2">
        <f t="shared" si="6"/>
        <v>8.8531870258929946E-3</v>
      </c>
      <c r="DI24" s="1">
        <v>41364</v>
      </c>
      <c r="DJ24" s="2">
        <v>11449.2</v>
      </c>
      <c r="DK24" s="2">
        <f t="shared" si="7"/>
        <v>9.4809670886211173E-3</v>
      </c>
      <c r="DL24" s="1">
        <v>41364</v>
      </c>
      <c r="DM24" s="2">
        <v>14139.03</v>
      </c>
      <c r="DN24" s="2">
        <f t="shared" si="8"/>
        <v>4.0733805010344515E-3</v>
      </c>
      <c r="DO24" s="1">
        <v>41364</v>
      </c>
      <c r="DP24" s="2">
        <v>9720.52</v>
      </c>
      <c r="DQ24" s="2">
        <f t="shared" si="9"/>
        <v>8.8299029416405439E-3</v>
      </c>
      <c r="DR24" s="1">
        <v>41364</v>
      </c>
      <c r="DS24" s="2">
        <v>10940.66</v>
      </c>
      <c r="DT24" s="2">
        <f t="shared" si="10"/>
        <v>8.7722856995329224E-3</v>
      </c>
      <c r="DU24" s="1">
        <v>41364</v>
      </c>
      <c r="DV24" s="2">
        <v>6889.48</v>
      </c>
      <c r="DW24" s="2">
        <f t="shared" si="11"/>
        <v>8.3513601330127418E-3</v>
      </c>
      <c r="DX24" s="1">
        <v>41364</v>
      </c>
      <c r="DY24" s="2">
        <v>6678.51</v>
      </c>
      <c r="DZ24" s="2">
        <f t="shared" si="12"/>
        <v>9.5184973562250086E-3</v>
      </c>
      <c r="EA24" s="1">
        <v>41364</v>
      </c>
      <c r="EB24" s="2">
        <v>6663.71</v>
      </c>
      <c r="EC24" s="2">
        <f t="shared" si="13"/>
        <v>6.7806545869890655E-3</v>
      </c>
      <c r="ED24" s="1">
        <v>41364</v>
      </c>
      <c r="EE24" s="2">
        <v>13883.2</v>
      </c>
      <c r="EF24" s="2">
        <f t="shared" si="14"/>
        <v>1.2915341838499073E-2</v>
      </c>
      <c r="EG24" s="1">
        <v>41364</v>
      </c>
      <c r="EH24" s="2">
        <v>4710.12</v>
      </c>
      <c r="EI24" s="2">
        <f t="shared" si="15"/>
        <v>2.9532175885954359E-2</v>
      </c>
      <c r="EK24" s="1">
        <v>41362</v>
      </c>
      <c r="EL24" s="2">
        <v>82.975999999999999</v>
      </c>
      <c r="EM24" s="2">
        <f t="shared" si="16"/>
        <v>1.2532184651429468E-2</v>
      </c>
      <c r="EO24" s="1">
        <v>41362</v>
      </c>
      <c r="EP24" s="2">
        <v>9700.2075999999997</v>
      </c>
      <c r="EQ24" s="2">
        <f t="shared" si="17"/>
        <v>1.3224680647294207E-2</v>
      </c>
      <c r="ES24" s="1">
        <v>41362</v>
      </c>
      <c r="ET24" s="2">
        <v>1382.3544999999999</v>
      </c>
      <c r="EU24" s="2">
        <f t="shared" si="18"/>
        <v>-1.7050441321476484E-2</v>
      </c>
      <c r="EW24" s="1">
        <v>41362</v>
      </c>
      <c r="EX24" s="2">
        <v>1901.1604</v>
      </c>
      <c r="EY24" s="2">
        <f t="shared" si="19"/>
        <v>2.4006096334954652E-2</v>
      </c>
      <c r="FA24" s="1">
        <v>41362</v>
      </c>
      <c r="FB24" s="2">
        <v>147.38030000000001</v>
      </c>
      <c r="FC24" s="2">
        <f t="shared" si="20"/>
        <v>1.6657055191024783E-2</v>
      </c>
      <c r="FE24" s="1">
        <v>41362</v>
      </c>
      <c r="FF24" s="2">
        <v>615.22979999999995</v>
      </c>
      <c r="FG24" s="2">
        <f t="shared" si="21"/>
        <v>5.2884565893123181E-3</v>
      </c>
      <c r="FI24" s="1">
        <v>41362</v>
      </c>
      <c r="FJ24" s="2">
        <v>334.92</v>
      </c>
      <c r="FK24" s="2">
        <f t="shared" si="22"/>
        <v>4.8604860486047841E-3</v>
      </c>
      <c r="FM24" s="1">
        <v>41362</v>
      </c>
      <c r="FN24" s="2">
        <v>2739.335</v>
      </c>
      <c r="FO24" s="2">
        <f t="shared" si="23"/>
        <v>4.8969437113763892E-3</v>
      </c>
      <c r="FQ24" s="1">
        <v>41362</v>
      </c>
      <c r="FR24" s="2">
        <v>313.91199999999998</v>
      </c>
      <c r="FS24" s="2">
        <f t="shared" si="24"/>
        <v>4.7786375785729973E-5</v>
      </c>
      <c r="FT24" s="1"/>
      <c r="FU24" s="1">
        <v>41362</v>
      </c>
      <c r="FV24" s="2">
        <v>385.76499999999999</v>
      </c>
      <c r="FW24" s="2">
        <f t="shared" si="25"/>
        <v>7.8032866613897411E-5</v>
      </c>
      <c r="FY24" s="1">
        <v>41362</v>
      </c>
      <c r="FZ24" s="2">
        <v>1099.2597000000001</v>
      </c>
      <c r="GA24" s="2">
        <f t="shared" si="26"/>
        <v>4.616564284348601E-2</v>
      </c>
    </row>
    <row r="25" spans="1:183" x14ac:dyDescent="0.25">
      <c r="A25" s="1">
        <f t="shared" si="3"/>
        <v>41333</v>
      </c>
      <c r="B25" s="1">
        <v>41333</v>
      </c>
      <c r="C25" s="2">
        <v>1022.7872</v>
      </c>
      <c r="D25" s="2">
        <f t="shared" si="27"/>
        <v>1.4346920707485111E-2</v>
      </c>
      <c r="E25" s="1">
        <v>41333</v>
      </c>
      <c r="F25" s="2">
        <v>803.60630000000003</v>
      </c>
      <c r="G25" s="2">
        <f t="shared" si="28"/>
        <v>1.2440089995088943E-2</v>
      </c>
      <c r="H25" s="1">
        <v>41333</v>
      </c>
      <c r="I25" s="2">
        <v>1058.5112999999999</v>
      </c>
      <c r="J25" s="2">
        <f t="shared" si="29"/>
        <v>1.0283497698706512E-2</v>
      </c>
      <c r="K25" s="1">
        <v>41333</v>
      </c>
      <c r="L25" s="2">
        <v>2636.2935000000002</v>
      </c>
      <c r="M25" s="2">
        <f t="shared" si="30"/>
        <v>1.3579102233447493E-2</v>
      </c>
      <c r="N25" s="1">
        <v>41333</v>
      </c>
      <c r="O25" s="2">
        <v>1683.69</v>
      </c>
      <c r="P25" s="2">
        <f t="shared" si="31"/>
        <v>1.2132801364827417E-2</v>
      </c>
      <c r="Q25" s="1">
        <v>41333</v>
      </c>
      <c r="R25" s="2">
        <v>38.770000000000003</v>
      </c>
      <c r="S25" s="2">
        <f t="shared" si="32"/>
        <v>-8.1862368892300363E-3</v>
      </c>
      <c r="T25" s="1">
        <v>41333</v>
      </c>
      <c r="U25" s="2">
        <v>1890.7805000000001</v>
      </c>
      <c r="V25" s="2">
        <f t="shared" si="33"/>
        <v>1.3568872414978728E-2</v>
      </c>
      <c r="W25" s="1">
        <v>41333</v>
      </c>
      <c r="X25" s="2">
        <v>132.69749999999999</v>
      </c>
      <c r="Y25" s="2">
        <f t="shared" si="34"/>
        <v>3.2441611148239513E-3</v>
      </c>
      <c r="Z25" s="1">
        <v>41333</v>
      </c>
      <c r="AA25" s="2">
        <v>119.45</v>
      </c>
      <c r="AB25" s="2">
        <f t="shared" si="35"/>
        <v>-1.003596219787517E-3</v>
      </c>
      <c r="AC25" s="1">
        <v>41333</v>
      </c>
      <c r="AD25" s="2">
        <v>1059.9739999999999</v>
      </c>
      <c r="AE25" s="2">
        <f t="shared" si="36"/>
        <v>-1.8712500705896251E-2</v>
      </c>
      <c r="AF25" s="1">
        <v>41333</v>
      </c>
      <c r="AG25" s="2">
        <v>320.76339999999999</v>
      </c>
      <c r="AH25" s="2">
        <f t="shared" si="37"/>
        <v>-3.4587269063057535E-2</v>
      </c>
      <c r="AI25" s="1">
        <v>41333</v>
      </c>
      <c r="AJ25" s="2">
        <v>127.99</v>
      </c>
      <c r="AK25" s="2">
        <f t="shared" si="38"/>
        <v>-7.6756086214916364E-3</v>
      </c>
      <c r="AL25" s="1">
        <v>41333</v>
      </c>
      <c r="AM25" s="2">
        <v>160.1568</v>
      </c>
      <c r="AN25" s="2">
        <f t="shared" si="39"/>
        <v>5.9771916997686247E-3</v>
      </c>
      <c r="AO25" s="1">
        <v>41333</v>
      </c>
      <c r="AP25" s="2">
        <v>292.94639999999998</v>
      </c>
      <c r="AQ25" s="2">
        <f t="shared" si="40"/>
        <v>-3.6321218365485963E-2</v>
      </c>
      <c r="AR25" s="1">
        <v>41333</v>
      </c>
      <c r="AS25" s="2">
        <v>1840.67</v>
      </c>
      <c r="AT25" s="2">
        <f t="shared" si="41"/>
        <v>5.0123123795380309E-3</v>
      </c>
      <c r="AU25" s="1">
        <v>41333</v>
      </c>
      <c r="AV25" s="2">
        <v>1499.88</v>
      </c>
      <c r="AW25" s="2">
        <f t="shared" si="42"/>
        <v>5.0794076258127152E-3</v>
      </c>
      <c r="AY25" s="2">
        <f t="shared" si="43"/>
        <v>1.9068307123961681E-3</v>
      </c>
      <c r="AZ25" s="2">
        <f t="shared" si="44"/>
        <v>1.4463008686200762E-3</v>
      </c>
      <c r="BA25" s="2">
        <f t="shared" si="4"/>
        <v>6.7095246274684328E-5</v>
      </c>
      <c r="BC25" s="1">
        <v>41333</v>
      </c>
      <c r="BD25" s="2">
        <v>1503.47</v>
      </c>
      <c r="BE25" s="2">
        <f t="shared" si="45"/>
        <v>-1.2855782804241489E-2</v>
      </c>
      <c r="BF25" s="1">
        <v>41333</v>
      </c>
      <c r="BG25" s="2">
        <v>1095.9000000000001</v>
      </c>
      <c r="BH25" s="2">
        <f t="shared" si="46"/>
        <v>-3.7398181171366396E-4</v>
      </c>
      <c r="BI25" s="1">
        <v>41333</v>
      </c>
      <c r="BJ25" s="2">
        <v>1023.48</v>
      </c>
      <c r="BK25" s="2">
        <f t="shared" si="47"/>
        <v>2.6253918495298123E-3</v>
      </c>
      <c r="BL25" s="1">
        <v>41305</v>
      </c>
      <c r="BM25" s="2">
        <v>402.98</v>
      </c>
      <c r="BN25" s="2">
        <f t="shared" si="1"/>
        <v>2.0073408429312822E-2</v>
      </c>
      <c r="BP25" s="1">
        <v>41060</v>
      </c>
      <c r="BQ25" s="2">
        <v>-4.3800000000000002E-3</v>
      </c>
      <c r="BR25" s="2">
        <f t="shared" si="2"/>
        <v>-4.3800000000000002E-3</v>
      </c>
      <c r="BT25" s="1">
        <v>41333</v>
      </c>
      <c r="BU25" s="2">
        <v>1250.3499999999999</v>
      </c>
      <c r="BV25" s="2">
        <f t="shared" si="5"/>
        <v>4.4262716493685961E-3</v>
      </c>
      <c r="BX25" s="7">
        <f>VLOOKUP($A25,[1]Replications!$A:$AK,MATCH(BX$2,[1]Replications!$1:$1,0),FALSE)</f>
        <v>-2.5100000000000001E-2</v>
      </c>
      <c r="BY25" s="7">
        <f>VLOOKUP($A25,[1]Replications!$A:$AK,MATCH(BY$2,[1]Replications!$1:$1,0),FALSE)</f>
        <v>7.4000000000000003E-3</v>
      </c>
      <c r="BZ25" s="7">
        <f>VLOOKUP($A25,[1]Replications!$A:$AK,MATCH(BZ$2,[1]Replications!$1:$1,0),FALSE)</f>
        <v>2.2100000000000002E-2</v>
      </c>
      <c r="CA25" s="7">
        <f>VLOOKUP($A25,[1]Replications!$A:$AK,MATCH(CA$2,[1]Replications!$1:$1,0),FALSE)</f>
        <v>3.39E-2</v>
      </c>
      <c r="CB25" s="7">
        <f>VLOOKUP($A25,[1]Replications!$A:$AK,MATCH(CB$2,[1]Replications!$1:$1,0),FALSE)</f>
        <v>3.2500000000000001E-2</v>
      </c>
      <c r="CC25" s="7">
        <f>VLOOKUP($A25,[1]Replications!$A:$AK,MATCH(CC$2,[1]Replications!$1:$1,0),FALSE)</f>
        <v>2.12E-2</v>
      </c>
      <c r="CD25" s="7">
        <f>VLOOKUP($A25,[1]Replications!$A:$AK,MATCH(CD$2,[1]Replications!$1:$1,0),FALSE)</f>
        <v>1.7999999999999999E-2</v>
      </c>
      <c r="CE25" s="7">
        <f>VLOOKUP($A25,[1]Replications!$A:$AK,MATCH(CE$2,[1]Replications!$1:$1,0),FALSE)</f>
        <v>1.3599999999999999E-2</v>
      </c>
      <c r="CF25" s="7">
        <f>VLOOKUP($A25,[1]Replications!$A:$AK,MATCH(CF$2,[1]Replications!$1:$1,0),FALSE)</f>
        <v>1.5714285714285715E-2</v>
      </c>
      <c r="CG25" s="7">
        <f>VLOOKUP($A25,[1]Replications!$A:$AK,MATCH(CG$2,[1]Replications!$1:$1,0),FALSE)</f>
        <v>1.6299999999999999E-2</v>
      </c>
      <c r="CH25" s="9">
        <f>VLOOKUP($A25,'[2]Formated Data'!$A:$ZZ,MATCH(CH$1,'[2]Formated Data'!$1:$1,0),FALSE)</f>
        <v>6.6E-3</v>
      </c>
      <c r="CI25" s="9">
        <f>VLOOKUP($A25,'[2]Formated Data'!$A:$ZZ,MATCH(CI$1,'[2]Formated Data'!$1:$1,0),FALSE)</f>
        <v>-4.0000000000000002E-4</v>
      </c>
      <c r="CJ25" s="9">
        <f>VLOOKUP($A25,'[2]Formated Data'!$A:$ZZ,MATCH(CJ$1,'[2]Formated Data'!$1:$1,0),FALSE)</f>
        <v>8.6E-3</v>
      </c>
      <c r="CK25" s="9">
        <f>VLOOKUP($A25,'[2]Formated Data'!$A:$ZZ,MATCH(CK$1,'[2]Formated Data'!$1:$1,0),FALSE)</f>
        <v>-3.2000000000000002E-3</v>
      </c>
      <c r="CL25" s="9">
        <f>VLOOKUP($A25,'[2]Formated Data'!$A:$ZZ,MATCH(CL$1,'[2]Formated Data'!$1:$1,0),FALSE)</f>
        <v>1.3899999999999999E-2</v>
      </c>
      <c r="CM25" s="9">
        <f>VLOOKUP($A25,'[2]Formated Data'!$A:$ZZ,MATCH(CM$1,'[2]Formated Data'!$1:$1,0),FALSE)</f>
        <v>4.1999999999999997E-3</v>
      </c>
      <c r="CN25" s="9">
        <f>VLOOKUP($A25,'[2]Formated Data'!$A:$ZZ,MATCH(CN$1,'[2]Formated Data'!$1:$1,0),FALSE)</f>
        <v>1.5900000000000001E-2</v>
      </c>
      <c r="CO25" s="9">
        <f>VLOOKUP($A25,'[2]Formated Data'!$A:$ZZ,MATCH(CO$1,'[2]Formated Data'!$1:$1,0),FALSE)</f>
        <v>3.0000000000000001E-3</v>
      </c>
      <c r="CP25" s="9">
        <f>VLOOKUP($A25,'[2]Formated Data'!$A:$ZZ,MATCH(CP$1,'[2]Formated Data'!$1:$1,0),FALSE)</f>
        <v>2.2800000000000001E-2</v>
      </c>
      <c r="CQ25" s="9">
        <f>VLOOKUP($A25,'[2]Formated Data'!$A:$ZZ,MATCH(CQ$1,'[2]Formated Data'!$1:$1,0),FALSE)</f>
        <v>9.7999999999999997E-3</v>
      </c>
      <c r="CR25" s="9">
        <f>VLOOKUP($A25,'[2]Formated Data'!$A:$ZZ,MATCH(CR$1,'[2]Formated Data'!$1:$1,0),FALSE)</f>
        <v>7.1999999999999998E-3</v>
      </c>
      <c r="CS25" s="9">
        <f>VLOOKUP($A25,'[2]Formated Data'!$A:$ZZ,MATCH(CS$1,'[2]Formated Data'!$1:$1,0),FALSE)</f>
        <v>6.0000000000000001E-3</v>
      </c>
      <c r="CT25" s="9">
        <f>VLOOKUP($A25,'[2]Formated Data'!$A:$ZZ,MATCH(CT$1,'[2]Formated Data'!$1:$1,0),FALSE)</f>
        <v>1.52E-2</v>
      </c>
      <c r="CU25" s="9">
        <f>VLOOKUP($A25,'[2]Formated Data'!$A:$ZZ,MATCH(CU$1,'[2]Formated Data'!$1:$1,0),FALSE)</f>
        <v>2.9999999999999997E-4</v>
      </c>
      <c r="CV25" s="9">
        <f>VLOOKUP($A25,'[2]Formated Data'!$A:$ZZ,MATCH(CV$1,'[2]Formated Data'!$1:$1,0),FALSE)</f>
        <v>-1.4E-3</v>
      </c>
      <c r="CW25" s="9">
        <f>VLOOKUP($A25,'[2]Formated Data'!$A:$ZZ,MATCH(CW$1,'[2]Formated Data'!$1:$1,0),FALSE)</f>
        <v>2.1700000000000001E-2</v>
      </c>
      <c r="CX25" s="9">
        <f>VLOOKUP($A25,'[2]Formated Data'!$A:$ZZ,MATCH(CX$1,'[2]Formated Data'!$1:$1,0),FALSE)</f>
        <v>9.5999999999999992E-3</v>
      </c>
      <c r="CY25" s="9">
        <f>VLOOKUP($A25,'[2]Formated Data'!$A:$ZZ,MATCH(CY$1,'[2]Formated Data'!$1:$1,0),FALSE)</f>
        <v>-9.7000000000000003E-3</v>
      </c>
      <c r="CZ25" s="9">
        <f>VLOOKUP($A25,'[2]Formated Data'!$A:$ZZ,MATCH(CZ$1,'[2]Formated Data'!$1:$1,0),FALSE)</f>
        <v>1.6999999999999999E-3</v>
      </c>
      <c r="DA25" s="9">
        <f>VLOOKUP($A25,'[2]Formated Data'!$A:$ZZ,MATCH(DA$1,'[2]Formated Data'!$1:$1,0),FALSE)</f>
        <v>1.21E-2</v>
      </c>
      <c r="DB25" s="9">
        <f>VLOOKUP($A25,'[2]Formated Data'!$A:$ZZ,MATCH(DB$1,'[2]Formated Data'!$1:$1,0),FALSE)</f>
        <v>1.14E-2</v>
      </c>
      <c r="DC25" s="9">
        <f>VLOOKUP($A25,'[2]Formated Data'!$A:$ZZ,MATCH(DC$1,'[2]Formated Data'!$1:$1,0),FALSE)</f>
        <v>4.7000000000000002E-3</v>
      </c>
      <c r="DD25" s="9">
        <f>VLOOKUP($A25,'[2]Formated Data'!$A:$ZZ,MATCH(DD$1,'[2]Formated Data'!$1:$1,0),FALSE)</f>
        <v>1.4E-2</v>
      </c>
      <c r="DF25" s="1">
        <v>41333</v>
      </c>
      <c r="DG25" s="2">
        <v>5163.1914999999999</v>
      </c>
      <c r="DH25" s="2">
        <f t="shared" si="6"/>
        <v>2.7875216140960113E-3</v>
      </c>
      <c r="DI25" s="1">
        <v>41333</v>
      </c>
      <c r="DJ25" s="2">
        <v>11341.67</v>
      </c>
      <c r="DK25" s="2">
        <f t="shared" si="7"/>
        <v>1.0945100611072789E-3</v>
      </c>
      <c r="DL25" s="1">
        <v>41333</v>
      </c>
      <c r="DM25" s="2">
        <v>14081.67</v>
      </c>
      <c r="DN25" s="2">
        <f t="shared" si="8"/>
        <v>-6.7908266004605977E-3</v>
      </c>
      <c r="DO25" s="1">
        <v>41333</v>
      </c>
      <c r="DP25" s="2">
        <v>9635.44</v>
      </c>
      <c r="DQ25" s="2">
        <f t="shared" si="9"/>
        <v>3.8788482435789806E-3</v>
      </c>
      <c r="DR25" s="1">
        <v>41333</v>
      </c>
      <c r="DS25" s="2">
        <v>10845.52</v>
      </c>
      <c r="DT25" s="2">
        <f t="shared" si="10"/>
        <v>-1.0562615748131998E-2</v>
      </c>
      <c r="DU25" s="1">
        <v>41333</v>
      </c>
      <c r="DV25" s="2">
        <v>6832.42</v>
      </c>
      <c r="DW25" s="2">
        <f t="shared" si="11"/>
        <v>3.6636170800354861E-3</v>
      </c>
      <c r="DX25" s="1">
        <v>41333</v>
      </c>
      <c r="DY25" s="2">
        <v>6615.54</v>
      </c>
      <c r="DZ25" s="2">
        <f t="shared" si="12"/>
        <v>7.552600918374397E-3</v>
      </c>
      <c r="EA25" s="1">
        <v>41333</v>
      </c>
      <c r="EB25" s="2">
        <v>6618.83</v>
      </c>
      <c r="EC25" s="2">
        <f t="shared" si="13"/>
        <v>3.223919145866061E-3</v>
      </c>
      <c r="ED25" s="1">
        <v>41333</v>
      </c>
      <c r="EE25" s="2">
        <v>13706.18</v>
      </c>
      <c r="EF25" s="2">
        <f t="shared" si="14"/>
        <v>3.8172535481106884E-4</v>
      </c>
      <c r="EG25" s="1">
        <v>41333</v>
      </c>
      <c r="EH25" s="2">
        <v>4575.01</v>
      </c>
      <c r="EI25" s="2">
        <f t="shared" si="15"/>
        <v>6.7645628450774264E-3</v>
      </c>
      <c r="EK25" s="1">
        <v>41333</v>
      </c>
      <c r="EL25" s="2">
        <v>81.948999999999998</v>
      </c>
      <c r="EM25" s="2">
        <f t="shared" si="16"/>
        <v>3.4618152436022065E-2</v>
      </c>
      <c r="EO25" s="1">
        <v>41333</v>
      </c>
      <c r="EP25" s="2">
        <v>9573.5998</v>
      </c>
      <c r="EQ25" s="2">
        <f t="shared" si="17"/>
        <v>1.7976846683098957E-2</v>
      </c>
      <c r="ES25" s="1">
        <v>41333</v>
      </c>
      <c r="ET25" s="2">
        <v>1406.3331000000001</v>
      </c>
      <c r="EU25" s="2">
        <f t="shared" si="18"/>
        <v>-1.3013693823181738E-2</v>
      </c>
      <c r="EW25" s="1">
        <v>41333</v>
      </c>
      <c r="EX25" s="2">
        <v>1856.5908999999999</v>
      </c>
      <c r="EY25" s="2">
        <f t="shared" si="19"/>
        <v>2.1459934043508433E-3</v>
      </c>
      <c r="FA25" s="1">
        <v>41333</v>
      </c>
      <c r="FB25" s="2">
        <v>144.96559999999999</v>
      </c>
      <c r="FC25" s="2">
        <f t="shared" si="20"/>
        <v>9.9120262388638913E-3</v>
      </c>
      <c r="FE25" s="1">
        <v>41333</v>
      </c>
      <c r="FF25" s="2">
        <v>611.99329999999998</v>
      </c>
      <c r="FG25" s="2">
        <f t="shared" si="21"/>
        <v>-2.9387108092937542E-4</v>
      </c>
      <c r="FI25" s="1">
        <v>41333</v>
      </c>
      <c r="FJ25" s="2">
        <v>333.3</v>
      </c>
      <c r="FK25" s="2">
        <f t="shared" si="22"/>
        <v>1.2669765746057937E-2</v>
      </c>
      <c r="FM25" s="1">
        <v>41333</v>
      </c>
      <c r="FN25" s="2">
        <v>2725.9859999999999</v>
      </c>
      <c r="FO25" s="2">
        <f t="shared" si="23"/>
        <v>1.2717358272709811E-2</v>
      </c>
      <c r="FQ25" s="1">
        <v>41333</v>
      </c>
      <c r="FR25" s="2">
        <v>313.89699999999999</v>
      </c>
      <c r="FS25" s="2">
        <f t="shared" si="24"/>
        <v>6.7902730136060185E-4</v>
      </c>
      <c r="FU25" s="1">
        <v>41333</v>
      </c>
      <c r="FV25" s="2">
        <v>385.73489999999998</v>
      </c>
      <c r="FW25" s="2">
        <f t="shared" si="25"/>
        <v>-7.9656468780107126E-3</v>
      </c>
      <c r="FY25" s="1">
        <v>41333</v>
      </c>
      <c r="FZ25" s="2">
        <v>1050.7511</v>
      </c>
      <c r="GA25" s="2">
        <f t="shared" si="26"/>
        <v>1.1031902870220822E-2</v>
      </c>
    </row>
    <row r="26" spans="1:183" x14ac:dyDescent="0.25">
      <c r="A26" s="1">
        <f t="shared" si="3"/>
        <v>41305</v>
      </c>
      <c r="B26" s="1">
        <v>41305</v>
      </c>
      <c r="C26" s="2">
        <v>1008.3209000000001</v>
      </c>
      <c r="D26" s="2">
        <f t="shared" si="27"/>
        <v>6.4961067359741387E-2</v>
      </c>
      <c r="E26" s="1">
        <v>41305</v>
      </c>
      <c r="F26" s="2">
        <v>793.73220000000003</v>
      </c>
      <c r="G26" s="2">
        <f t="shared" si="28"/>
        <v>4.2849974833084392E-2</v>
      </c>
      <c r="H26" s="1">
        <v>41305</v>
      </c>
      <c r="I26" s="2">
        <v>1047.7369000000001</v>
      </c>
      <c r="J26" s="2">
        <f t="shared" si="29"/>
        <v>-8.6460580426420686E-3</v>
      </c>
      <c r="K26" s="1">
        <v>41305</v>
      </c>
      <c r="L26" s="2">
        <v>2600.9746</v>
      </c>
      <c r="M26" s="2">
        <f t="shared" si="30"/>
        <v>6.3037644406552795E-2</v>
      </c>
      <c r="N26" s="1">
        <v>41305</v>
      </c>
      <c r="O26" s="2">
        <v>1663.5070000000001</v>
      </c>
      <c r="P26" s="2">
        <f t="shared" si="31"/>
        <v>5.0613129811026836E-2</v>
      </c>
      <c r="Q26" s="1">
        <v>41305</v>
      </c>
      <c r="R26" s="2">
        <v>39.090000000000003</v>
      </c>
      <c r="S26" s="2">
        <f t="shared" si="32"/>
        <v>-3.2902110099233162E-2</v>
      </c>
      <c r="T26" s="1">
        <v>41305</v>
      </c>
      <c r="U26" s="2">
        <v>1865.4682</v>
      </c>
      <c r="V26" s="2">
        <f t="shared" si="33"/>
        <v>5.1771138366728087E-2</v>
      </c>
      <c r="W26" s="1">
        <v>41305</v>
      </c>
      <c r="X26" s="2">
        <v>132.26840000000001</v>
      </c>
      <c r="Y26" s="2">
        <f t="shared" si="34"/>
        <v>1.3968977248858261E-2</v>
      </c>
      <c r="Z26" s="1">
        <v>41305</v>
      </c>
      <c r="AA26" s="2">
        <v>119.57</v>
      </c>
      <c r="AB26" s="2">
        <f t="shared" si="35"/>
        <v>1.7443839346494183E-2</v>
      </c>
      <c r="AC26" s="1">
        <v>41305</v>
      </c>
      <c r="AD26" s="2">
        <v>1080.1869999999999</v>
      </c>
      <c r="AE26" s="2">
        <f t="shared" si="36"/>
        <v>2.1803304942524582E-2</v>
      </c>
      <c r="AF26" s="1">
        <v>41305</v>
      </c>
      <c r="AG26" s="2">
        <v>332.2552</v>
      </c>
      <c r="AH26" s="2">
        <f t="shared" si="37"/>
        <v>2.4679509321122284E-2</v>
      </c>
      <c r="AI26" s="1">
        <v>41305</v>
      </c>
      <c r="AJ26" s="2">
        <v>128.97999999999999</v>
      </c>
      <c r="AK26" s="2">
        <f t="shared" si="38"/>
        <v>-1.8417047184170587E-2</v>
      </c>
      <c r="AL26" s="1">
        <v>41305</v>
      </c>
      <c r="AM26" s="2">
        <v>159.20519999999999</v>
      </c>
      <c r="AN26" s="2">
        <f t="shared" si="39"/>
        <v>-1.5504676509237147E-2</v>
      </c>
      <c r="AO26" s="1">
        <v>41305</v>
      </c>
      <c r="AP26" s="2">
        <v>303.98759999999999</v>
      </c>
      <c r="AQ26" s="2">
        <f t="shared" si="40"/>
        <v>3.0431510796244288E-2</v>
      </c>
      <c r="AR26" s="1">
        <v>41305</v>
      </c>
      <c r="AS26" s="2">
        <v>1831.49</v>
      </c>
      <c r="AT26" s="2">
        <f t="shared" si="41"/>
        <v>-6.9941823583949958E-3</v>
      </c>
      <c r="AU26" s="1">
        <v>41305</v>
      </c>
      <c r="AV26" s="2">
        <v>1492.3</v>
      </c>
      <c r="AW26" s="2">
        <f t="shared" si="42"/>
        <v>1.3405226272613646E-2</v>
      </c>
      <c r="AY26" s="2">
        <f t="shared" si="43"/>
        <v>2.2111092526656995E-2</v>
      </c>
      <c r="AZ26" s="2">
        <f t="shared" si="44"/>
        <v>1.2424514595525959E-2</v>
      </c>
      <c r="BA26" s="2">
        <f t="shared" si="4"/>
        <v>2.0399408631008642E-2</v>
      </c>
      <c r="BC26" s="1">
        <v>41305</v>
      </c>
      <c r="BD26" s="2">
        <v>1523.05</v>
      </c>
      <c r="BE26" s="2">
        <f t="shared" si="45"/>
        <v>-2.958304661416522E-2</v>
      </c>
      <c r="BF26" s="1">
        <v>41305</v>
      </c>
      <c r="BG26" s="2">
        <v>1096.31</v>
      </c>
      <c r="BH26" s="2">
        <f t="shared" si="46"/>
        <v>2.2810814845222405E-2</v>
      </c>
      <c r="BI26" s="1">
        <v>41305</v>
      </c>
      <c r="BJ26" s="2">
        <v>1020.8</v>
      </c>
      <c r="BK26" s="2">
        <f t="shared" si="47"/>
        <v>1.2015703691953927E-2</v>
      </c>
      <c r="BL26" s="1">
        <v>41274</v>
      </c>
      <c r="BM26" s="2">
        <v>395.05</v>
      </c>
      <c r="BN26" s="2">
        <f t="shared" si="1"/>
        <v>1.3754522825836002E-2</v>
      </c>
      <c r="BP26" s="1">
        <v>41029</v>
      </c>
      <c r="BQ26" s="2">
        <v>2.3E-3</v>
      </c>
      <c r="BR26" s="2">
        <f t="shared" si="2"/>
        <v>2.3E-3</v>
      </c>
      <c r="BT26" s="1">
        <v>41305</v>
      </c>
      <c r="BU26" s="2">
        <v>1244.8399999999999</v>
      </c>
      <c r="BV26" s="2">
        <f t="shared" si="5"/>
        <v>2.1834778040451752E-2</v>
      </c>
      <c r="BX26" s="7">
        <f>VLOOKUP($A26,[1]Replications!$A:$AK,MATCH(BX$2,[1]Replications!$1:$1,0),FALSE)</f>
        <v>9.11E-2</v>
      </c>
      <c r="BY26" s="7">
        <f>VLOOKUP($A26,[1]Replications!$A:$AK,MATCH(BY$2,[1]Replications!$1:$1,0),FALSE)</f>
        <v>6.9900000000000004E-2</v>
      </c>
      <c r="BZ26" s="7">
        <f>VLOOKUP($A26,[1]Replications!$A:$AK,MATCH(BZ$2,[1]Replications!$1:$1,0),FALSE)</f>
        <v>7.0999999999999994E-2</v>
      </c>
      <c r="CA26" s="7">
        <f>VLOOKUP($A26,[1]Replications!$A:$AK,MATCH(CA$2,[1]Replications!$1:$1,0),FALSE)</f>
        <v>8.48E-2</v>
      </c>
      <c r="CB26" s="7">
        <f>VLOOKUP($A26,[1]Replications!$A:$AK,MATCH(CB$2,[1]Replications!$1:$1,0),FALSE)</f>
        <v>6.5600000000000006E-2</v>
      </c>
      <c r="CC26" s="7">
        <f>VLOOKUP($A26,[1]Replications!$A:$AK,MATCH(CC$2,[1]Replications!$1:$1,0),FALSE)</f>
        <v>6.3899999999999998E-2</v>
      </c>
      <c r="CD26" s="7">
        <f>VLOOKUP($A26,[1]Replications!$A:$AK,MATCH(CD$2,[1]Replications!$1:$1,0),FALSE)</f>
        <v>3.7100000000000001E-2</v>
      </c>
      <c r="CE26" s="7">
        <f>VLOOKUP($A26,[1]Replications!$A:$AK,MATCH(CE$2,[1]Replications!$1:$1,0),FALSE)</f>
        <v>5.1799999999999999E-2</v>
      </c>
      <c r="CF26" s="7">
        <f>VLOOKUP($A26,[1]Replications!$A:$AK,MATCH(CF$2,[1]Replications!$1:$1,0),FALSE)</f>
        <v>6.9057142857142859E-2</v>
      </c>
      <c r="CG26" s="7">
        <f>VLOOKUP($A26,[1]Replications!$A:$AK,MATCH(CG$2,[1]Replications!$1:$1,0),FALSE)</f>
        <v>4.4400000000000002E-2</v>
      </c>
      <c r="CH26" s="9">
        <f>VLOOKUP($A26,'[2]Formated Data'!$A:$ZZ,MATCH(CH$1,'[2]Formated Data'!$1:$1,0),FALSE)</f>
        <v>2.4199999999999999E-2</v>
      </c>
      <c r="CI26" s="9">
        <f>VLOOKUP($A26,'[2]Formated Data'!$A:$ZZ,MATCH(CI$1,'[2]Formated Data'!$1:$1,0),FALSE)</f>
        <v>2.2200000000000001E-2</v>
      </c>
      <c r="CJ26" s="9">
        <f>VLOOKUP($A26,'[2]Formated Data'!$A:$ZZ,MATCH(CJ$1,'[2]Formated Data'!$1:$1,0),FALSE)</f>
        <v>2.07E-2</v>
      </c>
      <c r="CK26" s="9">
        <f>VLOOKUP($A26,'[2]Formated Data'!$A:$ZZ,MATCH(CK$1,'[2]Formated Data'!$1:$1,0),FALSE)</f>
        <v>1.01E-2</v>
      </c>
      <c r="CL26" s="9">
        <f>VLOOKUP($A26,'[2]Formated Data'!$A:$ZZ,MATCH(CL$1,'[2]Formated Data'!$1:$1,0),FALSE)</f>
        <v>3.8600000000000002E-2</v>
      </c>
      <c r="CM26" s="9">
        <f>VLOOKUP($A26,'[2]Formated Data'!$A:$ZZ,MATCH(CM$1,'[2]Formated Data'!$1:$1,0),FALSE)</f>
        <v>2.0199999999999999E-2</v>
      </c>
      <c r="CN26" s="9">
        <f>VLOOKUP($A26,'[2]Formated Data'!$A:$ZZ,MATCH(CN$1,'[2]Formated Data'!$1:$1,0),FALSE)</f>
        <v>9.2600000000000002E-2</v>
      </c>
      <c r="CO26" s="9">
        <f>VLOOKUP($A26,'[2]Formated Data'!$A:$ZZ,MATCH(CO$1,'[2]Formated Data'!$1:$1,0),FALSE)</f>
        <v>3.5999999999999997E-2</v>
      </c>
      <c r="CP26" s="9">
        <f>VLOOKUP($A26,'[2]Formated Data'!$A:$ZZ,MATCH(CP$1,'[2]Formated Data'!$1:$1,0),FALSE)</f>
        <v>2.3300000000000001E-2</v>
      </c>
      <c r="CQ26" s="9">
        <f>VLOOKUP($A26,'[2]Formated Data'!$A:$ZZ,MATCH(CQ$1,'[2]Formated Data'!$1:$1,0),FALSE)</f>
        <v>3.4500000000000003E-2</v>
      </c>
      <c r="CR26" s="9">
        <f>VLOOKUP($A26,'[2]Formated Data'!$A:$ZZ,MATCH(CR$1,'[2]Formated Data'!$1:$1,0),FALSE)</f>
        <v>1.4200000000000001E-2</v>
      </c>
      <c r="CS26" s="9">
        <f>VLOOKUP($A26,'[2]Formated Data'!$A:$ZZ,MATCH(CS$1,'[2]Formated Data'!$1:$1,0),FALSE)</f>
        <v>1.2E-2</v>
      </c>
      <c r="CT26" s="9">
        <f>VLOOKUP($A26,'[2]Formated Data'!$A:$ZZ,MATCH(CT$1,'[2]Formated Data'!$1:$1,0),FALSE)</f>
        <v>2.0400000000000001E-2</v>
      </c>
      <c r="CU26" s="9">
        <f>VLOOKUP($A26,'[2]Formated Data'!$A:$ZZ,MATCH(CU$1,'[2]Formated Data'!$1:$1,0),FALSE)</f>
        <v>1.9300000000000001E-2</v>
      </c>
      <c r="CV26" s="9">
        <f>VLOOKUP($A26,'[2]Formated Data'!$A:$ZZ,MATCH(CV$1,'[2]Formated Data'!$1:$1,0),FALSE)</f>
        <v>3.7100000000000001E-2</v>
      </c>
      <c r="CW26" s="9">
        <f>VLOOKUP($A26,'[2]Formated Data'!$A:$ZZ,MATCH(CW$1,'[2]Formated Data'!$1:$1,0),FALSE)</f>
        <v>9.5999999999999992E-3</v>
      </c>
      <c r="CX26" s="9">
        <f>VLOOKUP($A26,'[2]Formated Data'!$A:$ZZ,MATCH(CX$1,'[2]Formated Data'!$1:$1,0),FALSE)</f>
        <v>-7.9000000000000008E-3</v>
      </c>
      <c r="CY26" s="9">
        <f>VLOOKUP($A26,'[2]Formated Data'!$A:$ZZ,MATCH(CY$1,'[2]Formated Data'!$1:$1,0),FALSE)</f>
        <v>1.9199999999999998E-2</v>
      </c>
      <c r="CZ26" s="9">
        <f>VLOOKUP($A26,'[2]Formated Data'!$A:$ZZ,MATCH(CZ$1,'[2]Formated Data'!$1:$1,0),FALSE)</f>
        <v>2.5100000000000001E-2</v>
      </c>
      <c r="DA26" s="9">
        <f>VLOOKUP($A26,'[2]Formated Data'!$A:$ZZ,MATCH(DA$1,'[2]Formated Data'!$1:$1,0),FALSE)</f>
        <v>4.7000000000000002E-3</v>
      </c>
      <c r="DB26" s="9">
        <f>VLOOKUP($A26,'[2]Formated Data'!$A:$ZZ,MATCH(DB$1,'[2]Formated Data'!$1:$1,0),FALSE)</f>
        <v>1.34E-2</v>
      </c>
      <c r="DC26" s="9">
        <f>VLOOKUP($A26,'[2]Formated Data'!$A:$ZZ,MATCH(DC$1,'[2]Formated Data'!$1:$1,0),FALSE)</f>
        <v>2.4500000000000001E-2</v>
      </c>
      <c r="DD26" s="9">
        <f>VLOOKUP($A26,'[2]Formated Data'!$A:$ZZ,MATCH(DD$1,'[2]Formated Data'!$1:$1,0),FALSE)</f>
        <v>2.4E-2</v>
      </c>
      <c r="DF26" s="1">
        <v>41305</v>
      </c>
      <c r="DG26" s="2">
        <v>5148.8389999999999</v>
      </c>
      <c r="DH26" s="2">
        <f t="shared" si="6"/>
        <v>2.1282818935036696E-2</v>
      </c>
      <c r="DI26" s="1">
        <v>41305</v>
      </c>
      <c r="DJ26" s="2">
        <v>11329.27</v>
      </c>
      <c r="DK26" s="2">
        <f t="shared" si="7"/>
        <v>2.5134144686241644E-2</v>
      </c>
      <c r="DL26" s="1">
        <v>41305</v>
      </c>
      <c r="DM26" s="2">
        <v>14177.95</v>
      </c>
      <c r="DN26" s="2">
        <f t="shared" si="8"/>
        <v>1.5269192651195418E-2</v>
      </c>
      <c r="DO26" s="1">
        <v>41305</v>
      </c>
      <c r="DP26" s="2">
        <v>9598.2099999999991</v>
      </c>
      <c r="DQ26" s="2">
        <f t="shared" si="9"/>
        <v>1.7690979879889879E-2</v>
      </c>
      <c r="DR26" s="1">
        <v>41305</v>
      </c>
      <c r="DS26" s="2">
        <v>10961.3</v>
      </c>
      <c r="DT26" s="2">
        <f t="shared" si="10"/>
        <v>1.4714390850139036E-2</v>
      </c>
      <c r="DU26" s="1">
        <v>41305</v>
      </c>
      <c r="DV26" s="2">
        <v>6807.48</v>
      </c>
      <c r="DW26" s="2">
        <f t="shared" si="11"/>
        <v>1.7092280385114123E-2</v>
      </c>
      <c r="DX26" s="1">
        <v>41305</v>
      </c>
      <c r="DY26" s="2">
        <v>6565.95</v>
      </c>
      <c r="DZ26" s="2">
        <f t="shared" si="12"/>
        <v>1.9245665533990319E-2</v>
      </c>
      <c r="EA26" s="1">
        <v>41305</v>
      </c>
      <c r="EB26" s="2">
        <v>6597.56</v>
      </c>
      <c r="EC26" s="2">
        <f t="shared" si="13"/>
        <v>-1.7052942805306781E-3</v>
      </c>
      <c r="ED26" s="1">
        <v>41305</v>
      </c>
      <c r="EE26" s="2">
        <v>13700.95</v>
      </c>
      <c r="EF26" s="2">
        <f t="shared" si="14"/>
        <v>2.8159099965405332E-2</v>
      </c>
      <c r="EG26" s="1">
        <v>41305</v>
      </c>
      <c r="EH26" s="2">
        <v>4544.2700000000004</v>
      </c>
      <c r="EI26" s="2">
        <f t="shared" si="15"/>
        <v>4.7795931731297037E-2</v>
      </c>
      <c r="EK26" s="1">
        <v>41305</v>
      </c>
      <c r="EL26" s="2">
        <v>79.206999999999994</v>
      </c>
      <c r="EM26" s="2">
        <f t="shared" si="16"/>
        <v>-7.0453434291518624E-3</v>
      </c>
      <c r="EO26" s="1">
        <v>41305</v>
      </c>
      <c r="EP26" s="2">
        <v>9404.5359000000008</v>
      </c>
      <c r="EQ26" s="2">
        <f t="shared" si="17"/>
        <v>6.5180012752889649E-2</v>
      </c>
      <c r="ES26" s="1">
        <v>41305</v>
      </c>
      <c r="ET26" s="2">
        <v>1424.876</v>
      </c>
      <c r="EU26" s="2">
        <f t="shared" si="18"/>
        <v>1.3338833101015579E-2</v>
      </c>
      <c r="EW26" s="1">
        <v>41305</v>
      </c>
      <c r="EX26" s="2">
        <v>1852.6152</v>
      </c>
      <c r="EY26" s="2">
        <f t="shared" si="19"/>
        <v>5.1196647001858775E-2</v>
      </c>
      <c r="FA26" s="1">
        <v>41305</v>
      </c>
      <c r="FB26" s="2">
        <v>143.5428</v>
      </c>
      <c r="FC26" s="2">
        <f t="shared" si="20"/>
        <v>2.8161064441821315E-2</v>
      </c>
      <c r="FE26" s="1">
        <v>41305</v>
      </c>
      <c r="FF26" s="2">
        <v>612.17319999999995</v>
      </c>
      <c r="FG26" s="2">
        <f t="shared" si="21"/>
        <v>7.4767748182233973E-2</v>
      </c>
      <c r="FI26" s="1">
        <v>41305</v>
      </c>
      <c r="FJ26" s="2">
        <v>329.13</v>
      </c>
      <c r="FK26" s="2">
        <f t="shared" si="22"/>
        <v>-2.7249889168021402E-2</v>
      </c>
      <c r="FM26" s="1">
        <v>41305</v>
      </c>
      <c r="FN26" s="2">
        <v>2691.7539999999999</v>
      </c>
      <c r="FO26" s="2">
        <f t="shared" si="23"/>
        <v>-2.7207081076255912E-2</v>
      </c>
      <c r="FQ26" s="1">
        <v>41305</v>
      </c>
      <c r="FR26" s="2">
        <v>313.68400000000003</v>
      </c>
      <c r="FS26" s="2">
        <f t="shared" si="24"/>
        <v>-9.2441180314484228E-5</v>
      </c>
      <c r="FU26" s="1">
        <v>41305</v>
      </c>
      <c r="FV26" s="2">
        <v>388.8322</v>
      </c>
      <c r="FW26" s="2">
        <f t="shared" si="25"/>
        <v>3.1782806476873038E-2</v>
      </c>
      <c r="FY26" s="1">
        <v>41305</v>
      </c>
      <c r="FZ26" s="2">
        <v>1039.2858000000001</v>
      </c>
      <c r="GA26" s="2">
        <f t="shared" si="26"/>
        <v>6.2587059101627984E-2</v>
      </c>
    </row>
    <row r="27" spans="1:183" x14ac:dyDescent="0.25">
      <c r="A27" s="1">
        <f t="shared" si="3"/>
        <v>41274</v>
      </c>
      <c r="B27" s="1">
        <v>41274</v>
      </c>
      <c r="C27" s="2">
        <v>946.81479999999999</v>
      </c>
      <c r="D27" s="2">
        <f t="shared" si="27"/>
        <v>2.0653794642664591E-2</v>
      </c>
      <c r="E27" s="1">
        <v>41274</v>
      </c>
      <c r="F27" s="2">
        <v>761.11829999999998</v>
      </c>
      <c r="G27" s="2">
        <f t="shared" si="28"/>
        <v>-2.7071245844745295E-4</v>
      </c>
      <c r="H27" s="1">
        <v>41274</v>
      </c>
      <c r="I27" s="2">
        <v>1056.8747000000001</v>
      </c>
      <c r="J27" s="2">
        <f t="shared" si="29"/>
        <v>-2.181409561776293E-2</v>
      </c>
      <c r="K27" s="1">
        <v>41274</v>
      </c>
      <c r="L27" s="2">
        <v>2446.7379999999998</v>
      </c>
      <c r="M27" s="2">
        <f t="shared" si="30"/>
        <v>3.284738858342906E-2</v>
      </c>
      <c r="N27" s="1">
        <v>41274</v>
      </c>
      <c r="O27" s="2">
        <v>1583.3678</v>
      </c>
      <c r="P27" s="2">
        <f t="shared" si="31"/>
        <v>7.4352831829391786E-3</v>
      </c>
      <c r="Q27" s="1">
        <v>41274</v>
      </c>
      <c r="R27" s="2">
        <v>40.419899999999998</v>
      </c>
      <c r="T27" s="1">
        <v>41274</v>
      </c>
      <c r="U27" s="2">
        <v>1773.6446000000001</v>
      </c>
      <c r="V27" s="2">
        <f t="shared" si="33"/>
        <v>9.0650288394980016E-3</v>
      </c>
      <c r="W27" s="1">
        <v>41274</v>
      </c>
      <c r="X27" s="2">
        <v>130.4462</v>
      </c>
      <c r="Y27" s="2">
        <f t="shared" si="34"/>
        <v>2.2542734386044039E-3</v>
      </c>
      <c r="Z27" s="1">
        <v>41274</v>
      </c>
      <c r="AA27" s="2">
        <v>117.52</v>
      </c>
      <c r="AB27" s="2">
        <f t="shared" si="35"/>
        <v>1.6169476869865917E-2</v>
      </c>
      <c r="AC27" s="1">
        <v>41274</v>
      </c>
      <c r="AD27" s="2">
        <v>1057.1378999999999</v>
      </c>
      <c r="AE27" s="2">
        <f t="shared" si="36"/>
        <v>5.7596728710549439E-3</v>
      </c>
      <c r="AF27" s="1">
        <v>41274</v>
      </c>
      <c r="AG27" s="2">
        <v>324.25279999999998</v>
      </c>
      <c r="AH27" s="2">
        <f t="shared" si="37"/>
        <v>-1.4712187532760379E-2</v>
      </c>
      <c r="AI27" s="1">
        <v>41274</v>
      </c>
      <c r="AJ27" s="2">
        <v>131.4</v>
      </c>
      <c r="AK27" s="2">
        <f t="shared" si="38"/>
        <v>-3.7009893733968346E-2</v>
      </c>
      <c r="AL27" s="1">
        <v>41274</v>
      </c>
      <c r="AM27" s="2">
        <v>161.71250000000001</v>
      </c>
      <c r="AN27" s="2">
        <f t="shared" si="39"/>
        <v>-6.1985207597914371E-4</v>
      </c>
      <c r="AO27" s="1">
        <v>41274</v>
      </c>
      <c r="AP27" s="2">
        <v>295.01</v>
      </c>
      <c r="AQ27" s="2">
        <f t="shared" si="40"/>
        <v>-1.3278480165897499E-2</v>
      </c>
      <c r="AR27" s="1">
        <v>41274</v>
      </c>
      <c r="AS27" s="2">
        <v>1844.39</v>
      </c>
      <c r="AT27" s="2">
        <f t="shared" si="41"/>
        <v>-1.4239152797478338E-3</v>
      </c>
      <c r="AU27" s="1">
        <v>41274</v>
      </c>
      <c r="AV27" s="2">
        <v>1472.56</v>
      </c>
      <c r="AW27" s="2">
        <f t="shared" si="42"/>
        <v>1.5754766437656942E-2</v>
      </c>
      <c r="AY27" s="2">
        <f t="shared" si="43"/>
        <v>2.0924507101112044E-2</v>
      </c>
      <c r="AZ27" s="2">
        <f t="shared" si="44"/>
        <v>2.5412105400489882E-2</v>
      </c>
      <c r="BA27" s="2">
        <f t="shared" si="4"/>
        <v>1.7178681717404776E-2</v>
      </c>
      <c r="BC27" s="1">
        <v>41274</v>
      </c>
      <c r="BD27" s="2">
        <v>1569.48</v>
      </c>
      <c r="BE27" s="2">
        <f t="shared" si="45"/>
        <v>1.5943295465579155E-2</v>
      </c>
      <c r="BF27" s="1">
        <v>41274</v>
      </c>
      <c r="BG27" s="2">
        <v>1071.8599999999999</v>
      </c>
      <c r="BH27" s="2">
        <f t="shared" si="46"/>
        <v>1.1713624994100558E-2</v>
      </c>
      <c r="BI27" s="1">
        <v>41274</v>
      </c>
      <c r="BJ27" s="2">
        <v>1008.68</v>
      </c>
      <c r="BK27" s="2">
        <f t="shared" si="47"/>
        <v>1.6261309367884502E-2</v>
      </c>
      <c r="BL27" s="1">
        <v>41243</v>
      </c>
      <c r="BM27" s="2">
        <v>389.69</v>
      </c>
      <c r="BN27" s="2">
        <f t="shared" si="1"/>
        <v>2.2117634956151377E-3</v>
      </c>
      <c r="BP27" s="1">
        <v>40999</v>
      </c>
      <c r="BQ27" s="2">
        <v>7.45E-3</v>
      </c>
      <c r="BR27" s="2">
        <f t="shared" si="2"/>
        <v>7.45E-3</v>
      </c>
      <c r="BT27" s="1">
        <v>41274</v>
      </c>
      <c r="BU27" s="2">
        <v>1218.24</v>
      </c>
      <c r="BV27" s="2">
        <f t="shared" si="5"/>
        <v>7.6843541916538083E-3</v>
      </c>
      <c r="BX27" s="7">
        <f>VLOOKUP($A27,[1]Replications!$A:$AK,MATCH(BX$2,[1]Replications!$1:$1,0),FALSE)</f>
        <v>2.0500000000000001E-2</v>
      </c>
      <c r="BY27" s="7">
        <f>VLOOKUP($A27,[1]Replications!$A:$AK,MATCH(BY$2,[1]Replications!$1:$1,0),FALSE)</f>
        <v>4.0599999999999997E-2</v>
      </c>
      <c r="BZ27" s="7">
        <f>VLOOKUP($A27,[1]Replications!$A:$AK,MATCH(BZ$2,[1]Replications!$1:$1,0),FALSE)</f>
        <v>2.41E-2</v>
      </c>
      <c r="CA27" s="7">
        <f>VLOOKUP($A27,[1]Replications!$A:$AK,MATCH(CA$2,[1]Replications!$1:$1,0),FALSE)</f>
        <v>3.2899999999999999E-2</v>
      </c>
      <c r="CB27" s="7">
        <f>VLOOKUP($A27,[1]Replications!$A:$AK,MATCH(CB$2,[1]Replications!$1:$1,0),FALSE)</f>
        <v>-1.4999999999999999E-2</v>
      </c>
      <c r="CC27" s="7">
        <f>VLOOKUP($A27,[1]Replications!$A:$AK,MATCH(CC$2,[1]Replications!$1:$1,0),FALSE)</f>
        <v>4.07E-2</v>
      </c>
      <c r="CD27" s="7">
        <f>VLOOKUP($A27,[1]Replications!$A:$AK,MATCH(CD$2,[1]Replications!$1:$1,0),FALSE)</f>
        <v>4.41E-2</v>
      </c>
      <c r="CE27" s="7">
        <f>VLOOKUP($A27,[1]Replications!$A:$AK,MATCH(CE$2,[1]Replications!$1:$1,0),FALSE)</f>
        <v>9.1000000000000004E-3</v>
      </c>
      <c r="CF27" s="7">
        <f>VLOOKUP($A27,[1]Replications!$A:$AK,MATCH(CF$2,[1]Replications!$1:$1,0),FALSE)</f>
        <v>2.6842857142857141E-2</v>
      </c>
      <c r="CG27" s="7">
        <f>VLOOKUP($A27,[1]Replications!$A:$AK,MATCH(CG$2,[1]Replications!$1:$1,0),FALSE)</f>
        <v>2.6100000000000002E-2</v>
      </c>
      <c r="CH27" s="9">
        <f>VLOOKUP($A27,'[2]Formated Data'!$A:$ZZ,MATCH(CH$1,'[2]Formated Data'!$1:$1,0),FALSE)</f>
        <v>1.14E-2</v>
      </c>
      <c r="CI27" s="9">
        <f>VLOOKUP($A27,'[2]Formated Data'!$A:$ZZ,MATCH(CI$1,'[2]Formated Data'!$1:$1,0),FALSE)</f>
        <v>0.01</v>
      </c>
      <c r="CJ27" s="9">
        <f>VLOOKUP($A27,'[2]Formated Data'!$A:$ZZ,MATCH(CJ$1,'[2]Formated Data'!$1:$1,0),FALSE)</f>
        <v>1.04E-2</v>
      </c>
      <c r="CK27" s="9">
        <f>VLOOKUP($A27,'[2]Formated Data'!$A:$ZZ,MATCH(CK$1,'[2]Formated Data'!$1:$1,0),FALSE)</f>
        <v>1.3100000000000001E-2</v>
      </c>
      <c r="CL27" s="9">
        <f>VLOOKUP($A27,'[2]Formated Data'!$A:$ZZ,MATCH(CL$1,'[2]Formated Data'!$1:$1,0),FALSE)</f>
        <v>-2.2000000000000001E-3</v>
      </c>
      <c r="CM27" s="9">
        <f>VLOOKUP($A27,'[2]Formated Data'!$A:$ZZ,MATCH(CM$1,'[2]Formated Data'!$1:$1,0),FALSE)</f>
        <v>8.0000000000000004E-4</v>
      </c>
      <c r="CN27" s="9">
        <f>VLOOKUP($A27,'[2]Formated Data'!$A:$ZZ,MATCH(CN$1,'[2]Formated Data'!$1:$1,0),FALSE)</f>
        <v>5.1700000000000003E-2</v>
      </c>
      <c r="CO27" s="9">
        <f>VLOOKUP($A27,'[2]Formated Data'!$A:$ZZ,MATCH(CO$1,'[2]Formated Data'!$1:$1,0),FALSE)</f>
        <v>2.4E-2</v>
      </c>
      <c r="CP27" s="9">
        <f>VLOOKUP($A27,'[2]Formated Data'!$A:$ZZ,MATCH(CP$1,'[2]Formated Data'!$1:$1,0),FALSE)</f>
        <v>3.3E-3</v>
      </c>
      <c r="CQ27" s="9">
        <f>VLOOKUP($A27,'[2]Formated Data'!$A:$ZZ,MATCH(CQ$1,'[2]Formated Data'!$1:$1,0),FALSE)</f>
        <v>2.2800000000000001E-2</v>
      </c>
      <c r="CR27" s="9">
        <f>VLOOKUP($A27,'[2]Formated Data'!$A:$ZZ,MATCH(CR$1,'[2]Formated Data'!$1:$1,0),FALSE)</f>
        <v>8.2000000000000007E-3</v>
      </c>
      <c r="CS27" s="9">
        <f>VLOOKUP($A27,'[2]Formated Data'!$A:$ZZ,MATCH(CS$1,'[2]Formated Data'!$1:$1,0),FALSE)</f>
        <v>1.2999999999999999E-2</v>
      </c>
      <c r="CT27" s="9">
        <f>VLOOKUP($A27,'[2]Formated Data'!$A:$ZZ,MATCH(CT$1,'[2]Formated Data'!$1:$1,0),FALSE)</f>
        <v>1.67E-2</v>
      </c>
      <c r="CU27" s="9">
        <f>VLOOKUP($A27,'[2]Formated Data'!$A:$ZZ,MATCH(CU$1,'[2]Formated Data'!$1:$1,0),FALSE)</f>
        <v>2.81E-2</v>
      </c>
      <c r="CV27" s="9">
        <f>VLOOKUP($A27,'[2]Formated Data'!$A:$ZZ,MATCH(CV$1,'[2]Formated Data'!$1:$1,0),FALSE)</f>
        <v>5.9200000000000003E-2</v>
      </c>
      <c r="CW27" s="9">
        <f>VLOOKUP($A27,'[2]Formated Data'!$A:$ZZ,MATCH(CW$1,'[2]Formated Data'!$1:$1,0),FALSE)</f>
        <v>1.5800000000000002E-2</v>
      </c>
      <c r="CX27" s="9">
        <f>VLOOKUP($A27,'[2]Formated Data'!$A:$ZZ,MATCH(CX$1,'[2]Formated Data'!$1:$1,0),FALSE)</f>
        <v>4.7000000000000002E-3</v>
      </c>
      <c r="CY27" s="9">
        <f>VLOOKUP($A27,'[2]Formated Data'!$A:$ZZ,MATCH(CY$1,'[2]Formated Data'!$1:$1,0),FALSE)</f>
        <v>-2E-3</v>
      </c>
      <c r="CZ27" s="9">
        <f>VLOOKUP($A27,'[2]Formated Data'!$A:$ZZ,MATCH(CZ$1,'[2]Formated Data'!$1:$1,0),FALSE)</f>
        <v>1.3599999999999999E-2</v>
      </c>
      <c r="DA27" s="9">
        <f>VLOOKUP($A27,'[2]Formated Data'!$A:$ZZ,MATCH(DA$1,'[2]Formated Data'!$1:$1,0),FALSE)</f>
        <v>4.0000000000000002E-4</v>
      </c>
      <c r="DB27" s="9">
        <f>VLOOKUP($A27,'[2]Formated Data'!$A:$ZZ,MATCH(DB$1,'[2]Formated Data'!$1:$1,0),FALSE)</f>
        <v>2.06E-2</v>
      </c>
      <c r="DC27" s="9">
        <f>VLOOKUP($A27,'[2]Formated Data'!$A:$ZZ,MATCH(DC$1,'[2]Formated Data'!$1:$1,0),FALSE)</f>
        <v>1.2999999999999999E-2</v>
      </c>
      <c r="DD27" s="9">
        <f>VLOOKUP($A27,'[2]Formated Data'!$A:$ZZ,MATCH(DD$1,'[2]Formated Data'!$1:$1,0),FALSE)</f>
        <v>1.9E-2</v>
      </c>
      <c r="DF27" s="1">
        <v>41274</v>
      </c>
      <c r="DG27" s="2">
        <v>5041.5407999999998</v>
      </c>
      <c r="DH27" s="2">
        <f t="shared" si="6"/>
        <v>1.1894374376452577E-2</v>
      </c>
      <c r="DI27" s="1">
        <v>41274</v>
      </c>
      <c r="DJ27" s="2">
        <v>11051.5</v>
      </c>
      <c r="DK27" s="2">
        <f t="shared" si="7"/>
        <v>1.4406285711663136E-2</v>
      </c>
      <c r="DL27" s="1">
        <v>41274</v>
      </c>
      <c r="DM27" s="2">
        <v>13964.72</v>
      </c>
      <c r="DN27" s="2">
        <f t="shared" si="8"/>
        <v>1.0210821083121102E-2</v>
      </c>
      <c r="DO27" s="1">
        <v>41274</v>
      </c>
      <c r="DP27" s="2">
        <v>9431.36</v>
      </c>
      <c r="DQ27" s="2">
        <f t="shared" si="9"/>
        <v>1.1757436363948548E-2</v>
      </c>
      <c r="DR27" s="1">
        <v>41274</v>
      </c>
      <c r="DS27" s="2">
        <v>10802.35</v>
      </c>
      <c r="DT27" s="2">
        <f t="shared" si="10"/>
        <v>1.0300012532477032E-2</v>
      </c>
      <c r="DU27" s="1">
        <v>41274</v>
      </c>
      <c r="DV27" s="2">
        <v>6693.08</v>
      </c>
      <c r="DW27" s="2">
        <f t="shared" si="11"/>
        <v>1.1731592766651477E-2</v>
      </c>
      <c r="DX27" s="1">
        <v>41274</v>
      </c>
      <c r="DY27" s="2">
        <v>6441.97</v>
      </c>
      <c r="DZ27" s="2">
        <f t="shared" si="12"/>
        <v>9.9173657369593382E-3</v>
      </c>
      <c r="EA27" s="1">
        <v>41274</v>
      </c>
      <c r="EB27" s="2">
        <v>6608.83</v>
      </c>
      <c r="EC27" s="2">
        <f t="shared" si="13"/>
        <v>1.0867603376069512E-2</v>
      </c>
      <c r="ED27" s="1">
        <v>41274</v>
      </c>
      <c r="EE27" s="2">
        <v>13325.71</v>
      </c>
      <c r="EF27" s="2">
        <f t="shared" si="14"/>
        <v>3.5901383035445988E-3</v>
      </c>
      <c r="EG27" s="1">
        <v>41274</v>
      </c>
      <c r="EH27" s="2">
        <v>4336.9799999999996</v>
      </c>
      <c r="EI27" s="2">
        <f t="shared" si="15"/>
        <v>4.5421170759050167E-3</v>
      </c>
      <c r="EK27" s="1">
        <v>41274</v>
      </c>
      <c r="EL27" s="2">
        <v>79.769000000000005</v>
      </c>
      <c r="EM27" s="2">
        <f t="shared" si="16"/>
        <v>-4.790837523236835E-3</v>
      </c>
      <c r="EO27" s="1">
        <v>41274</v>
      </c>
      <c r="EP27" s="2">
        <v>8829.0578000000005</v>
      </c>
      <c r="EQ27" s="2">
        <f t="shared" si="17"/>
        <v>5.8037423742571814E-3</v>
      </c>
      <c r="ES27" s="1">
        <v>41274</v>
      </c>
      <c r="ET27" s="2">
        <v>1406.12</v>
      </c>
      <c r="EU27" s="2">
        <f t="shared" si="18"/>
        <v>5.0343539844175389E-2</v>
      </c>
      <c r="EW27" s="1">
        <v>41274</v>
      </c>
      <c r="EX27" s="2">
        <v>1762.3869</v>
      </c>
      <c r="EY27" s="2">
        <f t="shared" si="19"/>
        <v>1.9573126365701077E-2</v>
      </c>
      <c r="FA27" s="1">
        <v>41274</v>
      </c>
      <c r="FB27" s="2">
        <v>139.6112</v>
      </c>
      <c r="FC27" s="2">
        <f t="shared" si="20"/>
        <v>1.4335420207050031E-2</v>
      </c>
      <c r="FE27" s="1">
        <v>41274</v>
      </c>
      <c r="FF27" s="2">
        <v>569.5865</v>
      </c>
      <c r="FG27" s="2">
        <f t="shared" si="21"/>
        <v>2.070214359698519E-2</v>
      </c>
      <c r="FI27" s="1">
        <v>41274</v>
      </c>
      <c r="FJ27" s="2">
        <v>338.35</v>
      </c>
      <c r="FK27" s="2">
        <f t="shared" si="22"/>
        <v>-1.7024490863135733E-2</v>
      </c>
      <c r="FM27" s="1">
        <v>41274</v>
      </c>
      <c r="FN27" s="2">
        <v>2767.0369999999998</v>
      </c>
      <c r="FO27" s="2">
        <f t="shared" si="23"/>
        <v>-1.6933947868707944E-2</v>
      </c>
      <c r="FQ27" s="1">
        <v>41274</v>
      </c>
      <c r="FR27" s="2">
        <v>313.71300000000002</v>
      </c>
      <c r="FS27" s="2">
        <f t="shared" si="24"/>
        <v>2.1680562419312821E-4</v>
      </c>
      <c r="FU27" s="1">
        <v>41274</v>
      </c>
      <c r="FV27" s="2">
        <v>376.85469999999998</v>
      </c>
      <c r="FW27" s="2">
        <f t="shared" si="25"/>
        <v>2.4611578224726482E-2</v>
      </c>
      <c r="FY27" s="1">
        <v>41274</v>
      </c>
      <c r="FZ27" s="2">
        <v>978.07119999999998</v>
      </c>
      <c r="GA27" s="2">
        <f t="shared" si="26"/>
        <v>3.5827819822712659E-2</v>
      </c>
    </row>
    <row r="28" spans="1:183" x14ac:dyDescent="0.25">
      <c r="A28" s="1">
        <f t="shared" si="3"/>
        <v>41243</v>
      </c>
      <c r="B28" s="1">
        <v>41243</v>
      </c>
      <c r="C28" s="2">
        <v>927.65520000000004</v>
      </c>
      <c r="D28" s="2">
        <f t="shared" si="27"/>
        <v>-4.673043713807612E-4</v>
      </c>
      <c r="E28" s="1">
        <v>41243</v>
      </c>
      <c r="F28" s="2">
        <v>761.32439999999997</v>
      </c>
      <c r="G28" s="2">
        <f t="shared" si="28"/>
        <v>1.6689573610346065E-2</v>
      </c>
      <c r="H28" s="1">
        <v>41243</v>
      </c>
      <c r="I28" s="2">
        <v>1080.4436000000001</v>
      </c>
      <c r="J28" s="2">
        <f t="shared" si="29"/>
        <v>1.052804886986447E-3</v>
      </c>
      <c r="K28" s="1">
        <v>41243</v>
      </c>
      <c r="L28" s="2">
        <v>2368.9250000000002</v>
      </c>
      <c r="M28" s="2">
        <f t="shared" si="30"/>
        <v>1.2460842830885888E-2</v>
      </c>
      <c r="N28" s="1">
        <v>41243</v>
      </c>
      <c r="O28" s="2">
        <v>1571.6819</v>
      </c>
      <c r="P28" s="2">
        <f t="shared" si="31"/>
        <v>5.4692733380856673E-3</v>
      </c>
      <c r="Q28" s="1"/>
      <c r="T28" s="1">
        <v>41243</v>
      </c>
      <c r="U28" s="2">
        <v>1757.7109</v>
      </c>
      <c r="V28" s="2">
        <f t="shared" si="33"/>
        <v>5.7415084690153328E-3</v>
      </c>
      <c r="W28" s="1">
        <v>41243</v>
      </c>
      <c r="X28" s="2">
        <v>130.15280000000001</v>
      </c>
      <c r="Y28" s="2">
        <f t="shared" si="34"/>
        <v>9.3433011756678397E-3</v>
      </c>
      <c r="Z28" s="1">
        <v>41243</v>
      </c>
      <c r="AA28" s="2">
        <v>115.65</v>
      </c>
      <c r="AB28" s="2">
        <f t="shared" si="35"/>
        <v>1.1457057897498624E-2</v>
      </c>
      <c r="AC28" s="1">
        <v>41243</v>
      </c>
      <c r="AD28" s="2">
        <v>1051.0840000000001</v>
      </c>
      <c r="AE28" s="2">
        <f t="shared" si="36"/>
        <v>-2.1944472101590451E-2</v>
      </c>
      <c r="AF28" s="1">
        <v>41243</v>
      </c>
      <c r="AG28" s="2">
        <v>329.09449999999998</v>
      </c>
      <c r="AH28" s="2">
        <f t="shared" si="37"/>
        <v>1.4860194581339359E-2</v>
      </c>
      <c r="AI28" s="1">
        <v>41243</v>
      </c>
      <c r="AJ28" s="2">
        <v>136.44999999999999</v>
      </c>
      <c r="AK28" s="2">
        <f t="shared" si="38"/>
        <v>4.0470934510667966E-3</v>
      </c>
      <c r="AL28" s="1">
        <v>41243</v>
      </c>
      <c r="AM28" s="2">
        <v>161.81280000000001</v>
      </c>
      <c r="AN28" s="2">
        <f t="shared" si="39"/>
        <v>2.8912965466205698E-3</v>
      </c>
      <c r="AO28" s="1">
        <v>41243</v>
      </c>
      <c r="AP28" s="2">
        <v>298.98</v>
      </c>
      <c r="AQ28" s="2">
        <f t="shared" si="40"/>
        <v>1.0613845321795656E-2</v>
      </c>
      <c r="AR28" s="1">
        <v>41243</v>
      </c>
      <c r="AS28" s="2">
        <v>1847.02</v>
      </c>
      <c r="AT28" s="2">
        <f t="shared" si="41"/>
        <v>1.5779969741502864E-3</v>
      </c>
      <c r="AU28" s="1">
        <v>41243</v>
      </c>
      <c r="AV28" s="2">
        <v>1449.72</v>
      </c>
      <c r="AW28" s="2">
        <f t="shared" si="42"/>
        <v>8.0030037338079119E-3</v>
      </c>
      <c r="AY28" s="2">
        <f t="shared" si="43"/>
        <v>-1.7156877981726826E-2</v>
      </c>
      <c r="AZ28" s="2">
        <f t="shared" si="44"/>
        <v>6.9915694928002203E-3</v>
      </c>
      <c r="BA28" s="2">
        <f t="shared" si="4"/>
        <v>6.4250067596576255E-3</v>
      </c>
      <c r="BC28" s="1">
        <v>41243</v>
      </c>
      <c r="BD28" s="2">
        <v>1544.85</v>
      </c>
      <c r="BE28" s="2">
        <f t="shared" si="45"/>
        <v>1.9824137521289531E-2</v>
      </c>
      <c r="BF28" s="1">
        <v>41243</v>
      </c>
      <c r="BG28" s="2">
        <v>1059.45</v>
      </c>
      <c r="BH28" s="2">
        <f t="shared" si="46"/>
        <v>8.0303707861961726E-3</v>
      </c>
      <c r="BI28" s="1">
        <v>41243</v>
      </c>
      <c r="BJ28" s="2">
        <v>992.54</v>
      </c>
      <c r="BK28" s="2">
        <f t="shared" si="47"/>
        <v>5.3888697554749232E-3</v>
      </c>
      <c r="BL28" s="1">
        <v>41213</v>
      </c>
      <c r="BM28" s="2">
        <v>388.83</v>
      </c>
      <c r="BN28" s="2">
        <f t="shared" si="1"/>
        <v>2.5009023874593694E-3</v>
      </c>
      <c r="BP28" s="1">
        <v>40968</v>
      </c>
      <c r="BQ28" s="2">
        <v>1.489E-2</v>
      </c>
      <c r="BR28" s="2">
        <f t="shared" si="2"/>
        <v>1.489E-2</v>
      </c>
      <c r="BT28" s="1">
        <v>41243</v>
      </c>
      <c r="BU28" s="2">
        <v>1208.95</v>
      </c>
      <c r="BV28" s="2">
        <f t="shared" si="5"/>
        <v>-1.9234825499326647E-2</v>
      </c>
      <c r="BX28" s="7">
        <f>VLOOKUP($A28,[1]Replications!$A:$AK,MATCH(BX$2,[1]Replications!$1:$1,0),FALSE)</f>
        <v>5.0000000000000001E-3</v>
      </c>
      <c r="BY28" s="7">
        <f>VLOOKUP($A28,[1]Replications!$A:$AK,MATCH(BY$2,[1]Replications!$1:$1,0),FALSE)</f>
        <v>-2.2800000000000001E-2</v>
      </c>
      <c r="BZ28" s="7">
        <f>VLOOKUP($A28,[1]Replications!$A:$AK,MATCH(BZ$2,[1]Replications!$1:$1,0),FALSE)</f>
        <v>4.8999999999999998E-3</v>
      </c>
      <c r="CA28" s="7">
        <f>VLOOKUP($A28,[1]Replications!$A:$AK,MATCH(CA$2,[1]Replications!$1:$1,0),FALSE)</f>
        <v>2.5499999999999998E-2</v>
      </c>
      <c r="CB28" s="7">
        <f>VLOOKUP($A28,[1]Replications!$A:$AK,MATCH(CB$2,[1]Replications!$1:$1,0),FALSE)</f>
        <v>3.0300000000000001E-2</v>
      </c>
      <c r="CC28" s="7">
        <f>VLOOKUP($A28,[1]Replications!$A:$AK,MATCH(CC$2,[1]Replications!$1:$1,0),FALSE)</f>
        <v>3.49E-2</v>
      </c>
      <c r="CD28" s="7">
        <f>VLOOKUP($A28,[1]Replications!$A:$AK,MATCH(CD$2,[1]Replications!$1:$1,0),FALSE)</f>
        <v>1.5900000000000001E-2</v>
      </c>
      <c r="CE28" s="7">
        <f>VLOOKUP($A28,[1]Replications!$A:$AK,MATCH(CE$2,[1]Replications!$1:$1,0),FALSE)</f>
        <v>5.7999999999999996E-3</v>
      </c>
      <c r="CF28" s="7">
        <f>VLOOKUP($A28,[1]Replications!$A:$AK,MATCH(CF$2,[1]Replications!$1:$1,0),FALSE)</f>
        <v>1.3385714285714287E-2</v>
      </c>
      <c r="CG28" s="7">
        <f>VLOOKUP($A28,[1]Replications!$A:$AK,MATCH(CG$2,[1]Replications!$1:$1,0),FALSE)</f>
        <v>8.5000000000000006E-3</v>
      </c>
      <c r="CH28" s="9">
        <f>VLOOKUP($A28,'[2]Formated Data'!$A:$ZZ,MATCH(CH$1,'[2]Formated Data'!$1:$1,0),FALSE)</f>
        <v>8.9999999999999993E-3</v>
      </c>
      <c r="CI28" s="9">
        <f>VLOOKUP($A28,'[2]Formated Data'!$A:$ZZ,MATCH(CI$1,'[2]Formated Data'!$1:$1,0),FALSE)</f>
        <v>5.7999999999999996E-3</v>
      </c>
      <c r="CJ28" s="9">
        <f>VLOOKUP($A28,'[2]Formated Data'!$A:$ZZ,MATCH(CJ$1,'[2]Formated Data'!$1:$1,0),FALSE)</f>
        <v>6.1999999999999998E-3</v>
      </c>
      <c r="CK28" s="9">
        <f>VLOOKUP($A28,'[2]Formated Data'!$A:$ZZ,MATCH(CK$1,'[2]Formated Data'!$1:$1,0),FALSE)</f>
        <v>2.5000000000000001E-3</v>
      </c>
      <c r="CL28" s="9">
        <f>VLOOKUP($A28,'[2]Formated Data'!$A:$ZZ,MATCH(CL$1,'[2]Formated Data'!$1:$1,0),FALSE)</f>
        <v>1.44E-2</v>
      </c>
      <c r="CM28" s="9">
        <f>VLOOKUP($A28,'[2]Formated Data'!$A:$ZZ,MATCH(CM$1,'[2]Formated Data'!$1:$1,0),FALSE)</f>
        <v>-3.5999999999999999E-3</v>
      </c>
      <c r="CN28" s="9">
        <f>VLOOKUP($A28,'[2]Formated Data'!$A:$ZZ,MATCH(CN$1,'[2]Formated Data'!$1:$1,0),FALSE)</f>
        <v>4.19E-2</v>
      </c>
      <c r="CO28" s="9">
        <f>VLOOKUP($A28,'[2]Formated Data'!$A:$ZZ,MATCH(CO$1,'[2]Formated Data'!$1:$1,0),FALSE)</f>
        <v>6.0000000000000001E-3</v>
      </c>
      <c r="CP28" s="9">
        <f>VLOOKUP($A28,'[2]Formated Data'!$A:$ZZ,MATCH(CP$1,'[2]Formated Data'!$1:$1,0),FALSE)</f>
        <v>-3.2000000000000002E-3</v>
      </c>
      <c r="CQ28" s="9">
        <f>VLOOKUP($A28,'[2]Formated Data'!$A:$ZZ,MATCH(CQ$1,'[2]Formated Data'!$1:$1,0),FALSE)</f>
        <v>-8.9999999999999998E-4</v>
      </c>
      <c r="CR28" s="9">
        <f>VLOOKUP($A28,'[2]Formated Data'!$A:$ZZ,MATCH(CR$1,'[2]Formated Data'!$1:$1,0),FALSE)</f>
        <v>5.4000000000000003E-3</v>
      </c>
      <c r="CS28" s="9">
        <f>VLOOKUP($A28,'[2]Formated Data'!$A:$ZZ,MATCH(CS$1,'[2]Formated Data'!$1:$1,0),FALSE)</f>
        <v>1.0999999999999999E-2</v>
      </c>
      <c r="CT28" s="9">
        <f>VLOOKUP($A28,'[2]Formated Data'!$A:$ZZ,MATCH(CT$1,'[2]Formated Data'!$1:$1,0),FALSE)</f>
        <v>1E-3</v>
      </c>
      <c r="CU28" s="9">
        <f>VLOOKUP($A28,'[2]Formated Data'!$A:$ZZ,MATCH(CU$1,'[2]Formated Data'!$1:$1,0),FALSE)</f>
        <v>1.1599999999999999E-2</v>
      </c>
      <c r="CV28" s="9">
        <f>VLOOKUP($A28,'[2]Formated Data'!$A:$ZZ,MATCH(CV$1,'[2]Formated Data'!$1:$1,0),FALSE)</f>
        <v>-9.4999999999999998E-3</v>
      </c>
      <c r="CW28" s="9">
        <f>VLOOKUP($A28,'[2]Formated Data'!$A:$ZZ,MATCH(CW$1,'[2]Formated Data'!$1:$1,0),FALSE)</f>
        <v>8.6E-3</v>
      </c>
      <c r="CX28" s="9">
        <f>VLOOKUP($A28,'[2]Formated Data'!$A:$ZZ,MATCH(CX$1,'[2]Formated Data'!$1:$1,0),FALSE)</f>
        <v>4.5999999999999999E-3</v>
      </c>
      <c r="CY28" s="9">
        <f>VLOOKUP($A28,'[2]Formated Data'!$A:$ZZ,MATCH(CY$1,'[2]Formated Data'!$1:$1,0),FALSE)</f>
        <v>1.6E-2</v>
      </c>
      <c r="CZ28" s="9">
        <f>VLOOKUP($A28,'[2]Formated Data'!$A:$ZZ,MATCH(CZ$1,'[2]Formated Data'!$1:$1,0),FALSE)</f>
        <v>0.01</v>
      </c>
      <c r="DA28" s="9">
        <f>VLOOKUP($A28,'[2]Formated Data'!$A:$ZZ,MATCH(DA$1,'[2]Formated Data'!$1:$1,0),FALSE)</f>
        <v>5.1000000000000004E-3</v>
      </c>
      <c r="DB28" s="9">
        <f>VLOOKUP($A28,'[2]Formated Data'!$A:$ZZ,MATCH(DB$1,'[2]Formated Data'!$1:$1,0),FALSE)</f>
        <v>-1.8E-3</v>
      </c>
      <c r="DC28" s="9">
        <f>VLOOKUP($A28,'[2]Formated Data'!$A:$ZZ,MATCH(DC$1,'[2]Formated Data'!$1:$1,0),FALSE)</f>
        <v>6.1000000000000004E-3</v>
      </c>
      <c r="DD28" s="9">
        <f>VLOOKUP($A28,'[2]Formated Data'!$A:$ZZ,MATCH(DD$1,'[2]Formated Data'!$1:$1,0),FALSE)</f>
        <v>-3.0000000000000001E-3</v>
      </c>
      <c r="DF28" s="1">
        <v>41243</v>
      </c>
      <c r="DG28" s="2">
        <v>4982.2797</v>
      </c>
      <c r="DH28" s="2">
        <f t="shared" si="6"/>
        <v>3.9499444392658845E-3</v>
      </c>
      <c r="DI28" s="1">
        <v>41243</v>
      </c>
      <c r="DJ28" s="2">
        <v>10894.55</v>
      </c>
      <c r="DK28" s="2">
        <f t="shared" si="7"/>
        <v>4.0550939814110176E-3</v>
      </c>
      <c r="DL28" s="1">
        <v>41243</v>
      </c>
      <c r="DM28" s="2">
        <v>13823.57</v>
      </c>
      <c r="DN28" s="2">
        <f t="shared" si="8"/>
        <v>-6.4413612020408628E-4</v>
      </c>
      <c r="DO28" s="1">
        <v>41243</v>
      </c>
      <c r="DP28" s="2">
        <v>9321.76</v>
      </c>
      <c r="DQ28" s="2">
        <f t="shared" si="9"/>
        <v>5.6096382214858576E-3</v>
      </c>
      <c r="DR28" s="1">
        <v>41243</v>
      </c>
      <c r="DS28" s="2">
        <v>10692.22</v>
      </c>
      <c r="DT28" s="2">
        <f t="shared" si="10"/>
        <v>-2.5225621917931429E-3</v>
      </c>
      <c r="DU28" s="1">
        <v>41243</v>
      </c>
      <c r="DV28" s="2">
        <v>6615.47</v>
      </c>
      <c r="DW28" s="2">
        <f t="shared" si="11"/>
        <v>6.449031504256908E-3</v>
      </c>
      <c r="DX28" s="1">
        <v>41243</v>
      </c>
      <c r="DY28" s="2">
        <v>6378.71</v>
      </c>
      <c r="DZ28" s="2">
        <f t="shared" si="12"/>
        <v>1.0226254090026421E-2</v>
      </c>
      <c r="EA28" s="1">
        <v>41243</v>
      </c>
      <c r="EB28" s="2">
        <v>6537.78</v>
      </c>
      <c r="EC28" s="2">
        <f t="shared" si="13"/>
        <v>7.1045002356870945E-3</v>
      </c>
      <c r="ED28" s="1">
        <v>41243</v>
      </c>
      <c r="EE28" s="2">
        <v>13278.04</v>
      </c>
      <c r="EF28" s="2">
        <f t="shared" si="14"/>
        <v>9.7983147263711601E-3</v>
      </c>
      <c r="EG28" s="1">
        <v>41243</v>
      </c>
      <c r="EH28" s="2">
        <v>4317.37</v>
      </c>
      <c r="EI28" s="2">
        <f t="shared" si="15"/>
        <v>2.4449480361470322E-3</v>
      </c>
      <c r="EK28" s="1">
        <v>41243</v>
      </c>
      <c r="EL28" s="2">
        <v>80.153000000000006</v>
      </c>
      <c r="EM28" s="2">
        <f t="shared" si="16"/>
        <v>2.9279645641213659E-3</v>
      </c>
      <c r="EO28" s="1">
        <v>41243</v>
      </c>
      <c r="EP28" s="2">
        <v>8778.1118999999999</v>
      </c>
      <c r="EQ28" s="2">
        <f t="shared" si="17"/>
        <v>1.9034729393889727E-2</v>
      </c>
      <c r="ES28" s="1">
        <v>41243</v>
      </c>
      <c r="ET28" s="2">
        <v>1338.7239</v>
      </c>
      <c r="EU28" s="2">
        <f t="shared" si="18"/>
        <v>1.2706145035358496E-2</v>
      </c>
      <c r="EW28" s="1">
        <v>41243</v>
      </c>
      <c r="EX28" s="2">
        <v>1728.5536999999999</v>
      </c>
      <c r="EY28" s="2">
        <f t="shared" si="19"/>
        <v>1.3333435728516863E-2</v>
      </c>
      <c r="FA28" s="1">
        <v>41243</v>
      </c>
      <c r="FB28" s="2">
        <v>137.63810000000001</v>
      </c>
      <c r="FC28" s="2">
        <f t="shared" si="20"/>
        <v>2.2260694929995495E-2</v>
      </c>
      <c r="FE28" s="1">
        <v>41243</v>
      </c>
      <c r="FF28" s="2">
        <v>558.03399999999999</v>
      </c>
      <c r="FG28" s="2">
        <f t="shared" si="21"/>
        <v>1.657665896386562E-2</v>
      </c>
      <c r="FI28" s="1">
        <v>41243</v>
      </c>
      <c r="FJ28" s="2">
        <v>344.21</v>
      </c>
      <c r="FK28" s="2">
        <f t="shared" si="22"/>
        <v>1.3903207752805624E-2</v>
      </c>
      <c r="FM28" s="1">
        <v>41243</v>
      </c>
      <c r="FN28" s="2">
        <v>2814.701</v>
      </c>
      <c r="FO28" s="2">
        <f t="shared" si="23"/>
        <v>1.3945300215526757E-2</v>
      </c>
      <c r="FQ28" s="1">
        <v>41243</v>
      </c>
      <c r="FR28" s="2">
        <v>313.64499999999998</v>
      </c>
      <c r="FS28" s="2">
        <f t="shared" si="24"/>
        <v>8.4242503534048829E-4</v>
      </c>
      <c r="FU28" s="1">
        <v>41243</v>
      </c>
      <c r="FV28" s="2">
        <v>367.80250000000001</v>
      </c>
      <c r="FW28" s="2">
        <f t="shared" si="25"/>
        <v>2.8221669442678676E-2</v>
      </c>
      <c r="FY28" s="1">
        <v>41243</v>
      </c>
      <c r="FZ28" s="2">
        <v>944.24109999999996</v>
      </c>
      <c r="GA28" s="2">
        <f t="shared" si="26"/>
        <v>5.2874840555163782E-3</v>
      </c>
    </row>
    <row r="29" spans="1:183" x14ac:dyDescent="0.25">
      <c r="A29" s="1">
        <f t="shared" si="3"/>
        <v>41213</v>
      </c>
      <c r="B29" s="1">
        <v>41213</v>
      </c>
      <c r="C29" s="2">
        <v>928.08889999999997</v>
      </c>
      <c r="D29" s="2">
        <f t="shared" si="27"/>
        <v>-4.8941010669130147E-3</v>
      </c>
      <c r="E29" s="1">
        <v>41213</v>
      </c>
      <c r="F29" s="2">
        <v>748.82680000000005</v>
      </c>
      <c r="G29" s="2">
        <f t="shared" si="28"/>
        <v>-2.9163466529896875E-2</v>
      </c>
      <c r="H29" s="1">
        <v>41213</v>
      </c>
      <c r="I29" s="2">
        <v>1079.3072999999999</v>
      </c>
      <c r="J29" s="2">
        <f t="shared" si="29"/>
        <v>5.5478512417868053E-3</v>
      </c>
      <c r="K29" s="1">
        <v>41213</v>
      </c>
      <c r="L29" s="2">
        <v>2339.7694999999999</v>
      </c>
      <c r="M29" s="2">
        <f t="shared" si="30"/>
        <v>-1.4343182896613405E-2</v>
      </c>
      <c r="N29" s="1">
        <v>41213</v>
      </c>
      <c r="O29" s="2">
        <v>1563.1327000000001</v>
      </c>
      <c r="P29" s="2">
        <f t="shared" si="31"/>
        <v>-1.9014503922667458E-2</v>
      </c>
      <c r="Q29" s="1"/>
      <c r="T29" s="1">
        <v>41213</v>
      </c>
      <c r="U29" s="2">
        <v>1747.6766</v>
      </c>
      <c r="V29" s="2">
        <f t="shared" si="33"/>
        <v>-1.8433610918655474E-2</v>
      </c>
      <c r="W29" s="1">
        <v>41213</v>
      </c>
      <c r="X29" s="2">
        <v>128.94800000000001</v>
      </c>
      <c r="Y29" s="2">
        <f t="shared" si="34"/>
        <v>-2.8249221077800701E-3</v>
      </c>
      <c r="Z29" s="1">
        <v>41213</v>
      </c>
      <c r="AA29" s="2">
        <v>114.34</v>
      </c>
      <c r="AB29" s="2">
        <f t="shared" si="35"/>
        <v>8.200335067454434E-3</v>
      </c>
      <c r="AC29" s="1">
        <v>41213</v>
      </c>
      <c r="AD29" s="2">
        <v>1074.6669999999999</v>
      </c>
      <c r="AE29" s="2">
        <f t="shared" si="36"/>
        <v>-1.2184263990528965E-3</v>
      </c>
      <c r="AF29" s="1">
        <v>41213</v>
      </c>
      <c r="AG29" s="2">
        <v>324.27569999999997</v>
      </c>
      <c r="AH29" s="2">
        <f t="shared" si="37"/>
        <v>-4.044772992512391E-2</v>
      </c>
      <c r="AI29" s="1">
        <v>41213</v>
      </c>
      <c r="AJ29" s="2">
        <v>135.9</v>
      </c>
      <c r="AK29" s="2">
        <f t="shared" si="38"/>
        <v>-3.3771773906861036E-2</v>
      </c>
      <c r="AL29" s="1">
        <v>41213</v>
      </c>
      <c r="AM29" s="2">
        <v>161.34630000000001</v>
      </c>
      <c r="AN29" s="2">
        <f t="shared" si="39"/>
        <v>-2.9532047740694622E-3</v>
      </c>
      <c r="AO29" s="1">
        <v>41213</v>
      </c>
      <c r="AP29" s="2">
        <v>295.83999999999997</v>
      </c>
      <c r="AQ29" s="2">
        <f t="shared" si="40"/>
        <v>-4.3517620433236481E-2</v>
      </c>
      <c r="AR29" s="1">
        <v>41213</v>
      </c>
      <c r="AS29" s="2">
        <v>1844.11</v>
      </c>
      <c r="AT29" s="2">
        <f t="shared" si="41"/>
        <v>1.9668675189759011E-3</v>
      </c>
      <c r="AU29" s="1">
        <v>41213</v>
      </c>
      <c r="AV29" s="2">
        <v>1438.21</v>
      </c>
      <c r="AW29" s="2">
        <f t="shared" si="42"/>
        <v>8.7817127145453089E-3</v>
      </c>
      <c r="AY29" s="2">
        <f t="shared" si="43"/>
        <v>2.4269365462983861E-2</v>
      </c>
      <c r="AZ29" s="2">
        <f t="shared" si="44"/>
        <v>4.6713210260540539E-3</v>
      </c>
      <c r="BA29" s="2">
        <f t="shared" si="4"/>
        <v>6.8148451955694078E-3</v>
      </c>
      <c r="BC29" s="1">
        <v>41213</v>
      </c>
      <c r="BD29" s="2">
        <v>1514.82</v>
      </c>
      <c r="BE29" s="2">
        <f t="shared" si="45"/>
        <v>1.1025829273176191E-2</v>
      </c>
      <c r="BF29" s="1">
        <v>41213</v>
      </c>
      <c r="BG29" s="2">
        <v>1051.01</v>
      </c>
      <c r="BH29" s="2">
        <f t="shared" si="46"/>
        <v>-1.4819744661704881E-2</v>
      </c>
      <c r="BI29" s="1">
        <v>41213</v>
      </c>
      <c r="BJ29" s="2">
        <v>987.22</v>
      </c>
      <c r="BK29" s="2">
        <f t="shared" si="47"/>
        <v>-2.2467348575615609E-2</v>
      </c>
      <c r="BL29" s="1">
        <v>41182</v>
      </c>
      <c r="BM29" s="2">
        <v>387.86</v>
      </c>
      <c r="BN29" s="2">
        <f t="shared" si="1"/>
        <v>3.9863325740319144E-3</v>
      </c>
      <c r="BP29" s="1">
        <v>40939</v>
      </c>
      <c r="BQ29" s="2">
        <v>1.9380000000000001E-2</v>
      </c>
      <c r="BR29" s="2">
        <f t="shared" si="2"/>
        <v>1.9380000000000001E-2</v>
      </c>
      <c r="BT29" s="1">
        <v>41213</v>
      </c>
      <c r="BU29" s="2">
        <v>1232.6600000000001</v>
      </c>
      <c r="BV29" s="2">
        <f t="shared" si="5"/>
        <v>3.3209070634392379E-3</v>
      </c>
      <c r="BX29" s="7">
        <f>VLOOKUP($A29,[1]Replications!$A:$AK,MATCH(BX$2,[1]Replications!$1:$1,0),FALSE)</f>
        <v>2.8500000000000001E-2</v>
      </c>
      <c r="BY29" s="7">
        <f>VLOOKUP($A29,[1]Replications!$A:$AK,MATCH(BY$2,[1]Replications!$1:$1,0),FALSE)</f>
        <v>2.7099999999999999E-2</v>
      </c>
      <c r="BZ29" s="7">
        <f>VLOOKUP($A29,[1]Replications!$A:$AK,MATCH(BZ$2,[1]Replications!$1:$1,0),FALSE)</f>
        <v>-3.5799999999999998E-2</v>
      </c>
      <c r="CA29" s="7">
        <f>VLOOKUP($A29,[1]Replications!$A:$AK,MATCH(CA$2,[1]Replications!$1:$1,0),FALSE)</f>
        <v>-3.2899999999999999E-2</v>
      </c>
      <c r="CB29" s="7">
        <f>VLOOKUP($A29,[1]Replications!$A:$AK,MATCH(CB$2,[1]Replications!$1:$1,0),FALSE)</f>
        <v>1.32E-2</v>
      </c>
      <c r="CC29" s="7">
        <f>VLOOKUP($A29,[1]Replications!$A:$AK,MATCH(CC$2,[1]Replications!$1:$1,0),FALSE)</f>
        <v>8.5000000000000006E-3</v>
      </c>
      <c r="CD29" s="7">
        <f>VLOOKUP($A29,[1]Replications!$A:$AK,MATCH(CD$2,[1]Replications!$1:$1,0),FALSE)</f>
        <v>-8.9999999999999998E-4</v>
      </c>
      <c r="CE29" s="7">
        <f>VLOOKUP($A29,[1]Replications!$A:$AK,MATCH(CE$2,[1]Replications!$1:$1,0),FALSE)</f>
        <v>-1.8599999999999998E-2</v>
      </c>
      <c r="CF29" s="7">
        <f>VLOOKUP($A29,[1]Replications!$A:$AK,MATCH(CF$2,[1]Replications!$1:$1,0),FALSE)</f>
        <v>1.1000000000000001E-3</v>
      </c>
      <c r="CG29" s="7">
        <f>VLOOKUP($A29,[1]Replications!$A:$AK,MATCH(CG$2,[1]Replications!$1:$1,0),FALSE)</f>
        <v>-2.98E-2</v>
      </c>
      <c r="CH29" s="9">
        <f>VLOOKUP($A29,'[2]Formated Data'!$A:$ZZ,MATCH(CH$1,'[2]Formated Data'!$1:$1,0),FALSE)</f>
        <v>1.44E-2</v>
      </c>
      <c r="CI29" s="9">
        <f>VLOOKUP($A29,'[2]Formated Data'!$A:$ZZ,MATCH(CI$1,'[2]Formated Data'!$1:$1,0),FALSE)</f>
        <v>1.6400000000000001E-2</v>
      </c>
      <c r="CJ29" s="9">
        <f>VLOOKUP($A29,'[2]Formated Data'!$A:$ZZ,MATCH(CJ$1,'[2]Formated Data'!$1:$1,0),FALSE)</f>
        <v>9.1000000000000004E-3</v>
      </c>
      <c r="CK29" s="9">
        <f>VLOOKUP($A29,'[2]Formated Data'!$A:$ZZ,MATCH(CK$1,'[2]Formated Data'!$1:$1,0),FALSE)</f>
        <v>1.1000000000000001E-3</v>
      </c>
      <c r="CL29" s="9">
        <f>VLOOKUP($A29,'[2]Formated Data'!$A:$ZZ,MATCH(CL$1,'[2]Formated Data'!$1:$1,0),FALSE)</f>
        <v>1.7000000000000001E-2</v>
      </c>
      <c r="CM29" s="9">
        <f>VLOOKUP($A29,'[2]Formated Data'!$A:$ZZ,MATCH(CM$1,'[2]Formated Data'!$1:$1,0),FALSE)</f>
        <v>-5.3E-3</v>
      </c>
      <c r="CN29" s="9">
        <f>VLOOKUP($A29,'[2]Formated Data'!$A:$ZZ,MATCH(CN$1,'[2]Formated Data'!$1:$1,0),FALSE)</f>
        <v>1.34E-2</v>
      </c>
      <c r="CO29" s="9">
        <f>VLOOKUP($A29,'[2]Formated Data'!$A:$ZZ,MATCH(CO$1,'[2]Formated Data'!$1:$1,0),FALSE)</f>
        <v>5.0000000000000001E-3</v>
      </c>
      <c r="CP29" s="9">
        <f>VLOOKUP($A29,'[2]Formated Data'!$A:$ZZ,MATCH(CP$1,'[2]Formated Data'!$1:$1,0),FALSE)</f>
        <v>-1.14E-2</v>
      </c>
      <c r="CQ29" s="9">
        <f>VLOOKUP($A29,'[2]Formated Data'!$A:$ZZ,MATCH(CQ$1,'[2]Formated Data'!$1:$1,0),FALSE)</f>
        <v>2.6100000000000002E-2</v>
      </c>
      <c r="CR29" s="9">
        <f>VLOOKUP($A29,'[2]Formated Data'!$A:$ZZ,MATCH(CR$1,'[2]Formated Data'!$1:$1,0),FALSE)</f>
        <v>5.7000000000000002E-3</v>
      </c>
      <c r="CS29" s="9">
        <f>VLOOKUP($A29,'[2]Formated Data'!$A:$ZZ,MATCH(CS$1,'[2]Formated Data'!$1:$1,0),FALSE)</f>
        <v>8.9999999999999993E-3</v>
      </c>
      <c r="CT29" s="9">
        <f>VLOOKUP($A29,'[2]Formated Data'!$A:$ZZ,MATCH(CT$1,'[2]Formated Data'!$1:$1,0),FALSE)</f>
        <v>9.1000000000000004E-3</v>
      </c>
      <c r="CU29" s="9">
        <f>VLOOKUP($A29,'[2]Formated Data'!$A:$ZZ,MATCH(CU$1,'[2]Formated Data'!$1:$1,0),FALSE)</f>
        <v>1.32E-2</v>
      </c>
      <c r="CV29" s="9">
        <f>VLOOKUP($A29,'[2]Formated Data'!$A:$ZZ,MATCH(CV$1,'[2]Formated Data'!$1:$1,0),FALSE)</f>
        <v>1.54E-2</v>
      </c>
      <c r="CW29" s="9">
        <f>VLOOKUP($A29,'[2]Formated Data'!$A:$ZZ,MATCH(CW$1,'[2]Formated Data'!$1:$1,0),FALSE)</f>
        <v>-3.5999999999999999E-3</v>
      </c>
      <c r="CX29" s="9">
        <f>VLOOKUP($A29,'[2]Formated Data'!$A:$ZZ,MATCH(CX$1,'[2]Formated Data'!$1:$1,0),FALSE)</f>
        <v>-5.0000000000000001E-4</v>
      </c>
      <c r="CY29" s="9">
        <f>VLOOKUP($A29,'[2]Formated Data'!$A:$ZZ,MATCH(CY$1,'[2]Formated Data'!$1:$1,0),FALSE)</f>
        <v>-3.6200000000000003E-2</v>
      </c>
      <c r="CZ29" s="9">
        <f>VLOOKUP($A29,'[2]Formated Data'!$A:$ZZ,MATCH(CZ$1,'[2]Formated Data'!$1:$1,0),FALSE)</f>
        <v>-2.5399999999999999E-2</v>
      </c>
      <c r="DA29" s="9">
        <f>VLOOKUP($A29,'[2]Formated Data'!$A:$ZZ,MATCH(DA$1,'[2]Formated Data'!$1:$1,0),FALSE)</f>
        <v>-2.3999999999999998E-3</v>
      </c>
      <c r="DB29" s="9">
        <f>VLOOKUP($A29,'[2]Formated Data'!$A:$ZZ,MATCH(DB$1,'[2]Formated Data'!$1:$1,0),FALSE)</f>
        <v>-3.3999999999999998E-3</v>
      </c>
      <c r="DC29" s="9">
        <f>VLOOKUP($A29,'[2]Formated Data'!$A:$ZZ,MATCH(DC$1,'[2]Formated Data'!$1:$1,0),FALSE)</f>
        <v>9.1000000000000004E-3</v>
      </c>
      <c r="DD29" s="9">
        <f>VLOOKUP($A29,'[2]Formated Data'!$A:$ZZ,MATCH(DD$1,'[2]Formated Data'!$1:$1,0),FALSE)</f>
        <v>8.0000000000000002E-3</v>
      </c>
      <c r="DF29" s="1">
        <v>41213</v>
      </c>
      <c r="DG29" s="2">
        <v>4962.6773999999996</v>
      </c>
      <c r="DH29" s="2">
        <f t="shared" si="6"/>
        <v>-2.6519165581597726E-3</v>
      </c>
      <c r="DI29" s="1">
        <v>41213</v>
      </c>
      <c r="DJ29" s="2">
        <v>10850.55</v>
      </c>
      <c r="DK29" s="2">
        <f t="shared" si="7"/>
        <v>-3.81194759122927E-3</v>
      </c>
      <c r="DL29" s="1">
        <v>41213</v>
      </c>
      <c r="DM29" s="2">
        <v>13832.48</v>
      </c>
      <c r="DN29" s="2">
        <f t="shared" si="8"/>
        <v>-1.8373630990271339E-2</v>
      </c>
      <c r="DO29" s="1">
        <v>41213</v>
      </c>
      <c r="DP29" s="2">
        <v>9269.76</v>
      </c>
      <c r="DQ29" s="2">
        <f t="shared" si="9"/>
        <v>6.4809496561915036E-3</v>
      </c>
      <c r="DR29" s="1">
        <v>41213</v>
      </c>
      <c r="DS29" s="2">
        <v>10719.26</v>
      </c>
      <c r="DT29" s="2">
        <f t="shared" si="10"/>
        <v>-3.1879728040577149E-2</v>
      </c>
      <c r="DU29" s="1">
        <v>41213</v>
      </c>
      <c r="DV29" s="2">
        <v>6573.08</v>
      </c>
      <c r="DW29" s="2">
        <f t="shared" si="11"/>
        <v>-1.7644625082136045E-4</v>
      </c>
      <c r="DX29" s="1">
        <v>41213</v>
      </c>
      <c r="DY29" s="2">
        <v>6314.14</v>
      </c>
      <c r="DZ29" s="2">
        <f t="shared" si="12"/>
        <v>1.5476261316101469E-2</v>
      </c>
      <c r="EA29" s="1">
        <v>41213</v>
      </c>
      <c r="EB29" s="2">
        <v>6491.66</v>
      </c>
      <c r="EC29" s="2">
        <f t="shared" si="13"/>
        <v>-7.1348712434865513E-3</v>
      </c>
      <c r="ED29" s="1">
        <v>41213</v>
      </c>
      <c r="EE29" s="2">
        <v>13149.2</v>
      </c>
      <c r="EF29" s="2">
        <f t="shared" si="14"/>
        <v>-1.3077703656112827E-2</v>
      </c>
      <c r="EG29" s="1">
        <v>41213</v>
      </c>
      <c r="EH29" s="2">
        <v>4306.84</v>
      </c>
      <c r="EI29" s="2">
        <f t="shared" si="15"/>
        <v>-1.6273128937887016E-3</v>
      </c>
      <c r="EK29" s="1">
        <v>41213</v>
      </c>
      <c r="EL29" s="2">
        <v>79.918999999999997</v>
      </c>
      <c r="EM29" s="2">
        <f t="shared" si="16"/>
        <v>-2.0016263213873398E-4</v>
      </c>
      <c r="EO29" s="1">
        <v>41213</v>
      </c>
      <c r="EP29" s="2">
        <v>8614.1440000000002</v>
      </c>
      <c r="EQ29" s="2">
        <f t="shared" si="17"/>
        <v>8.8059180386181879E-3</v>
      </c>
      <c r="ES29" s="1">
        <v>41213</v>
      </c>
      <c r="ET29" s="2">
        <v>1321.9273000000001</v>
      </c>
      <c r="EU29" s="2">
        <f t="shared" si="18"/>
        <v>-6.0050522082827351E-3</v>
      </c>
      <c r="EW29" s="1">
        <v>41213</v>
      </c>
      <c r="EX29" s="2">
        <v>1705.8094000000001</v>
      </c>
      <c r="EY29" s="2">
        <f t="shared" si="19"/>
        <v>-6.4129637871614964E-3</v>
      </c>
      <c r="FA29" s="1">
        <v>41213</v>
      </c>
      <c r="FB29" s="2">
        <v>134.64089999999999</v>
      </c>
      <c r="FC29" s="2">
        <f t="shared" si="20"/>
        <v>7.2912918214986799E-3</v>
      </c>
      <c r="FE29" s="1">
        <v>41213</v>
      </c>
      <c r="FF29" s="2">
        <v>548.93449999999996</v>
      </c>
      <c r="FG29" s="2">
        <f t="shared" si="21"/>
        <v>-6.7857833640831977E-3</v>
      </c>
      <c r="FI29" s="1">
        <v>41213</v>
      </c>
      <c r="FJ29" s="2">
        <v>339.49</v>
      </c>
      <c r="FK29" s="2">
        <f t="shared" si="22"/>
        <v>-3.2391048292113034E-4</v>
      </c>
      <c r="FM29" s="1">
        <v>41213</v>
      </c>
      <c r="FN29" s="2">
        <v>2775.989</v>
      </c>
      <c r="FO29" s="2">
        <f t="shared" si="23"/>
        <v>-2.8126204186873505E-4</v>
      </c>
      <c r="FQ29" s="1">
        <v>41213</v>
      </c>
      <c r="FR29" s="2">
        <v>313.38099999999997</v>
      </c>
      <c r="FS29" s="2">
        <f t="shared" si="24"/>
        <v>-7.8437124354735488E-4</v>
      </c>
      <c r="FU29" s="1">
        <v>41213</v>
      </c>
      <c r="FV29" s="2">
        <v>357.70740000000001</v>
      </c>
      <c r="FW29" s="2">
        <f t="shared" si="25"/>
        <v>1.6903503340616854E-2</v>
      </c>
      <c r="FY29" s="1">
        <v>41213</v>
      </c>
      <c r="FZ29" s="2">
        <v>939.27470000000005</v>
      </c>
      <c r="GA29" s="2">
        <f t="shared" si="26"/>
        <v>-2.1686991190362881E-2</v>
      </c>
    </row>
    <row r="30" spans="1:183" x14ac:dyDescent="0.25">
      <c r="A30" s="1">
        <f t="shared" si="3"/>
        <v>41182</v>
      </c>
      <c r="B30" s="1">
        <v>41180</v>
      </c>
      <c r="C30" s="2">
        <v>932.65340000000003</v>
      </c>
      <c r="D30" s="2">
        <f t="shared" si="27"/>
        <v>3.1739836793988507E-2</v>
      </c>
      <c r="E30" s="1">
        <v>41180</v>
      </c>
      <c r="F30" s="2">
        <v>771.32119999999998</v>
      </c>
      <c r="G30" s="2">
        <f t="shared" si="28"/>
        <v>1.9602721456766448E-2</v>
      </c>
      <c r="H30" s="1">
        <v>41180</v>
      </c>
      <c r="I30" s="2">
        <v>1073.3525</v>
      </c>
      <c r="J30" s="2">
        <f t="shared" si="29"/>
        <v>-1.3048128951970495E-2</v>
      </c>
      <c r="K30" s="1">
        <v>41180</v>
      </c>
      <c r="L30" s="2">
        <v>2373.8175999999999</v>
      </c>
      <c r="M30" s="2">
        <f t="shared" si="30"/>
        <v>2.7890135822259854E-2</v>
      </c>
      <c r="N30" s="1">
        <v>41180</v>
      </c>
      <c r="O30" s="2">
        <v>1593.431</v>
      </c>
      <c r="P30" s="2">
        <f t="shared" si="31"/>
        <v>2.6371581023355128E-2</v>
      </c>
      <c r="Q30" s="1"/>
      <c r="T30" s="1">
        <v>41180</v>
      </c>
      <c r="U30" s="2">
        <v>1780.4975999999999</v>
      </c>
      <c r="V30" s="2">
        <f t="shared" si="33"/>
        <v>2.5835534230285173E-2</v>
      </c>
      <c r="W30" s="1">
        <v>41180</v>
      </c>
      <c r="X30" s="2">
        <v>129.3133</v>
      </c>
      <c r="Y30" s="2">
        <f t="shared" si="34"/>
        <v>1.0877739368895689E-2</v>
      </c>
      <c r="Z30" s="1">
        <v>41180</v>
      </c>
      <c r="AA30" s="2">
        <v>113.41</v>
      </c>
      <c r="AB30" s="2">
        <f t="shared" si="35"/>
        <v>9.6145286210274072E-3</v>
      </c>
      <c r="AC30" s="1">
        <v>41180</v>
      </c>
      <c r="AD30" s="2">
        <v>1075.9780000000001</v>
      </c>
      <c r="AE30" s="2">
        <f t="shared" si="36"/>
        <v>1.6033065187030404E-2</v>
      </c>
      <c r="AF30" s="1">
        <v>41180</v>
      </c>
      <c r="AG30" s="2">
        <v>337.94479999999999</v>
      </c>
      <c r="AH30" s="2">
        <f t="shared" si="37"/>
        <v>2.3166788121022908E-3</v>
      </c>
      <c r="AI30" s="1">
        <v>41180</v>
      </c>
      <c r="AJ30" s="2">
        <v>140.65</v>
      </c>
      <c r="AK30" s="2">
        <f t="shared" si="38"/>
        <v>5.145429857785988E-3</v>
      </c>
      <c r="AL30" s="1">
        <v>41180</v>
      </c>
      <c r="AM30" s="2">
        <v>161.82419999999999</v>
      </c>
      <c r="AN30" s="2">
        <f t="shared" si="39"/>
        <v>2.4388204211718278E-3</v>
      </c>
      <c r="AO30" s="1">
        <v>41180</v>
      </c>
      <c r="AP30" s="2">
        <v>309.3</v>
      </c>
      <c r="AQ30" s="2">
        <f t="shared" si="40"/>
        <v>-9.36722762363007E-4</v>
      </c>
      <c r="AR30" s="1">
        <v>41180</v>
      </c>
      <c r="AS30" s="2">
        <v>1840.49</v>
      </c>
      <c r="AT30" s="2">
        <f t="shared" si="41"/>
        <v>1.3765261485561009E-3</v>
      </c>
      <c r="AU30" s="1">
        <v>41180</v>
      </c>
      <c r="AV30" s="2">
        <v>1425.69</v>
      </c>
      <c r="AW30" s="2">
        <f t="shared" si="42"/>
        <v>1.3917731061360517E-2</v>
      </c>
      <c r="AY30" s="2">
        <f t="shared" si="43"/>
        <v>1.213711533722206E-2</v>
      </c>
      <c r="AZ30" s="2">
        <f t="shared" si="44"/>
        <v>1.5185547989047254E-3</v>
      </c>
      <c r="BA30" s="2">
        <f t="shared" si="4"/>
        <v>1.2541204912804416E-2</v>
      </c>
      <c r="BC30" s="1">
        <v>41180</v>
      </c>
      <c r="BD30" s="2">
        <v>1498.3</v>
      </c>
      <c r="BE30" s="2">
        <f t="shared" si="45"/>
        <v>-1.1427666565497874E-2</v>
      </c>
      <c r="BF30" s="1">
        <v>41180</v>
      </c>
      <c r="BG30" s="2">
        <v>1066.82</v>
      </c>
      <c r="BH30" s="2">
        <f t="shared" si="46"/>
        <v>-9.0749496094149062E-3</v>
      </c>
      <c r="BI30" s="1">
        <v>41180</v>
      </c>
      <c r="BJ30" s="2">
        <v>1009.91</v>
      </c>
      <c r="BK30" s="2">
        <f t="shared" si="47"/>
        <v>-1.2362039637643374E-3</v>
      </c>
      <c r="BL30" s="1">
        <v>41152</v>
      </c>
      <c r="BM30" s="2">
        <v>386.32</v>
      </c>
      <c r="BN30" s="2">
        <f t="shared" si="1"/>
        <v>4.3677204658902902E-3</v>
      </c>
      <c r="BP30" s="1">
        <v>40908</v>
      </c>
      <c r="BQ30" s="2">
        <v>2.5500000000000002E-3</v>
      </c>
      <c r="BR30" s="2">
        <f t="shared" si="2"/>
        <v>2.5500000000000002E-3</v>
      </c>
      <c r="BT30" s="1">
        <v>41180</v>
      </c>
      <c r="BU30" s="2">
        <v>1228.58</v>
      </c>
      <c r="BV30" s="2">
        <f t="shared" si="5"/>
        <v>9.282991587802325E-3</v>
      </c>
      <c r="BX30" s="7">
        <f>VLOOKUP($A30,[1]Replications!$A:$AK,MATCH(BX$2,[1]Replications!$1:$1,0),FALSE)</f>
        <v>3.8899999999999997E-2</v>
      </c>
      <c r="BY30" s="7">
        <f>VLOOKUP($A30,[1]Replications!$A:$AK,MATCH(BY$2,[1]Replications!$1:$1,0),FALSE)</f>
        <v>-1.26E-2</v>
      </c>
      <c r="BZ30" s="7">
        <f>VLOOKUP($A30,[1]Replications!$A:$AK,MATCH(BZ$2,[1]Replications!$1:$1,0),FALSE)</f>
        <v>1.43E-2</v>
      </c>
      <c r="CA30" s="7">
        <f>VLOOKUP($A30,[1]Replications!$A:$AK,MATCH(CA$2,[1]Replications!$1:$1,0),FALSE)</f>
        <v>5.2400000000000002E-2</v>
      </c>
      <c r="CB30" s="7">
        <f>VLOOKUP($A30,[1]Replications!$A:$AK,MATCH(CB$2,[1]Replications!$1:$1,0),FALSE)</f>
        <v>1.3299999999999999E-2</v>
      </c>
      <c r="CC30" s="7">
        <f>VLOOKUP($A30,[1]Replications!$A:$AK,MATCH(CC$2,[1]Replications!$1:$1,0),FALSE)</f>
        <v>6.6000000000000003E-2</v>
      </c>
      <c r="CD30" s="7">
        <f>VLOOKUP($A30,[1]Replications!$A:$AK,MATCH(CD$2,[1]Replications!$1:$1,0),FALSE)</f>
        <v>2.7199999999999998E-2</v>
      </c>
      <c r="CE30" s="7">
        <f>VLOOKUP($A30,[1]Replications!$A:$AK,MATCH(CE$2,[1]Replications!$1:$1,0),FALSE)</f>
        <v>2.58E-2</v>
      </c>
      <c r="CF30" s="7">
        <f>VLOOKUP($A30,[1]Replications!$A:$AK,MATCH(CF$2,[1]Replications!$1:$1,0),FALSE)</f>
        <v>2.8500000000000001E-2</v>
      </c>
      <c r="CG30" s="7">
        <f>VLOOKUP($A30,[1]Replications!$A:$AK,MATCH(CG$2,[1]Replications!$1:$1,0),FALSE)</f>
        <v>1.1599999999999999E-2</v>
      </c>
      <c r="CH30" s="9">
        <f>VLOOKUP($A30,'[2]Formated Data'!$A:$ZZ,MATCH(CH$1,'[2]Formated Data'!$1:$1,0),FALSE)</f>
        <v>1.1900000000000001E-2</v>
      </c>
      <c r="CI30" s="9">
        <f>VLOOKUP($A30,'[2]Formated Data'!$A:$ZZ,MATCH(CI$1,'[2]Formated Data'!$1:$1,0),FALSE)</f>
        <v>-7.4000000000000003E-3</v>
      </c>
      <c r="CJ30" s="9">
        <f>VLOOKUP($A30,'[2]Formated Data'!$A:$ZZ,MATCH(CJ$1,'[2]Formated Data'!$1:$1,0),FALSE)</f>
        <v>1.3100000000000001E-2</v>
      </c>
      <c r="CK30" s="9">
        <f>VLOOKUP($A30,'[2]Formated Data'!$A:$ZZ,MATCH(CK$1,'[2]Formated Data'!$1:$1,0),FALSE)</f>
        <v>1.8E-3</v>
      </c>
      <c r="CL30" s="9">
        <f>VLOOKUP($A30,'[2]Formated Data'!$A:$ZZ,MATCH(CL$1,'[2]Formated Data'!$1:$1,0),FALSE)</f>
        <v>1.5900000000000001E-2</v>
      </c>
      <c r="CM30" s="9">
        <f>VLOOKUP($A30,'[2]Formated Data'!$A:$ZZ,MATCH(CM$1,'[2]Formated Data'!$1:$1,0),FALSE)</f>
        <v>1.5E-3</v>
      </c>
      <c r="CN30" s="9">
        <f>VLOOKUP($A30,'[2]Formated Data'!$A:$ZZ,MATCH(CN$1,'[2]Formated Data'!$1:$1,0),FALSE)</f>
        <v>2.4299999999999999E-2</v>
      </c>
      <c r="CO30" s="9">
        <f>VLOOKUP($A30,'[2]Formated Data'!$A:$ZZ,MATCH(CO$1,'[2]Formated Data'!$1:$1,0),FALSE)</f>
        <v>1.0999999999999999E-2</v>
      </c>
      <c r="CP30" s="9">
        <f>VLOOKUP($A30,'[2]Formated Data'!$A:$ZZ,MATCH(CP$1,'[2]Formated Data'!$1:$1,0),FALSE)</f>
        <v>-1.47E-2</v>
      </c>
      <c r="CQ30" s="9">
        <f>VLOOKUP($A30,'[2]Formated Data'!$A:$ZZ,MATCH(CQ$1,'[2]Formated Data'!$1:$1,0),FALSE)</f>
        <v>1.2800000000000001E-2</v>
      </c>
      <c r="CR30" s="9">
        <f>VLOOKUP($A30,'[2]Formated Data'!$A:$ZZ,MATCH(CR$1,'[2]Formated Data'!$1:$1,0),FALSE)</f>
        <v>1.17E-2</v>
      </c>
      <c r="CS30" s="9">
        <f>VLOOKUP($A30,'[2]Formated Data'!$A:$ZZ,MATCH(CS$1,'[2]Formated Data'!$1:$1,0),FALSE)</f>
        <v>1.9E-2</v>
      </c>
      <c r="CT30" s="9">
        <f>VLOOKUP($A30,'[2]Formated Data'!$A:$ZZ,MATCH(CT$1,'[2]Formated Data'!$1:$1,0),FALSE)</f>
        <v>1.29E-2</v>
      </c>
      <c r="CU30" s="9">
        <f>VLOOKUP($A30,'[2]Formated Data'!$A:$ZZ,MATCH(CU$1,'[2]Formated Data'!$1:$1,0),FALSE)</f>
        <v>1.2800000000000001E-2</v>
      </c>
      <c r="CV30" s="9">
        <f>VLOOKUP($A30,'[2]Formated Data'!$A:$ZZ,MATCH(CV$1,'[2]Formated Data'!$1:$1,0),FALSE)</f>
        <v>-5.7000000000000002E-3</v>
      </c>
      <c r="CW30" s="9">
        <f>VLOOKUP($A30,'[2]Formated Data'!$A:$ZZ,MATCH(CW$1,'[2]Formated Data'!$1:$1,0),FALSE)</f>
        <v>1.8800000000000001E-2</v>
      </c>
      <c r="CX30" s="9">
        <f>VLOOKUP($A30,'[2]Formated Data'!$A:$ZZ,MATCH(CX$1,'[2]Formated Data'!$1:$1,0),FALSE)</f>
        <v>6.1999999999999998E-3</v>
      </c>
      <c r="CY30" s="9">
        <f>VLOOKUP($A30,'[2]Formated Data'!$A:$ZZ,MATCH(CY$1,'[2]Formated Data'!$1:$1,0),FALSE)</f>
        <v>-2.8E-3</v>
      </c>
      <c r="CZ30" s="9">
        <f>VLOOKUP($A30,'[2]Formated Data'!$A:$ZZ,MATCH(CZ$1,'[2]Formated Data'!$1:$1,0),FALSE)</f>
        <v>-2.18E-2</v>
      </c>
      <c r="DA30" s="9">
        <f>VLOOKUP($A30,'[2]Formated Data'!$A:$ZZ,MATCH(DA$1,'[2]Formated Data'!$1:$1,0),FALSE)</f>
        <v>0</v>
      </c>
      <c r="DB30" s="9">
        <f>VLOOKUP($A30,'[2]Formated Data'!$A:$ZZ,MATCH(DB$1,'[2]Formated Data'!$1:$1,0),FALSE)</f>
        <v>5.4999999999999997E-3</v>
      </c>
      <c r="DC30" s="9">
        <f>VLOOKUP($A30,'[2]Formated Data'!$A:$ZZ,MATCH(DC$1,'[2]Formated Data'!$1:$1,0),FALSE)</f>
        <v>1.4500000000000001E-2</v>
      </c>
      <c r="DD30" s="9">
        <f>VLOOKUP($A30,'[2]Formated Data'!$A:$ZZ,MATCH(DD$1,'[2]Formated Data'!$1:$1,0),FALSE)</f>
        <v>-7.1999999999999995E-2</v>
      </c>
      <c r="DF30" s="1">
        <v>41182</v>
      </c>
      <c r="DG30" s="2">
        <v>4975.8729999999996</v>
      </c>
      <c r="DH30" s="2">
        <f t="shared" si="6"/>
        <v>8.7361087704767026E-3</v>
      </c>
      <c r="DI30" s="1">
        <v>41182</v>
      </c>
      <c r="DJ30" s="2">
        <v>10892.07</v>
      </c>
      <c r="DK30" s="2">
        <f t="shared" si="7"/>
        <v>1.3095184945420391E-2</v>
      </c>
      <c r="DL30" s="1">
        <v>41182</v>
      </c>
      <c r="DM30" s="2">
        <v>14091.39</v>
      </c>
      <c r="DN30" s="2">
        <f t="shared" si="8"/>
        <v>-3.0151167311309734E-4</v>
      </c>
      <c r="DO30" s="1">
        <v>41182</v>
      </c>
      <c r="DP30" s="2">
        <v>9210.07</v>
      </c>
      <c r="DQ30" s="2">
        <f t="shared" si="9"/>
        <v>1.3131002013046178E-2</v>
      </c>
      <c r="DR30" s="1">
        <v>41182</v>
      </c>
      <c r="DS30" s="2">
        <v>11072.24</v>
      </c>
      <c r="DT30" s="2">
        <f t="shared" si="10"/>
        <v>-1.0601489784538787E-2</v>
      </c>
      <c r="DU30" s="1">
        <v>41182</v>
      </c>
      <c r="DV30" s="2">
        <v>6574.24</v>
      </c>
      <c r="DW30" s="2">
        <f t="shared" si="11"/>
        <v>8.0855507390158454E-3</v>
      </c>
      <c r="DX30" s="1">
        <v>41182</v>
      </c>
      <c r="DY30" s="2">
        <v>6217.91</v>
      </c>
      <c r="DZ30" s="2">
        <f t="shared" si="12"/>
        <v>1.9179137504302668E-2</v>
      </c>
      <c r="EA30" s="1">
        <v>41182</v>
      </c>
      <c r="EB30" s="2">
        <v>6538.31</v>
      </c>
      <c r="EC30" s="2">
        <f t="shared" si="13"/>
        <v>9.9053252988445806E-4</v>
      </c>
      <c r="ED30" s="1">
        <v>41182</v>
      </c>
      <c r="EE30" s="2">
        <v>13323.44</v>
      </c>
      <c r="EF30" s="2">
        <f t="shared" si="14"/>
        <v>1.6604836629833253E-2</v>
      </c>
      <c r="EG30" s="1">
        <v>41182</v>
      </c>
      <c r="EH30" s="2">
        <v>4313.8599999999997</v>
      </c>
      <c r="EI30" s="2">
        <f t="shared" si="15"/>
        <v>2.5885788618814187E-2</v>
      </c>
      <c r="EK30" s="1">
        <v>41180</v>
      </c>
      <c r="EL30" s="2">
        <v>79.935000000000002</v>
      </c>
      <c r="EM30" s="2">
        <f t="shared" si="16"/>
        <v>-1.5675795488129252E-2</v>
      </c>
      <c r="EO30" s="1">
        <v>41180</v>
      </c>
      <c r="EP30" s="2">
        <v>8538.9506999999994</v>
      </c>
      <c r="EQ30" s="2">
        <f t="shared" si="17"/>
        <v>7.218693954779809E-3</v>
      </c>
      <c r="ES30" s="1">
        <v>41180</v>
      </c>
      <c r="ET30" s="2">
        <v>1329.9135000000001</v>
      </c>
      <c r="EU30" s="2">
        <f t="shared" si="18"/>
        <v>6.0395610697233204E-2</v>
      </c>
      <c r="EW30" s="1">
        <v>41180</v>
      </c>
      <c r="EX30" s="2">
        <v>1716.8193000000001</v>
      </c>
      <c r="EY30" s="2">
        <f t="shared" si="19"/>
        <v>2.7889757907381796E-2</v>
      </c>
      <c r="FA30" s="1">
        <v>41180</v>
      </c>
      <c r="FB30" s="2">
        <v>133.66630000000001</v>
      </c>
      <c r="FC30" s="2">
        <f t="shared" si="20"/>
        <v>9.0269154264535079E-3</v>
      </c>
      <c r="FE30" s="1">
        <v>41180</v>
      </c>
      <c r="FF30" s="2">
        <v>552.68489999999997</v>
      </c>
      <c r="FG30" s="2">
        <f t="shared" si="21"/>
        <v>4.1845362700087652E-2</v>
      </c>
      <c r="FI30" s="1">
        <v>41180</v>
      </c>
      <c r="FJ30" s="2">
        <v>339.6</v>
      </c>
      <c r="FK30" s="2">
        <f t="shared" si="22"/>
        <v>-1.3335657630959563E-2</v>
      </c>
      <c r="FM30" s="1">
        <v>41180</v>
      </c>
      <c r="FN30" s="2">
        <v>2776.77</v>
      </c>
      <c r="FO30" s="2">
        <f t="shared" si="23"/>
        <v>-1.3301807544868871E-2</v>
      </c>
      <c r="FQ30" s="1">
        <v>41180</v>
      </c>
      <c r="FR30" s="2">
        <v>313.62700000000001</v>
      </c>
      <c r="FS30" s="2">
        <f t="shared" si="24"/>
        <v>-9.5645880691219709E-5</v>
      </c>
      <c r="FU30" s="1">
        <v>41180</v>
      </c>
      <c r="FV30" s="2">
        <v>351.76139999999998</v>
      </c>
      <c r="FW30" s="2">
        <f t="shared" si="25"/>
        <v>1.2616490302945982E-2</v>
      </c>
      <c r="FY30" s="1">
        <v>41180</v>
      </c>
      <c r="FZ30" s="2">
        <v>960.09630000000004</v>
      </c>
      <c r="GA30" s="2">
        <f t="shared" si="26"/>
        <v>3.2847162128260665E-2</v>
      </c>
    </row>
    <row r="31" spans="1:183" x14ac:dyDescent="0.25">
      <c r="A31" s="1">
        <f t="shared" si="3"/>
        <v>41152</v>
      </c>
      <c r="B31" s="1">
        <v>41152</v>
      </c>
      <c r="C31" s="2">
        <v>903.96180000000004</v>
      </c>
      <c r="D31" s="2">
        <f t="shared" si="27"/>
        <v>2.1699716771514055E-2</v>
      </c>
      <c r="E31" s="1">
        <v>41152</v>
      </c>
      <c r="F31" s="2">
        <v>756.49189999999999</v>
      </c>
      <c r="G31" s="2">
        <f t="shared" si="28"/>
        <v>2.6886107269956439E-2</v>
      </c>
      <c r="H31" s="1">
        <v>41152</v>
      </c>
      <c r="I31" s="2">
        <v>1087.5428999999999</v>
      </c>
      <c r="J31" s="2">
        <f t="shared" si="29"/>
        <v>-2.2388180451663131E-2</v>
      </c>
      <c r="K31" s="1">
        <v>41152</v>
      </c>
      <c r="L31" s="2">
        <v>2309.4079000000002</v>
      </c>
      <c r="M31" s="2">
        <f t="shared" si="30"/>
        <v>3.4865815860566363E-2</v>
      </c>
      <c r="N31" s="1">
        <v>41152</v>
      </c>
      <c r="O31" s="2">
        <v>1552.4893999999999</v>
      </c>
      <c r="P31" s="2">
        <f t="shared" si="31"/>
        <v>2.2548046419321954E-2</v>
      </c>
      <c r="Q31" s="1"/>
      <c r="T31" s="1">
        <v>41152</v>
      </c>
      <c r="U31" s="2">
        <v>1735.6559999999999</v>
      </c>
      <c r="V31" s="2">
        <f t="shared" si="33"/>
        <v>2.2523360835590811E-2</v>
      </c>
      <c r="W31" s="1">
        <v>41152</v>
      </c>
      <c r="X31" s="2">
        <v>127.9218</v>
      </c>
      <c r="Y31" s="2">
        <f t="shared" si="34"/>
        <v>6.9458766335483979E-3</v>
      </c>
      <c r="Z31" s="1">
        <v>41152</v>
      </c>
      <c r="AA31" s="2">
        <v>112.33</v>
      </c>
      <c r="AB31" s="2">
        <f t="shared" si="35"/>
        <v>-1.9546868058640809E-3</v>
      </c>
      <c r="AC31" s="1">
        <v>41152</v>
      </c>
      <c r="AD31" s="2">
        <v>1058.999</v>
      </c>
      <c r="AE31" s="2">
        <f t="shared" si="36"/>
        <v>1.2088689253118012E-2</v>
      </c>
      <c r="AF31" s="1">
        <v>41152</v>
      </c>
      <c r="AG31" s="2">
        <v>337.16370000000001</v>
      </c>
      <c r="AH31" s="2">
        <f t="shared" si="37"/>
        <v>3.7215177334593008E-2</v>
      </c>
      <c r="AI31" s="1">
        <v>41152</v>
      </c>
      <c r="AJ31" s="2">
        <v>139.93</v>
      </c>
      <c r="AK31" s="2">
        <f t="shared" si="38"/>
        <v>3.57449242207597E-4</v>
      </c>
      <c r="AL31" s="1">
        <v>41152</v>
      </c>
      <c r="AM31" s="2">
        <v>161.43049999999999</v>
      </c>
      <c r="AN31" s="2">
        <f t="shared" si="39"/>
        <v>1.6716192679249176E-3</v>
      </c>
      <c r="AO31" s="1">
        <v>41152</v>
      </c>
      <c r="AP31" s="2">
        <v>309.58999999999997</v>
      </c>
      <c r="AQ31" s="2">
        <f t="shared" si="40"/>
        <v>3.3654969783980526E-2</v>
      </c>
      <c r="AR31" s="1">
        <v>41152</v>
      </c>
      <c r="AS31" s="2">
        <v>1837.96</v>
      </c>
      <c r="AT31" s="2">
        <f t="shared" si="41"/>
        <v>6.5332433197595741E-4</v>
      </c>
      <c r="AU31" s="1">
        <v>41152</v>
      </c>
      <c r="AV31" s="2">
        <v>1406.12</v>
      </c>
      <c r="AW31" s="2">
        <f t="shared" si="42"/>
        <v>1.1706299240925366E-2</v>
      </c>
      <c r="AY31" s="2">
        <f t="shared" si="43"/>
        <v>-5.1863904984423836E-3</v>
      </c>
      <c r="AZ31" s="2">
        <f t="shared" si="44"/>
        <v>1.2317769441244408E-2</v>
      </c>
      <c r="BA31" s="2">
        <f t="shared" si="4"/>
        <v>1.1052974908949409E-2</v>
      </c>
      <c r="BC31" s="1">
        <v>41152</v>
      </c>
      <c r="BD31" s="2">
        <v>1515.62</v>
      </c>
      <c r="BE31" s="2">
        <f t="shared" si="45"/>
        <v>-8.2578652567660837E-3</v>
      </c>
      <c r="BF31" s="1">
        <v>41152</v>
      </c>
      <c r="BG31" s="2">
        <v>1076.5899999999999</v>
      </c>
      <c r="BH31" s="2">
        <f t="shared" si="46"/>
        <v>-1.196793706164101E-3</v>
      </c>
      <c r="BI31" s="1">
        <v>41152</v>
      </c>
      <c r="BJ31" s="2">
        <v>1011.16</v>
      </c>
      <c r="BK31" s="2">
        <f t="shared" si="47"/>
        <v>2.8861889412348241E-3</v>
      </c>
      <c r="BL31" s="1">
        <v>41121</v>
      </c>
      <c r="BM31" s="2">
        <v>384.64</v>
      </c>
      <c r="BN31" s="2">
        <f t="shared" si="1"/>
        <v>8.6272453127047566E-3</v>
      </c>
      <c r="BP31" s="1">
        <v>40877</v>
      </c>
      <c r="BQ31" s="2">
        <v>-7.7499999999999999E-3</v>
      </c>
      <c r="BR31" s="2">
        <f t="shared" si="2"/>
        <v>-7.7499999999999999E-3</v>
      </c>
      <c r="BT31" s="1">
        <v>41152</v>
      </c>
      <c r="BU31" s="2">
        <v>1217.28</v>
      </c>
      <c r="BV31" s="2">
        <f t="shared" si="5"/>
        <v>1.0685729942461419E-2</v>
      </c>
      <c r="BX31" s="7">
        <f>VLOOKUP($A31,[1]Replications!$A:$AK,MATCH(BX$2,[1]Replications!$1:$1,0),FALSE)</f>
        <v>4.7399999999999998E-2</v>
      </c>
      <c r="BY31" s="7">
        <f>VLOOKUP($A31,[1]Replications!$A:$AK,MATCH(BY$2,[1]Replications!$1:$1,0),FALSE)</f>
        <v>5.2499999999999998E-2</v>
      </c>
      <c r="BZ31" s="7">
        <f>VLOOKUP($A31,[1]Replications!$A:$AK,MATCH(BZ$2,[1]Replications!$1:$1,0),FALSE)</f>
        <v>3.2899999999999999E-2</v>
      </c>
      <c r="CA31" s="7">
        <f>VLOOKUP($A31,[1]Replications!$A:$AK,MATCH(CA$2,[1]Replications!$1:$1,0),FALSE)</f>
        <v>1.17E-2</v>
      </c>
      <c r="CB31" s="7">
        <f>VLOOKUP($A31,[1]Replications!$A:$AK,MATCH(CB$2,[1]Replications!$1:$1,0),FALSE)</f>
        <v>1.2999999999999999E-2</v>
      </c>
      <c r="CC31" s="7">
        <f>VLOOKUP($A31,[1]Replications!$A:$AK,MATCH(CC$2,[1]Replications!$1:$1,0),FALSE)</f>
        <v>1.5699999999999999E-2</v>
      </c>
      <c r="CD31" s="7">
        <f>VLOOKUP($A31,[1]Replications!$A:$AK,MATCH(CD$2,[1]Replications!$1:$1,0),FALSE)</f>
        <v>7.1800000000000003E-2</v>
      </c>
      <c r="CE31" s="7">
        <f>VLOOKUP($A31,[1]Replications!$A:$AK,MATCH(CE$2,[1]Replications!$1:$1,0),FALSE)</f>
        <v>2.2499999999999999E-2</v>
      </c>
      <c r="CF31" s="7">
        <f>VLOOKUP($A31,[1]Replications!$A:$AK,MATCH(CF$2,[1]Replications!$1:$1,0),FALSE)</f>
        <v>3.4999999999999996E-2</v>
      </c>
      <c r="CG31" s="7">
        <f>VLOOKUP($A31,[1]Replications!$A:$AK,MATCH(CG$2,[1]Replications!$1:$1,0),FALSE)</f>
        <v>5.5199999999999999E-2</v>
      </c>
      <c r="CH31" s="9">
        <f>VLOOKUP($A31,'[2]Formated Data'!$A:$ZZ,MATCH(CH$1,'[2]Formated Data'!$1:$1,0),FALSE)</f>
        <v>1.52E-2</v>
      </c>
      <c r="CI31" s="9">
        <f>VLOOKUP($A31,'[2]Formated Data'!$A:$ZZ,MATCH(CI$1,'[2]Formated Data'!$1:$1,0),FALSE)</f>
        <v>-7.1999999999999998E-3</v>
      </c>
      <c r="CJ31" s="9">
        <f>VLOOKUP($A31,'[2]Formated Data'!$A:$ZZ,MATCH(CJ$1,'[2]Formated Data'!$1:$1,0),FALSE)</f>
        <v>8.0000000000000002E-3</v>
      </c>
      <c r="CK31" s="9">
        <f>VLOOKUP($A31,'[2]Formated Data'!$A:$ZZ,MATCH(CK$1,'[2]Formated Data'!$1:$1,0),FALSE)</f>
        <v>8.9999999999999993E-3</v>
      </c>
      <c r="CL31" s="9">
        <f>VLOOKUP($A31,'[2]Formated Data'!$A:$ZZ,MATCH(CL$1,'[2]Formated Data'!$1:$1,0),FALSE)</f>
        <v>1.7899999999999999E-2</v>
      </c>
      <c r="CM31" s="9">
        <f>VLOOKUP($A31,'[2]Formated Data'!$A:$ZZ,MATCH(CM$1,'[2]Formated Data'!$1:$1,0),FALSE)</f>
        <v>5.7999999999999996E-3</v>
      </c>
      <c r="CN31" s="9">
        <f>VLOOKUP($A31,'[2]Formated Data'!$A:$ZZ,MATCH(CN$1,'[2]Formated Data'!$1:$1,0),FALSE)</f>
        <v>9.3700000000000006E-2</v>
      </c>
      <c r="CO31" s="9">
        <f>VLOOKUP($A31,'[2]Formated Data'!$A:$ZZ,MATCH(CO$1,'[2]Formated Data'!$1:$1,0),FALSE)</f>
        <v>1.2E-2</v>
      </c>
      <c r="CP31" s="9">
        <f>VLOOKUP($A31,'[2]Formated Data'!$A:$ZZ,MATCH(CP$1,'[2]Formated Data'!$1:$1,0),FALSE)</f>
        <v>2.6499999999999999E-2</v>
      </c>
      <c r="CQ31" s="9">
        <f>VLOOKUP($A31,'[2]Formated Data'!$A:$ZZ,MATCH(CQ$1,'[2]Formated Data'!$1:$1,0),FALSE)</f>
        <v>1.9099999999999999E-2</v>
      </c>
      <c r="CR31" s="9">
        <f>VLOOKUP($A31,'[2]Formated Data'!$A:$ZZ,MATCH(CR$1,'[2]Formated Data'!$1:$1,0),FALSE)</f>
        <v>9.5999999999999992E-3</v>
      </c>
      <c r="CS31" s="9">
        <f>VLOOKUP($A31,'[2]Formated Data'!$A:$ZZ,MATCH(CS$1,'[2]Formated Data'!$1:$1,0),FALSE)</f>
        <v>2.5000000000000001E-2</v>
      </c>
      <c r="CT31" s="9">
        <f>VLOOKUP($A31,'[2]Formated Data'!$A:$ZZ,MATCH(CT$1,'[2]Formated Data'!$1:$1,0),FALSE)</f>
        <v>1.5699999999999999E-2</v>
      </c>
      <c r="CU31" s="9">
        <f>VLOOKUP($A31,'[2]Formated Data'!$A:$ZZ,MATCH(CU$1,'[2]Formated Data'!$1:$1,0),FALSE)</f>
        <v>2.4899999999999999E-2</v>
      </c>
      <c r="CV31" s="9">
        <f>VLOOKUP($A31,'[2]Formated Data'!$A:$ZZ,MATCH(CV$1,'[2]Formated Data'!$1:$1,0),FALSE)</f>
        <v>3.0200000000000001E-2</v>
      </c>
      <c r="CW31" s="9">
        <f>VLOOKUP($A31,'[2]Formated Data'!$A:$ZZ,MATCH(CW$1,'[2]Formated Data'!$1:$1,0),FALSE)</f>
        <v>1.0200000000000001E-2</v>
      </c>
      <c r="CX31" s="9">
        <f>VLOOKUP($A31,'[2]Formated Data'!$A:$ZZ,MATCH(CX$1,'[2]Formated Data'!$1:$1,0),FALSE)</f>
        <v>4.0000000000000001E-3</v>
      </c>
      <c r="CY31" s="9">
        <f>VLOOKUP($A31,'[2]Formated Data'!$A:$ZZ,MATCH(CY$1,'[2]Formated Data'!$1:$1,0),FALSE)</f>
        <v>-1.5100000000000001E-2</v>
      </c>
      <c r="CZ31" s="9">
        <f>VLOOKUP($A31,'[2]Formated Data'!$A:$ZZ,MATCH(CZ$1,'[2]Formated Data'!$1:$1,0),FALSE)</f>
        <v>-1.29E-2</v>
      </c>
      <c r="DA31" s="9">
        <f>VLOOKUP($A31,'[2]Formated Data'!$A:$ZZ,MATCH(DA$1,'[2]Formated Data'!$1:$1,0),FALSE)</f>
        <v>4.3E-3</v>
      </c>
      <c r="DB31" s="9">
        <f>VLOOKUP($A31,'[2]Formated Data'!$A:$ZZ,MATCH(DB$1,'[2]Formated Data'!$1:$1,0),FALSE)</f>
        <v>1E-3</v>
      </c>
      <c r="DC31" s="9">
        <f>VLOOKUP($A31,'[2]Formated Data'!$A:$ZZ,MATCH(DC$1,'[2]Formated Data'!$1:$1,0),FALSE)</f>
        <v>1.2999999999999999E-2</v>
      </c>
      <c r="DD31" s="9">
        <f>VLOOKUP($A31,'[2]Formated Data'!$A:$ZZ,MATCH(DD$1,'[2]Formated Data'!$1:$1,0),FALSE)</f>
        <v>0.01</v>
      </c>
      <c r="DF31" s="1">
        <v>41152</v>
      </c>
      <c r="DG31" s="2">
        <v>4932.7797</v>
      </c>
      <c r="DH31" s="2">
        <f t="shared" si="6"/>
        <v>7.501390150534526E-3</v>
      </c>
      <c r="DI31" s="1">
        <v>41152</v>
      </c>
      <c r="DJ31" s="2">
        <v>10751.28</v>
      </c>
      <c r="DK31" s="2">
        <f t="shared" si="7"/>
        <v>8.2289823351178182E-3</v>
      </c>
      <c r="DL31" s="1">
        <v>41152</v>
      </c>
      <c r="DM31" s="2">
        <v>14095.64</v>
      </c>
      <c r="DN31" s="2">
        <f t="shared" si="8"/>
        <v>-2.2827187924028269E-3</v>
      </c>
      <c r="DO31" s="1">
        <v>41152</v>
      </c>
      <c r="DP31" s="2">
        <v>9090.7000000000007</v>
      </c>
      <c r="DQ31" s="2">
        <f t="shared" si="9"/>
        <v>1.0532517410612563E-2</v>
      </c>
      <c r="DR31" s="1">
        <v>41152</v>
      </c>
      <c r="DS31" s="2">
        <v>11190.88</v>
      </c>
      <c r="DT31" s="2">
        <f t="shared" si="10"/>
        <v>-1.1491064811584129E-2</v>
      </c>
      <c r="DU31" s="1">
        <v>41152</v>
      </c>
      <c r="DV31" s="2">
        <v>6521.51</v>
      </c>
      <c r="DW31" s="2">
        <f t="shared" si="11"/>
        <v>8.9063326701672718E-3</v>
      </c>
      <c r="DX31" s="1">
        <v>41152</v>
      </c>
      <c r="DY31" s="2">
        <v>6100.9</v>
      </c>
      <c r="DZ31" s="2">
        <f t="shared" si="12"/>
        <v>1.6134163220370201E-2</v>
      </c>
      <c r="EA31" s="1">
        <v>41152</v>
      </c>
      <c r="EB31" s="2">
        <v>6531.84</v>
      </c>
      <c r="EC31" s="2">
        <f t="shared" si="13"/>
        <v>4.1430370075434819E-3</v>
      </c>
      <c r="ED31" s="1">
        <v>41152</v>
      </c>
      <c r="EE31" s="2">
        <v>13105.82</v>
      </c>
      <c r="EF31" s="2">
        <f t="shared" si="14"/>
        <v>1.282313837289184E-2</v>
      </c>
      <c r="EG31" s="1">
        <v>41152</v>
      </c>
      <c r="EH31" s="2">
        <v>4205.01</v>
      </c>
      <c r="EI31" s="2">
        <f t="shared" si="15"/>
        <v>1.6363289190319374E-2</v>
      </c>
      <c r="EK31" s="1">
        <v>41152</v>
      </c>
      <c r="EL31" s="2">
        <v>81.207999999999998</v>
      </c>
      <c r="EM31" s="2">
        <f t="shared" si="16"/>
        <v>-1.7268711804925396E-2</v>
      </c>
      <c r="EO31" s="1">
        <v>41152</v>
      </c>
      <c r="EP31" s="2">
        <v>8477.7523999999994</v>
      </c>
      <c r="EQ31" s="2">
        <f t="shared" si="17"/>
        <v>2.097234547355642E-2</v>
      </c>
      <c r="ES31" s="1">
        <v>41152</v>
      </c>
      <c r="ET31" s="2">
        <v>1254.1673000000001</v>
      </c>
      <c r="EU31" s="2">
        <f t="shared" si="18"/>
        <v>-2.9251577318603061E-3</v>
      </c>
      <c r="EW31" s="1">
        <v>41152</v>
      </c>
      <c r="EX31" s="2">
        <v>1670.2367999999999</v>
      </c>
      <c r="EY31" s="2">
        <f t="shared" si="19"/>
        <v>2.5871198941352702E-2</v>
      </c>
      <c r="FA31" s="1">
        <v>41152</v>
      </c>
      <c r="FB31" s="2">
        <v>132.47049999999999</v>
      </c>
      <c r="FC31" s="2">
        <f t="shared" si="20"/>
        <v>2.0180192391072493E-2</v>
      </c>
      <c r="FE31" s="1">
        <v>41152</v>
      </c>
      <c r="FF31" s="2">
        <v>530.48649999999998</v>
      </c>
      <c r="FG31" s="2">
        <f t="shared" si="21"/>
        <v>2.0079050927372499E-2</v>
      </c>
      <c r="FI31" s="1">
        <v>41152</v>
      </c>
      <c r="FJ31" s="2">
        <v>344.19</v>
      </c>
      <c r="FK31" s="2">
        <f t="shared" si="22"/>
        <v>-2.8680688336519822E-3</v>
      </c>
      <c r="FM31" s="1">
        <v>41152</v>
      </c>
      <c r="FN31" s="2">
        <v>2814.2040000000002</v>
      </c>
      <c r="FO31" s="2">
        <f t="shared" si="23"/>
        <v>-2.8381972451414494E-3</v>
      </c>
      <c r="FQ31" s="1">
        <v>41152</v>
      </c>
      <c r="FR31" s="2">
        <v>313.65699999999998</v>
      </c>
      <c r="FS31" s="2">
        <f t="shared" si="24"/>
        <v>-1.689458417009071E-4</v>
      </c>
      <c r="FU31" s="1">
        <v>41152</v>
      </c>
      <c r="FV31" s="2">
        <v>347.37869999999998</v>
      </c>
      <c r="FW31" s="2">
        <f t="shared" si="25"/>
        <v>4.0846283285752349E-2</v>
      </c>
      <c r="FY31" s="1">
        <v>41152</v>
      </c>
      <c r="FZ31" s="2">
        <v>929.56280000000004</v>
      </c>
      <c r="GA31" s="2">
        <f t="shared" si="26"/>
        <v>3.3351027139334022E-2</v>
      </c>
    </row>
    <row r="32" spans="1:183" x14ac:dyDescent="0.25">
      <c r="A32" s="1">
        <f t="shared" si="3"/>
        <v>41121</v>
      </c>
      <c r="B32" s="1">
        <v>41121</v>
      </c>
      <c r="C32" s="2">
        <v>884.7627</v>
      </c>
      <c r="D32" s="2">
        <f t="shared" si="27"/>
        <v>1.0332709004832852E-2</v>
      </c>
      <c r="E32" s="1">
        <v>41121</v>
      </c>
      <c r="F32" s="2">
        <v>736.68529999999998</v>
      </c>
      <c r="G32" s="2">
        <f t="shared" si="28"/>
        <v>1.3394489456057368E-2</v>
      </c>
      <c r="H32" s="1">
        <v>41121</v>
      </c>
      <c r="I32" s="2">
        <v>1112.4485999999999</v>
      </c>
      <c r="J32" s="2">
        <f t="shared" si="29"/>
        <v>4.011854813872362E-2</v>
      </c>
      <c r="K32" s="1">
        <v>41121</v>
      </c>
      <c r="L32" s="2">
        <v>2231.6012999999998</v>
      </c>
      <c r="M32" s="2">
        <f t="shared" si="30"/>
        <v>-7.8931046788198733E-3</v>
      </c>
      <c r="N32" s="1">
        <v>41121</v>
      </c>
      <c r="O32" s="2">
        <v>1518.2556999999999</v>
      </c>
      <c r="P32" s="2">
        <f t="shared" si="31"/>
        <v>1.5145927055260744E-2</v>
      </c>
      <c r="Q32" s="1"/>
      <c r="T32" s="1">
        <v>41121</v>
      </c>
      <c r="U32" s="2">
        <v>1697.4242999999999</v>
      </c>
      <c r="V32" s="2">
        <f t="shared" si="33"/>
        <v>1.3874301455743421E-2</v>
      </c>
      <c r="W32" s="1">
        <v>41121</v>
      </c>
      <c r="X32" s="2">
        <v>127.0394</v>
      </c>
      <c r="Y32" s="2">
        <f t="shared" si="34"/>
        <v>3.0983758004532458E-3</v>
      </c>
      <c r="Z32" s="1">
        <v>41121</v>
      </c>
      <c r="AA32" s="2">
        <v>112.55</v>
      </c>
      <c r="AB32" s="2">
        <f t="shared" si="35"/>
        <v>6.078483954589986E-3</v>
      </c>
      <c r="AC32" s="1">
        <v>41121</v>
      </c>
      <c r="AD32" s="2">
        <v>1046.3499999999999</v>
      </c>
      <c r="AE32" s="2">
        <f t="shared" si="36"/>
        <v>-5.2780582221538808E-3</v>
      </c>
      <c r="AF32" s="1">
        <v>41121</v>
      </c>
      <c r="AG32" s="2">
        <v>325.06630000000001</v>
      </c>
      <c r="AH32" s="2">
        <f t="shared" si="37"/>
        <v>4.3857812533115714E-2</v>
      </c>
      <c r="AI32" s="1">
        <v>41121</v>
      </c>
      <c r="AJ32" s="2">
        <v>139.88</v>
      </c>
      <c r="AK32" s="2">
        <f t="shared" si="38"/>
        <v>2.7471720287938872E-2</v>
      </c>
      <c r="AL32" s="1">
        <v>41121</v>
      </c>
      <c r="AM32" s="2">
        <v>161.1611</v>
      </c>
      <c r="AN32" s="2">
        <f t="shared" si="39"/>
        <v>1.1436636901997588E-2</v>
      </c>
      <c r="AO32" s="1">
        <v>41121</v>
      </c>
      <c r="AP32" s="2">
        <v>299.51</v>
      </c>
      <c r="AQ32" s="2">
        <f t="shared" si="40"/>
        <v>5.3907597030155907E-2</v>
      </c>
      <c r="AR32" s="1">
        <v>41121</v>
      </c>
      <c r="AS32" s="2">
        <v>1836.76</v>
      </c>
      <c r="AT32" s="2">
        <f t="shared" si="41"/>
        <v>1.3793141513547491E-2</v>
      </c>
      <c r="AU32" s="1">
        <v>41121</v>
      </c>
      <c r="AV32" s="2">
        <v>1389.85</v>
      </c>
      <c r="AW32" s="2">
        <f t="shared" si="42"/>
        <v>1.9026321577828131E-2</v>
      </c>
      <c r="AY32" s="2">
        <f t="shared" si="43"/>
        <v>-3.0617804512245161E-3</v>
      </c>
      <c r="AZ32" s="2">
        <f t="shared" si="44"/>
        <v>-2.3039031734080617E-2</v>
      </c>
      <c r="BA32" s="2">
        <f t="shared" si="4"/>
        <v>5.2331800642806403E-3</v>
      </c>
      <c r="BC32" s="1">
        <v>41121</v>
      </c>
      <c r="BD32" s="2">
        <v>1528.24</v>
      </c>
      <c r="BE32" s="2">
        <f t="shared" si="45"/>
        <v>6.8452086833350467E-3</v>
      </c>
      <c r="BF32" s="1">
        <v>41121</v>
      </c>
      <c r="BG32" s="2">
        <v>1077.8800000000001</v>
      </c>
      <c r="BH32" s="2">
        <f t="shared" si="46"/>
        <v>4.5760832082910596E-3</v>
      </c>
      <c r="BI32" s="1">
        <v>41121</v>
      </c>
      <c r="BJ32" s="2">
        <v>1008.25</v>
      </c>
      <c r="BK32" s="2">
        <f t="shared" si="47"/>
        <v>7.5950632089141212E-3</v>
      </c>
      <c r="BL32" s="1">
        <v>41090</v>
      </c>
      <c r="BM32" s="2">
        <v>381.35</v>
      </c>
      <c r="BN32" s="2">
        <f t="shared" si="1"/>
        <v>3.2886082609839828E-3</v>
      </c>
      <c r="BP32" s="1">
        <v>40847</v>
      </c>
      <c r="BQ32" s="2">
        <v>1.4540000000000001E-2</v>
      </c>
      <c r="BR32" s="2">
        <f t="shared" si="2"/>
        <v>1.4540000000000001E-2</v>
      </c>
      <c r="BT32" s="1">
        <v>41121</v>
      </c>
      <c r="BU32" s="2">
        <v>1204.4100000000001</v>
      </c>
      <c r="BV32" s="2">
        <f t="shared" si="5"/>
        <v>1.2619808306709279E-2</v>
      </c>
      <c r="BX32" s="7">
        <f>VLOOKUP($A32,[1]Replications!$A:$AK,MATCH(BX$2,[1]Replications!$1:$1,0),FALSE)</f>
        <v>2.18E-2</v>
      </c>
      <c r="BY32" s="7">
        <f>VLOOKUP($A32,[1]Replications!$A:$AK,MATCH(BY$2,[1]Replications!$1:$1,0),FALSE)</f>
        <v>2.1499999999999998E-2</v>
      </c>
      <c r="BZ32" s="7">
        <f>VLOOKUP($A32,[1]Replications!$A:$AK,MATCH(BZ$2,[1]Replications!$1:$1,0),FALSE)</f>
        <v>-1.6999999999999999E-3</v>
      </c>
      <c r="CA32" s="7">
        <f>VLOOKUP($A32,[1]Replications!$A:$AK,MATCH(CA$2,[1]Replications!$1:$1,0),FALSE)</f>
        <v>2.53E-2</v>
      </c>
      <c r="CB32" s="7">
        <f>VLOOKUP($A32,[1]Replications!$A:$AK,MATCH(CB$2,[1]Replications!$1:$1,0),FALSE)</f>
        <v>-1.7000000000000001E-2</v>
      </c>
      <c r="CC32" s="7">
        <f>VLOOKUP($A32,[1]Replications!$A:$AK,MATCH(CC$2,[1]Replications!$1:$1,0),FALSE)</f>
        <v>3.5999999999999999E-3</v>
      </c>
      <c r="CD32" s="7">
        <f>VLOOKUP($A32,[1]Replications!$A:$AK,MATCH(CD$2,[1]Replications!$1:$1,0),FALSE)</f>
        <v>1.15E-2</v>
      </c>
      <c r="CE32" s="7">
        <f>VLOOKUP($A32,[1]Replications!$A:$AK,MATCH(CE$2,[1]Replications!$1:$1,0),FALSE)</f>
        <v>1.38E-2</v>
      </c>
      <c r="CF32" s="7">
        <f>VLOOKUP($A32,[1]Replications!$A:$AK,MATCH(CF$2,[1]Replications!$1:$1,0),FALSE)</f>
        <v>9.285714285714286E-3</v>
      </c>
      <c r="CG32" s="7">
        <f>VLOOKUP($A32,[1]Replications!$A:$AK,MATCH(CG$2,[1]Replications!$1:$1,0),FALSE)</f>
        <v>1.78E-2</v>
      </c>
      <c r="CH32" s="9">
        <f>VLOOKUP($A32,'[2]Formated Data'!$A:$ZZ,MATCH(CH$1,'[2]Formated Data'!$1:$1,0),FALSE)</f>
        <v>1.8800000000000001E-2</v>
      </c>
      <c r="CI32" s="9">
        <f>VLOOKUP($A32,'[2]Formated Data'!$A:$ZZ,MATCH(CI$1,'[2]Formated Data'!$1:$1,0),FALSE)</f>
        <v>-2.9999999999999997E-4</v>
      </c>
      <c r="CJ32" s="9">
        <f>VLOOKUP($A32,'[2]Formated Data'!$A:$ZZ,MATCH(CJ$1,'[2]Formated Data'!$1:$1,0),FALSE)</f>
        <v>8.8000000000000005E-3</v>
      </c>
      <c r="CK32" s="9">
        <f>VLOOKUP($A32,'[2]Formated Data'!$A:$ZZ,MATCH(CK$1,'[2]Formated Data'!$1:$1,0),FALSE)</f>
        <v>3.5999999999999999E-3</v>
      </c>
      <c r="CL32" s="9">
        <f>VLOOKUP($A32,'[2]Formated Data'!$A:$ZZ,MATCH(CL$1,'[2]Formated Data'!$1:$1,0),FALSE)</f>
        <v>8.0000000000000002E-3</v>
      </c>
      <c r="CM32" s="9">
        <f>VLOOKUP($A32,'[2]Formated Data'!$A:$ZZ,MATCH(CM$1,'[2]Formated Data'!$1:$1,0),FALSE)</f>
        <v>-3.2000000000000002E-3</v>
      </c>
      <c r="CN32" s="9">
        <f>VLOOKUP($A32,'[2]Formated Data'!$A:$ZZ,MATCH(CN$1,'[2]Formated Data'!$1:$1,0),FALSE)</f>
        <v>-2.4899999999999999E-2</v>
      </c>
      <c r="CO32" s="9">
        <f>VLOOKUP($A32,'[2]Formated Data'!$A:$ZZ,MATCH(CO$1,'[2]Formated Data'!$1:$1,0),FALSE)</f>
        <v>1.7999999999999999E-2</v>
      </c>
      <c r="CP32" s="9">
        <f>VLOOKUP($A32,'[2]Formated Data'!$A:$ZZ,MATCH(CP$1,'[2]Formated Data'!$1:$1,0),FALSE)</f>
        <v>2.6599999999999999E-2</v>
      </c>
      <c r="CQ32" s="9">
        <f>VLOOKUP($A32,'[2]Formated Data'!$A:$ZZ,MATCH(CQ$1,'[2]Formated Data'!$1:$1,0),FALSE)</f>
        <v>9.7000000000000003E-3</v>
      </c>
      <c r="CR32" s="9">
        <f>VLOOKUP($A32,'[2]Formated Data'!$A:$ZZ,MATCH(CR$1,'[2]Formated Data'!$1:$1,0),FALSE)</f>
        <v>6.1000000000000004E-3</v>
      </c>
      <c r="CS32" s="9">
        <f>VLOOKUP($A32,'[2]Formated Data'!$A:$ZZ,MATCH(CS$1,'[2]Formated Data'!$1:$1,0),FALSE)</f>
        <v>2E-3</v>
      </c>
      <c r="CT32" s="9">
        <f>VLOOKUP($A32,'[2]Formated Data'!$A:$ZZ,MATCH(CT$1,'[2]Formated Data'!$1:$1,0),FALSE)</f>
        <v>5.0000000000000001E-3</v>
      </c>
      <c r="CU32" s="9">
        <f>VLOOKUP($A32,'[2]Formated Data'!$A:$ZZ,MATCH(CU$1,'[2]Formated Data'!$1:$1,0),FALSE)</f>
        <v>5.0000000000000001E-3</v>
      </c>
      <c r="CV32" s="9">
        <f>VLOOKUP($A32,'[2]Formated Data'!$A:$ZZ,MATCH(CV$1,'[2]Formated Data'!$1:$1,0),FALSE)</f>
        <v>1.46E-2</v>
      </c>
      <c r="CW32" s="9">
        <f>VLOOKUP($A32,'[2]Formated Data'!$A:$ZZ,MATCH(CW$1,'[2]Formated Data'!$1:$1,0),FALSE)</f>
        <v>2.3699999999999999E-2</v>
      </c>
      <c r="CX32" s="9">
        <f>VLOOKUP($A32,'[2]Formated Data'!$A:$ZZ,MATCH(CX$1,'[2]Formated Data'!$1:$1,0),FALSE)</f>
        <v>1.4500000000000001E-2</v>
      </c>
      <c r="CY32" s="9">
        <f>VLOOKUP($A32,'[2]Formated Data'!$A:$ZZ,MATCH(CY$1,'[2]Formated Data'!$1:$1,0),FALSE)</f>
        <v>5.8999999999999997E-2</v>
      </c>
      <c r="CZ32" s="9">
        <f>VLOOKUP($A32,'[2]Formated Data'!$A:$ZZ,MATCH(CZ$1,'[2]Formated Data'!$1:$1,0),FALSE)</f>
        <v>4.41E-2</v>
      </c>
      <c r="DA32" s="9">
        <f>VLOOKUP($A32,'[2]Formated Data'!$A:$ZZ,MATCH(DA$1,'[2]Formated Data'!$1:$1,0),FALSE)</f>
        <v>4.4000000000000003E-3</v>
      </c>
      <c r="DB32" s="9">
        <f>VLOOKUP($A32,'[2]Formated Data'!$A:$ZZ,MATCH(DB$1,'[2]Formated Data'!$1:$1,0),FALSE)</f>
        <v>1.46E-2</v>
      </c>
      <c r="DC32" s="9">
        <f>VLOOKUP($A32,'[2]Formated Data'!$A:$ZZ,MATCH(DC$1,'[2]Formated Data'!$1:$1,0),FALSE)</f>
        <v>8.3000000000000001E-3</v>
      </c>
      <c r="DD32" s="9">
        <f>VLOOKUP($A32,'[2]Formated Data'!$A:$ZZ,MATCH(DD$1,'[2]Formated Data'!$1:$1,0),FALSE)</f>
        <v>0</v>
      </c>
      <c r="DF32" s="1">
        <v>41121</v>
      </c>
      <c r="DG32" s="2">
        <v>4896.0524999999998</v>
      </c>
      <c r="DH32" s="2">
        <f t="shared" si="6"/>
        <v>7.7948887686105639E-3</v>
      </c>
      <c r="DI32" s="1">
        <v>41121</v>
      </c>
      <c r="DJ32" s="2">
        <v>10663.53</v>
      </c>
      <c r="DK32" s="2">
        <f t="shared" si="7"/>
        <v>8.6568211721329558E-3</v>
      </c>
      <c r="DL32" s="1">
        <v>41121</v>
      </c>
      <c r="DM32" s="2">
        <v>14127.89</v>
      </c>
      <c r="DN32" s="2">
        <f t="shared" si="8"/>
        <v>2.008930183123625E-2</v>
      </c>
      <c r="DO32" s="1">
        <v>41121</v>
      </c>
      <c r="DP32" s="2">
        <v>8995.9500000000007</v>
      </c>
      <c r="DQ32" s="2">
        <f t="shared" si="9"/>
        <v>1.2015785554058356E-2</v>
      </c>
      <c r="DR32" s="1">
        <v>41121</v>
      </c>
      <c r="DS32" s="2">
        <v>11320.97</v>
      </c>
      <c r="DT32" s="2">
        <f t="shared" si="10"/>
        <v>3.1373102782282114E-2</v>
      </c>
      <c r="DU32" s="1">
        <v>41121</v>
      </c>
      <c r="DV32" s="2">
        <v>6463.94</v>
      </c>
      <c r="DW32" s="2">
        <f t="shared" si="11"/>
        <v>9.3077652150965751E-3</v>
      </c>
      <c r="DX32" s="1">
        <v>41121</v>
      </c>
      <c r="DY32" s="2">
        <v>6004.03</v>
      </c>
      <c r="DZ32" s="2">
        <f t="shared" si="12"/>
        <v>1.8882493093219432E-2</v>
      </c>
      <c r="EA32" s="1">
        <v>41121</v>
      </c>
      <c r="EB32" s="2">
        <v>6504.89</v>
      </c>
      <c r="EC32" s="2">
        <f t="shared" si="13"/>
        <v>5.2911273638955869E-4</v>
      </c>
      <c r="ED32" s="1">
        <v>41121</v>
      </c>
      <c r="EE32" s="2">
        <v>12939.89</v>
      </c>
      <c r="EF32" s="2">
        <f t="shared" si="14"/>
        <v>6.2529744593093906E-3</v>
      </c>
      <c r="EG32" s="1">
        <v>41121</v>
      </c>
      <c r="EH32" s="2">
        <v>4137.3100000000004</v>
      </c>
      <c r="EI32" s="2">
        <f t="shared" si="15"/>
        <v>2.6793403402534111E-2</v>
      </c>
      <c r="EK32" s="1">
        <v>41121</v>
      </c>
      <c r="EL32" s="2">
        <v>82.635000000000005</v>
      </c>
      <c r="EM32" s="2">
        <f t="shared" si="16"/>
        <v>1.2348855158219818E-2</v>
      </c>
      <c r="EO32" s="1">
        <v>41121</v>
      </c>
      <c r="EP32" s="2">
        <v>8303.6062999999995</v>
      </c>
      <c r="EQ32" s="2">
        <f t="shared" si="17"/>
        <v>1.2251234382733456E-2</v>
      </c>
      <c r="ES32" s="1">
        <v>41121</v>
      </c>
      <c r="ET32" s="2">
        <v>1257.8467000000001</v>
      </c>
      <c r="EU32" s="2">
        <f t="shared" si="18"/>
        <v>2.0106991285132381E-2</v>
      </c>
      <c r="EW32" s="1">
        <v>41121</v>
      </c>
      <c r="EX32" s="2">
        <v>1628.1155000000001</v>
      </c>
      <c r="EY32" s="2">
        <f t="shared" si="19"/>
        <v>1.3079433482364067E-2</v>
      </c>
      <c r="FA32" s="1">
        <v>41121</v>
      </c>
      <c r="FB32" s="2">
        <v>129.8501</v>
      </c>
      <c r="FC32" s="2">
        <f t="shared" si="20"/>
        <v>4.2023570498838758E-2</v>
      </c>
      <c r="FE32" s="1">
        <v>41121</v>
      </c>
      <c r="FF32" s="2">
        <v>520.04449999999997</v>
      </c>
      <c r="FG32" s="2">
        <f t="shared" si="21"/>
        <v>1.0347207192434649E-2</v>
      </c>
      <c r="FI32" s="1">
        <v>41121</v>
      </c>
      <c r="FJ32" s="2">
        <v>345.18</v>
      </c>
      <c r="FK32" s="2">
        <f t="shared" si="22"/>
        <v>2.0789590418453407E-2</v>
      </c>
      <c r="FM32" s="1">
        <v>41121</v>
      </c>
      <c r="FN32" s="2">
        <v>2822.2139999999999</v>
      </c>
      <c r="FO32" s="2">
        <f t="shared" si="23"/>
        <v>2.0832150229633584E-2</v>
      </c>
      <c r="FQ32" s="1">
        <v>41121</v>
      </c>
      <c r="FR32" s="2">
        <v>313.70999999999998</v>
      </c>
      <c r="FS32" s="2">
        <f t="shared" si="24"/>
        <v>2.0538734520085811E-3</v>
      </c>
      <c r="FU32" s="1">
        <v>41121</v>
      </c>
      <c r="FV32" s="2">
        <v>333.74639999999999</v>
      </c>
      <c r="FW32" s="2">
        <f t="shared" si="25"/>
        <v>2.7834204473921931E-2</v>
      </c>
      <c r="FY32" s="1">
        <v>41121</v>
      </c>
      <c r="FZ32" s="2">
        <v>899.56150000000002</v>
      </c>
      <c r="GA32" s="2">
        <f t="shared" si="26"/>
        <v>-1.3809883657255551E-2</v>
      </c>
    </row>
    <row r="33" spans="1:183" x14ac:dyDescent="0.25">
      <c r="A33" s="1">
        <f t="shared" si="3"/>
        <v>41090</v>
      </c>
      <c r="B33" s="1">
        <v>41089</v>
      </c>
      <c r="C33" s="2">
        <v>875.71420000000001</v>
      </c>
      <c r="D33" s="2">
        <f t="shared" si="27"/>
        <v>4.9564480351157902E-2</v>
      </c>
      <c r="E33" s="1">
        <v>41089</v>
      </c>
      <c r="F33" s="2">
        <v>726.94820000000004</v>
      </c>
      <c r="G33" s="2">
        <f t="shared" si="28"/>
        <v>2.7122196971709478E-2</v>
      </c>
      <c r="H33" s="1">
        <v>41089</v>
      </c>
      <c r="I33" s="2">
        <v>1069.5401999999999</v>
      </c>
      <c r="J33" s="2">
        <f t="shared" si="29"/>
        <v>-7.5180811438307904E-3</v>
      </c>
      <c r="K33" s="1">
        <v>41089</v>
      </c>
      <c r="L33" s="2">
        <v>2249.3557000000001</v>
      </c>
      <c r="M33" s="2">
        <f t="shared" si="30"/>
        <v>4.4978441494572641E-2</v>
      </c>
      <c r="N33" s="1">
        <v>41089</v>
      </c>
      <c r="O33" s="2">
        <v>1495.6034</v>
      </c>
      <c r="P33" s="2">
        <f t="shared" si="31"/>
        <v>4.2037070544759914E-2</v>
      </c>
      <c r="Q33" s="1"/>
      <c r="T33" s="1">
        <v>41089</v>
      </c>
      <c r="U33" s="2">
        <v>1674.1959999999999</v>
      </c>
      <c r="V33" s="2">
        <f t="shared" si="33"/>
        <v>4.1152163054444912E-2</v>
      </c>
      <c r="W33" s="1">
        <v>41089</v>
      </c>
      <c r="X33" s="2">
        <v>126.64700000000001</v>
      </c>
      <c r="Y33" s="2">
        <f t="shared" si="34"/>
        <v>1.4985922897711168E-2</v>
      </c>
      <c r="Z33" s="1">
        <v>41089</v>
      </c>
      <c r="AA33" s="2">
        <v>111.87</v>
      </c>
      <c r="AB33" s="2">
        <f t="shared" si="35"/>
        <v>4.1814118085304663E-2</v>
      </c>
      <c r="AC33" s="1">
        <v>41089</v>
      </c>
      <c r="AD33" s="2">
        <v>1051.902</v>
      </c>
      <c r="AE33" s="2">
        <f t="shared" si="36"/>
        <v>-1.668611042559387E-2</v>
      </c>
      <c r="AF33" s="1">
        <v>41089</v>
      </c>
      <c r="AG33" s="2">
        <v>311.40859999999998</v>
      </c>
      <c r="AH33" s="2">
        <f t="shared" si="37"/>
        <v>3.445256415239184E-2</v>
      </c>
      <c r="AI33" s="1">
        <v>41089</v>
      </c>
      <c r="AJ33" s="2">
        <v>136.13999999999999</v>
      </c>
      <c r="AK33" s="2">
        <f t="shared" si="38"/>
        <v>-6.0066280033140185E-2</v>
      </c>
      <c r="AL33" s="1">
        <v>41089</v>
      </c>
      <c r="AM33" s="2">
        <v>159.33879999999999</v>
      </c>
      <c r="AN33" s="2">
        <f t="shared" si="39"/>
        <v>3.5698989746302257E-3</v>
      </c>
      <c r="AO33" s="1">
        <v>41089</v>
      </c>
      <c r="AP33" s="2">
        <v>284.19</v>
      </c>
      <c r="AQ33" s="2">
        <f t="shared" si="40"/>
        <v>4.1103417958017197E-2</v>
      </c>
      <c r="AR33" s="1">
        <v>41089</v>
      </c>
      <c r="AS33" s="2">
        <v>1811.77</v>
      </c>
      <c r="AT33" s="2">
        <f t="shared" si="41"/>
        <v>3.9198036553300675E-4</v>
      </c>
      <c r="AU33" s="1">
        <v>41089</v>
      </c>
      <c r="AV33" s="2">
        <v>1363.9</v>
      </c>
      <c r="AW33" s="2">
        <f t="shared" si="42"/>
        <v>2.1112525267650062E-2</v>
      </c>
      <c r="AY33" s="2">
        <f t="shared" si="43"/>
        <v>2.2442283379448424E-2</v>
      </c>
      <c r="AZ33" s="2">
        <f t="shared" si="44"/>
        <v>2.9413709498127272E-3</v>
      </c>
      <c r="BA33" s="2">
        <f t="shared" si="4"/>
        <v>2.0720544902117055E-2</v>
      </c>
      <c r="BC33" s="1">
        <v>41089</v>
      </c>
      <c r="BD33" s="2">
        <v>1517.85</v>
      </c>
      <c r="BE33" s="2">
        <f t="shared" si="45"/>
        <v>2.3443175064385979E-3</v>
      </c>
      <c r="BF33" s="1">
        <v>41089</v>
      </c>
      <c r="BG33" s="2">
        <v>1072.97</v>
      </c>
      <c r="BH33" s="2">
        <f t="shared" si="46"/>
        <v>-8.8769421197508747E-3</v>
      </c>
      <c r="BI33" s="1">
        <v>41089</v>
      </c>
      <c r="BJ33" s="2">
        <v>1000.65</v>
      </c>
      <c r="BK33" s="2">
        <f t="shared" si="47"/>
        <v>-4.1202639357477144E-3</v>
      </c>
      <c r="BL33" s="1">
        <v>41060</v>
      </c>
      <c r="BM33" s="2">
        <v>380.1</v>
      </c>
      <c r="BN33" s="2">
        <f t="shared" si="1"/>
        <v>-8.3744227909524627E-3</v>
      </c>
      <c r="BP33" s="1">
        <v>40816</v>
      </c>
      <c r="BQ33" s="2">
        <v>-2.7320000000000001E-2</v>
      </c>
      <c r="BR33" s="2">
        <f t="shared" si="2"/>
        <v>-2.7320000000000001E-2</v>
      </c>
      <c r="BT33" s="1">
        <v>41089</v>
      </c>
      <c r="BU33" s="2">
        <v>1189.4000000000001</v>
      </c>
      <c r="BV33" s="2">
        <f t="shared" si="5"/>
        <v>3.4215903656362956E-2</v>
      </c>
      <c r="BX33" s="7">
        <f>VLOOKUP($A33,[1]Replications!$A:$AK,MATCH(BX$2,[1]Replications!$1:$1,0),FALSE)</f>
        <v>6.4500000000000002E-2</v>
      </c>
      <c r="BY33" s="7">
        <f>VLOOKUP($A33,[1]Replications!$A:$AK,MATCH(BY$2,[1]Replications!$1:$1,0),FALSE)</f>
        <v>8.8999999999999999E-3</v>
      </c>
      <c r="BZ33" s="7">
        <f>VLOOKUP($A33,[1]Replications!$A:$AK,MATCH(BZ$2,[1]Replications!$1:$1,0),FALSE)</f>
        <v>2.1399999999999999E-2</v>
      </c>
      <c r="CA33" s="7">
        <f>VLOOKUP($A33,[1]Replications!$A:$AK,MATCH(CA$2,[1]Replications!$1:$1,0),FALSE)</f>
        <v>0.1176</v>
      </c>
      <c r="CB33" s="7">
        <f>VLOOKUP($A33,[1]Replications!$A:$AK,MATCH(CB$2,[1]Replications!$1:$1,0),FALSE)</f>
        <v>2.1499999999999998E-2</v>
      </c>
      <c r="CC33" s="7">
        <f>VLOOKUP($A33,[1]Replications!$A:$AK,MATCH(CC$2,[1]Replications!$1:$1,0),FALSE)</f>
        <v>1.41E-2</v>
      </c>
      <c r="CD33" s="7">
        <f>VLOOKUP($A33,[1]Replications!$A:$AK,MATCH(CD$2,[1]Replications!$1:$1,0),FALSE)</f>
        <v>4.99E-2</v>
      </c>
      <c r="CE33" s="7">
        <f>VLOOKUP($A33,[1]Replications!$A:$AK,MATCH(CE$2,[1]Replications!$1:$1,0),FALSE)</f>
        <v>4.1200000000000001E-2</v>
      </c>
      <c r="CF33" s="7">
        <f>VLOOKUP($A33,[1]Replications!$A:$AK,MATCH(CF$2,[1]Replications!$1:$1,0),FALSE)</f>
        <v>4.2557142857142856E-2</v>
      </c>
      <c r="CG33" s="7">
        <f>VLOOKUP($A33,[1]Replications!$A:$AK,MATCH(CG$2,[1]Replications!$1:$1,0),FALSE)</f>
        <v>5.4899999999999997E-2</v>
      </c>
      <c r="CH33" s="9">
        <f>VLOOKUP($A33,'[2]Formated Data'!$A:$ZZ,MATCH(CH$1,'[2]Formated Data'!$1:$1,0),FALSE)</f>
        <v>6.9999999999999999E-4</v>
      </c>
      <c r="CI33" s="9">
        <f>VLOOKUP($A33,'[2]Formated Data'!$A:$ZZ,MATCH(CI$1,'[2]Formated Data'!$1:$1,0),FALSE)</f>
        <v>-3.8999999999999998E-3</v>
      </c>
      <c r="CJ33" s="9">
        <f>VLOOKUP($A33,'[2]Formated Data'!$A:$ZZ,MATCH(CJ$1,'[2]Formated Data'!$1:$1,0),FALSE)</f>
        <v>2.8E-3</v>
      </c>
      <c r="CK33" s="9">
        <f>VLOOKUP($A33,'[2]Formated Data'!$A:$ZZ,MATCH(CK$1,'[2]Formated Data'!$1:$1,0),FALSE)</f>
        <v>1.1999999999999999E-3</v>
      </c>
      <c r="CL33" s="9">
        <f>VLOOKUP($A33,'[2]Formated Data'!$A:$ZZ,MATCH(CL$1,'[2]Formated Data'!$1:$1,0),FALSE)</f>
        <v>-4.0000000000000001E-3</v>
      </c>
      <c r="CM33" s="9">
        <f>VLOOKUP($A33,'[2]Formated Data'!$A:$ZZ,MATCH(CM$1,'[2]Formated Data'!$1:$1,0),FALSE)</f>
        <v>5.0000000000000001E-3</v>
      </c>
      <c r="CN33" s="9">
        <f>VLOOKUP($A33,'[2]Formated Data'!$A:$ZZ,MATCH(CN$1,'[2]Formated Data'!$1:$1,0),FALSE)</f>
        <v>2.7199999999999998E-2</v>
      </c>
      <c r="CO33" s="9">
        <f>VLOOKUP($A33,'[2]Formated Data'!$A:$ZZ,MATCH(CO$1,'[2]Formated Data'!$1:$1,0),FALSE)</f>
        <v>-2.9000000000000001E-2</v>
      </c>
      <c r="CP33" s="9">
        <f>VLOOKUP($A33,'[2]Formated Data'!$A:$ZZ,MATCH(CP$1,'[2]Formated Data'!$1:$1,0),FALSE)</f>
        <v>-1.14E-2</v>
      </c>
      <c r="CQ33" s="9">
        <f>VLOOKUP($A33,'[2]Formated Data'!$A:$ZZ,MATCH(CQ$1,'[2]Formated Data'!$1:$1,0),FALSE)</f>
        <v>1.9300000000000001E-2</v>
      </c>
      <c r="CR33" s="9">
        <f>VLOOKUP($A33,'[2]Formated Data'!$A:$ZZ,MATCH(CR$1,'[2]Formated Data'!$1:$1,0),FALSE)</f>
        <v>2.7000000000000001E-3</v>
      </c>
      <c r="CS33" s="9">
        <f>VLOOKUP($A33,'[2]Formated Data'!$A:$ZZ,MATCH(CS$1,'[2]Formated Data'!$1:$1,0),FALSE)</f>
        <v>5.0000000000000001E-3</v>
      </c>
      <c r="CT33" s="9">
        <f>VLOOKUP($A33,'[2]Formated Data'!$A:$ZZ,MATCH(CT$1,'[2]Formated Data'!$1:$1,0),FALSE)</f>
        <v>1.11E-2</v>
      </c>
      <c r="CU33" s="9">
        <f>VLOOKUP($A33,'[2]Formated Data'!$A:$ZZ,MATCH(CU$1,'[2]Formated Data'!$1:$1,0),FALSE)</f>
        <v>-9.1999999999999998E-3</v>
      </c>
      <c r="CV33" s="9">
        <f>VLOOKUP($A33,'[2]Formated Data'!$A:$ZZ,MATCH(CV$1,'[2]Formated Data'!$1:$1,0),FALSE)</f>
        <v>-3.0000000000000001E-3</v>
      </c>
      <c r="CW33" s="9">
        <f>VLOOKUP($A33,'[2]Formated Data'!$A:$ZZ,MATCH(CW$1,'[2]Formated Data'!$1:$1,0),FALSE)</f>
        <v>-2.2200000000000001E-2</v>
      </c>
      <c r="CX33" s="9">
        <f>VLOOKUP($A33,'[2]Formated Data'!$A:$ZZ,MATCH(CX$1,'[2]Formated Data'!$1:$1,0),FALSE)</f>
        <v>-4.0000000000000001E-3</v>
      </c>
      <c r="CY33" s="9">
        <f>VLOOKUP($A33,'[2]Formated Data'!$A:$ZZ,MATCH(CY$1,'[2]Formated Data'!$1:$1,0),FALSE)</f>
        <v>-2.5100000000000001E-2</v>
      </c>
      <c r="CZ33" s="9">
        <f>VLOOKUP($A33,'[2]Formated Data'!$A:$ZZ,MATCH(CZ$1,'[2]Formated Data'!$1:$1,0),FALSE)</f>
        <v>-3.1699999999999999E-2</v>
      </c>
      <c r="DA33" s="9">
        <f>VLOOKUP($A33,'[2]Formated Data'!$A:$ZZ,MATCH(DA$1,'[2]Formated Data'!$1:$1,0),FALSE)</f>
        <v>-5.7000000000000002E-3</v>
      </c>
      <c r="DB33" s="9">
        <f>VLOOKUP($A33,'[2]Formated Data'!$A:$ZZ,MATCH(DB$1,'[2]Formated Data'!$1:$1,0),FALSE)</f>
        <v>2.5000000000000001E-3</v>
      </c>
      <c r="DC33" s="9">
        <f>VLOOKUP($A33,'[2]Formated Data'!$A:$ZZ,MATCH(DC$1,'[2]Formated Data'!$1:$1,0),FALSE)</f>
        <v>2.3E-3</v>
      </c>
      <c r="DD33" s="9">
        <f>VLOOKUP($A33,'[2]Formated Data'!$A:$ZZ,MATCH(DD$1,'[2]Formated Data'!$1:$1,0),FALSE)</f>
        <v>0</v>
      </c>
      <c r="DF33" s="1">
        <v>41090</v>
      </c>
      <c r="DG33" s="2">
        <v>4858.1835000000001</v>
      </c>
      <c r="DH33" s="2">
        <f t="shared" si="6"/>
        <v>-3.4824899738699067E-3</v>
      </c>
      <c r="DI33" s="1">
        <v>41090</v>
      </c>
      <c r="DJ33" s="2">
        <v>10572.01</v>
      </c>
      <c r="DK33" s="2">
        <f t="shared" si="7"/>
        <v>2.8781018567267669E-3</v>
      </c>
      <c r="DL33" s="1">
        <v>41090</v>
      </c>
      <c r="DM33" s="2">
        <v>13849.66</v>
      </c>
      <c r="DN33" s="2">
        <f t="shared" si="8"/>
        <v>-1.4201540588134054E-2</v>
      </c>
      <c r="DO33" s="1">
        <v>41090</v>
      </c>
      <c r="DP33" s="2">
        <v>8889.14</v>
      </c>
      <c r="DQ33" s="2">
        <f t="shared" si="9"/>
        <v>8.8260962824167066E-3</v>
      </c>
      <c r="DR33" s="1">
        <v>41090</v>
      </c>
      <c r="DS33" s="2">
        <v>10976.6</v>
      </c>
      <c r="DT33" s="2">
        <f t="shared" si="10"/>
        <v>-3.2282237936588687E-2</v>
      </c>
      <c r="DU33" s="1">
        <v>41090</v>
      </c>
      <c r="DV33" s="2">
        <v>6404.33</v>
      </c>
      <c r="DW33" s="2">
        <f t="shared" si="11"/>
        <v>6.9875422373657514E-3</v>
      </c>
      <c r="DX33" s="1">
        <v>41090</v>
      </c>
      <c r="DY33" s="2">
        <v>5892.76</v>
      </c>
      <c r="DZ33" s="2">
        <f t="shared" si="12"/>
        <v>1.0581266527869726E-2</v>
      </c>
      <c r="EA33" s="1">
        <v>41090</v>
      </c>
      <c r="EB33" s="2">
        <v>6501.45</v>
      </c>
      <c r="EC33" s="2">
        <f t="shared" si="13"/>
        <v>5.5402940972770764E-4</v>
      </c>
      <c r="ED33" s="1">
        <v>41090</v>
      </c>
      <c r="EE33" s="2">
        <v>12859.48</v>
      </c>
      <c r="EF33" s="2">
        <f t="shared" si="14"/>
        <v>1.5152113196405859E-2</v>
      </c>
      <c r="EG33" s="1">
        <v>41090</v>
      </c>
      <c r="EH33" s="2">
        <v>4029.35</v>
      </c>
      <c r="EI33" s="2">
        <f t="shared" si="15"/>
        <v>1.20130000602785E-2</v>
      </c>
      <c r="EK33" s="1">
        <v>41089</v>
      </c>
      <c r="EL33" s="2">
        <v>81.626999999999995</v>
      </c>
      <c r="EM33" s="2">
        <f t="shared" si="16"/>
        <v>-1.7051407102344651E-2</v>
      </c>
      <c r="EO33" s="1">
        <v>41089</v>
      </c>
      <c r="EP33" s="2">
        <v>8203.1080999999995</v>
      </c>
      <c r="EQ33" s="2">
        <f t="shared" si="17"/>
        <v>5.0243200497862128E-2</v>
      </c>
      <c r="ES33" s="1">
        <v>41089</v>
      </c>
      <c r="ET33" s="2">
        <v>1233.0536999999999</v>
      </c>
      <c r="EU33" s="2">
        <f t="shared" si="18"/>
        <v>3.8557527474883058E-2</v>
      </c>
      <c r="EW33" s="1">
        <v>41089</v>
      </c>
      <c r="EX33" s="2">
        <v>1607.0956000000001</v>
      </c>
      <c r="EY33" s="2">
        <f t="shared" si="19"/>
        <v>5.1775424814769044E-2</v>
      </c>
      <c r="FA33" s="1">
        <v>41089</v>
      </c>
      <c r="FB33" s="2">
        <v>124.6134</v>
      </c>
      <c r="FC33" s="2">
        <f t="shared" si="20"/>
        <v>5.196893733016017E-2</v>
      </c>
      <c r="FE33" s="1">
        <v>41089</v>
      </c>
      <c r="FF33" s="2">
        <v>514.71860000000004</v>
      </c>
      <c r="FG33" s="2">
        <f t="shared" si="21"/>
        <v>-5.2230185433101983E-3</v>
      </c>
      <c r="FI33" s="1">
        <v>41089</v>
      </c>
      <c r="FJ33" s="2">
        <v>338.15</v>
      </c>
      <c r="FK33" s="2">
        <f t="shared" si="22"/>
        <v>-1.163300499810016E-2</v>
      </c>
      <c r="FM33" s="1">
        <v>41089</v>
      </c>
      <c r="FN33" s="2">
        <v>2764.6210000000001</v>
      </c>
      <c r="FO33" s="2">
        <f t="shared" si="23"/>
        <v>-1.1554067896416664E-2</v>
      </c>
      <c r="FQ33" s="1">
        <v>41089</v>
      </c>
      <c r="FR33" s="2">
        <v>313.06700000000001</v>
      </c>
      <c r="FS33" s="2">
        <f t="shared" si="24"/>
        <v>-8.5850333188652872E-4</v>
      </c>
      <c r="FU33" s="1">
        <v>41089</v>
      </c>
      <c r="FV33" s="2">
        <v>324.70839999999998</v>
      </c>
      <c r="FW33" s="2">
        <f t="shared" si="25"/>
        <v>6.3018646049811E-2</v>
      </c>
      <c r="FY33" s="1">
        <v>41089</v>
      </c>
      <c r="FZ33" s="2">
        <v>912.15830000000005</v>
      </c>
      <c r="GA33" s="2">
        <f t="shared" si="26"/>
        <v>4.9825968601379556E-2</v>
      </c>
    </row>
    <row r="34" spans="1:183" x14ac:dyDescent="0.25">
      <c r="A34" s="1">
        <f t="shared" si="3"/>
        <v>41060</v>
      </c>
      <c r="B34" s="1">
        <v>41060</v>
      </c>
      <c r="C34" s="2">
        <v>834.3596</v>
      </c>
      <c r="D34" s="2">
        <f t="shared" si="27"/>
        <v>-5.85802648830277E-2</v>
      </c>
      <c r="E34" s="1">
        <v>41060</v>
      </c>
      <c r="F34" s="2">
        <v>707.75239999999997</v>
      </c>
      <c r="G34" s="2">
        <f t="shared" si="28"/>
        <v>-6.4102574274498614E-2</v>
      </c>
      <c r="H34" s="1">
        <v>41060</v>
      </c>
      <c r="I34" s="2">
        <v>1077.6420000000001</v>
      </c>
      <c r="J34" s="2">
        <f t="shared" si="29"/>
        <v>4.3515697443370138E-2</v>
      </c>
      <c r="K34" s="1">
        <v>41060</v>
      </c>
      <c r="L34" s="2">
        <v>2152.5378999999998</v>
      </c>
      <c r="M34" s="2">
        <f t="shared" si="30"/>
        <v>-6.7467667149741062E-2</v>
      </c>
      <c r="N34" s="1">
        <v>41060</v>
      </c>
      <c r="O34" s="2">
        <v>1435.2689</v>
      </c>
      <c r="P34" s="2">
        <f t="shared" si="31"/>
        <v>-5.9236420065644446E-2</v>
      </c>
      <c r="Q34" s="1"/>
      <c r="T34" s="1">
        <v>41060</v>
      </c>
      <c r="U34" s="2">
        <v>1608.0224000000001</v>
      </c>
      <c r="V34" s="2">
        <f t="shared" si="33"/>
        <v>-6.0044601665252717E-2</v>
      </c>
      <c r="W34" s="1">
        <v>41060</v>
      </c>
      <c r="X34" s="2">
        <v>124.7771</v>
      </c>
      <c r="Y34" s="2">
        <f t="shared" si="34"/>
        <v>9.9154857264349694E-4</v>
      </c>
      <c r="Z34" s="1">
        <v>41060</v>
      </c>
      <c r="AA34" s="2">
        <v>107.38</v>
      </c>
      <c r="AB34" s="2">
        <f t="shared" si="35"/>
        <v>-5.2668725187472454E-2</v>
      </c>
      <c r="AC34" s="1">
        <v>41060</v>
      </c>
      <c r="AD34" s="2">
        <v>1069.752</v>
      </c>
      <c r="AE34" s="2">
        <f t="shared" si="36"/>
        <v>5.2004681031006861E-2</v>
      </c>
      <c r="AF34" s="1">
        <v>41060</v>
      </c>
      <c r="AG34" s="2">
        <v>301.03710000000001</v>
      </c>
      <c r="AH34" s="2">
        <f t="shared" si="37"/>
        <v>-0.10036990860167494</v>
      </c>
      <c r="AI34" s="1">
        <v>41060</v>
      </c>
      <c r="AJ34" s="2">
        <v>144.84</v>
      </c>
      <c r="AK34" s="2">
        <f t="shared" si="38"/>
        <v>6.0632688927943823E-2</v>
      </c>
      <c r="AL34" s="1">
        <v>41060</v>
      </c>
      <c r="AM34" s="2">
        <v>158.77199999999999</v>
      </c>
      <c r="AN34" s="2">
        <f t="shared" si="39"/>
        <v>-2.620780806738221E-3</v>
      </c>
      <c r="AO34" s="1">
        <v>41060</v>
      </c>
      <c r="AP34" s="2">
        <v>272.97000000000003</v>
      </c>
      <c r="AQ34" s="2">
        <f t="shared" si="40"/>
        <v>-0.10779539140382399</v>
      </c>
      <c r="AR34" s="1">
        <v>41060</v>
      </c>
      <c r="AS34" s="2">
        <v>1811.0600999999999</v>
      </c>
      <c r="AT34" s="2">
        <f t="shared" si="41"/>
        <v>9.0483730428885245E-3</v>
      </c>
      <c r="AU34" s="1">
        <v>41060</v>
      </c>
      <c r="AV34" s="2">
        <v>1335.7</v>
      </c>
      <c r="AW34" s="2">
        <f t="shared" si="42"/>
        <v>-1.305629650428175E-2</v>
      </c>
      <c r="AY34" s="2">
        <f t="shared" si="43"/>
        <v>5.5223093914709143E-3</v>
      </c>
      <c r="AZ34" s="2">
        <f t="shared" si="44"/>
        <v>-8.2312470840966157E-3</v>
      </c>
      <c r="BA34" s="2">
        <f t="shared" si="4"/>
        <v>-2.2104669547170275E-2</v>
      </c>
      <c r="BC34" s="1">
        <v>41060</v>
      </c>
      <c r="BD34" s="2">
        <v>1514.3</v>
      </c>
      <c r="BE34" s="2">
        <f t="shared" si="45"/>
        <v>-2.824213410682086E-2</v>
      </c>
      <c r="BF34" s="1">
        <v>41060</v>
      </c>
      <c r="BG34" s="2">
        <v>1082.58</v>
      </c>
      <c r="BH34" s="2">
        <f t="shared" si="46"/>
        <v>-1.7015944502960068E-2</v>
      </c>
      <c r="BI34" s="1">
        <v>41060</v>
      </c>
      <c r="BJ34" s="2">
        <v>1004.79</v>
      </c>
      <c r="BK34" s="2">
        <f t="shared" si="47"/>
        <v>-3.5423206520174055E-2</v>
      </c>
      <c r="BL34" s="1">
        <v>41029</v>
      </c>
      <c r="BM34" s="2">
        <v>383.31</v>
      </c>
      <c r="BN34" s="2">
        <f t="shared" si="1"/>
        <v>-2.3424689622861816E-3</v>
      </c>
      <c r="BP34" s="1">
        <v>40786</v>
      </c>
      <c r="BQ34" s="2">
        <v>-1.6209999999999999E-2</v>
      </c>
      <c r="BR34" s="2">
        <f t="shared" si="2"/>
        <v>-1.6209999999999999E-2</v>
      </c>
      <c r="BT34" s="1">
        <v>41060</v>
      </c>
      <c r="BU34" s="2">
        <v>1150.05</v>
      </c>
      <c r="BV34" s="2">
        <f t="shared" si="5"/>
        <v>-3.5508516508860444E-2</v>
      </c>
      <c r="BX34" s="7">
        <f>VLOOKUP($A34,[1]Replications!$A:$AK,MATCH(BX$2,[1]Replications!$1:$1,0),FALSE)</f>
        <v>-7.5399999999999995E-2</v>
      </c>
      <c r="BY34" s="7">
        <f>VLOOKUP($A34,[1]Replications!$A:$AK,MATCH(BY$2,[1]Replications!$1:$1,0),FALSE)</f>
        <v>-7.85E-2</v>
      </c>
      <c r="BZ34" s="7">
        <f>VLOOKUP($A34,[1]Replications!$A:$AK,MATCH(BZ$2,[1]Replications!$1:$1,0),FALSE)</f>
        <v>-8.8300000000000003E-2</v>
      </c>
      <c r="CA34" s="7">
        <f>VLOOKUP($A34,[1]Replications!$A:$AK,MATCH(CA$2,[1]Replications!$1:$1,0),FALSE)</f>
        <v>1.09E-2</v>
      </c>
      <c r="CB34" s="7">
        <f>VLOOKUP($A34,[1]Replications!$A:$AK,MATCH(CB$2,[1]Replications!$1:$1,0),FALSE)</f>
        <v>-6.3700000000000007E-2</v>
      </c>
      <c r="CC34" s="7">
        <f>VLOOKUP($A34,[1]Replications!$A:$AK,MATCH(CC$2,[1]Replications!$1:$1,0),FALSE)</f>
        <v>-7.4499999999999997E-2</v>
      </c>
      <c r="CD34" s="7">
        <f>VLOOKUP($A34,[1]Replications!$A:$AK,MATCH(CD$2,[1]Replications!$1:$1,0),FALSE)</f>
        <v>-8.1500000000000003E-2</v>
      </c>
      <c r="CE34" s="7">
        <f>VLOOKUP($A34,[1]Replications!$A:$AK,MATCH(CE$2,[1]Replications!$1:$1,0),FALSE)</f>
        <v>-0.06</v>
      </c>
      <c r="CF34" s="7">
        <f>VLOOKUP($A34,[1]Replications!$A:$AK,MATCH(CF$2,[1]Replications!$1:$1,0),FALSE)</f>
        <v>-6.4428571428571432E-2</v>
      </c>
      <c r="CG34" s="7">
        <f>VLOOKUP($A34,[1]Replications!$A:$AK,MATCH(CG$2,[1]Replications!$1:$1,0),FALSE)</f>
        <v>-6.4299999999999996E-2</v>
      </c>
      <c r="CH34" s="9">
        <f>VLOOKUP($A34,'[2]Formated Data'!$A:$ZZ,MATCH(CH$1,'[2]Formated Data'!$1:$1,0),FALSE)</f>
        <v>-4.7999999999999996E-3</v>
      </c>
      <c r="CI34" s="9">
        <f>VLOOKUP($A34,'[2]Formated Data'!$A:$ZZ,MATCH(CI$1,'[2]Formated Data'!$1:$1,0),FALSE)</f>
        <v>1.8200000000000001E-2</v>
      </c>
      <c r="CJ34" s="9">
        <f>VLOOKUP($A34,'[2]Formated Data'!$A:$ZZ,MATCH(CJ$1,'[2]Formated Data'!$1:$1,0),FALSE)</f>
        <v>-5.7000000000000002E-3</v>
      </c>
      <c r="CK34" s="9">
        <f>VLOOKUP($A34,'[2]Formated Data'!$A:$ZZ,MATCH(CK$1,'[2]Formated Data'!$1:$1,0),FALSE)</f>
        <v>-2.3E-3</v>
      </c>
      <c r="CL34" s="9">
        <f>VLOOKUP($A34,'[2]Formated Data'!$A:$ZZ,MATCH(CL$1,'[2]Formated Data'!$1:$1,0),FALSE)</f>
        <v>-2.5700000000000001E-2</v>
      </c>
      <c r="CM34" s="9">
        <f>VLOOKUP($A34,'[2]Formated Data'!$A:$ZZ,MATCH(CM$1,'[2]Formated Data'!$1:$1,0),FALSE)</f>
        <v>2.5000000000000001E-3</v>
      </c>
      <c r="CN34" s="9">
        <f>VLOOKUP($A34,'[2]Formated Data'!$A:$ZZ,MATCH(CN$1,'[2]Formated Data'!$1:$1,0),FALSE)</f>
        <v>-2.9700000000000001E-2</v>
      </c>
      <c r="CO34" s="9">
        <f>VLOOKUP($A34,'[2]Formated Data'!$A:$ZZ,MATCH(CO$1,'[2]Formated Data'!$1:$1,0),FALSE)</f>
        <v>-3.1E-2</v>
      </c>
      <c r="CP34" s="9">
        <f>VLOOKUP($A34,'[2]Formated Data'!$A:$ZZ,MATCH(CP$1,'[2]Formated Data'!$1:$1,0),FALSE)</f>
        <v>-7.0000000000000001E-3</v>
      </c>
      <c r="CQ34" s="9">
        <f>VLOOKUP($A34,'[2]Formated Data'!$A:$ZZ,MATCH(CQ$1,'[2]Formated Data'!$1:$1,0),FALSE)</f>
        <v>-4.2099999999999999E-2</v>
      </c>
      <c r="CR34" s="9">
        <f>VLOOKUP($A34,'[2]Formated Data'!$A:$ZZ,MATCH(CR$1,'[2]Formated Data'!$1:$1,0),FALSE)</f>
        <v>-3.8E-3</v>
      </c>
      <c r="CS34" s="9">
        <f>VLOOKUP($A34,'[2]Formated Data'!$A:$ZZ,MATCH(CS$1,'[2]Formated Data'!$1:$1,0),FALSE)</f>
        <v>-1.2999999999999999E-2</v>
      </c>
      <c r="CT34" s="9">
        <f>VLOOKUP($A34,'[2]Formated Data'!$A:$ZZ,MATCH(CT$1,'[2]Formated Data'!$1:$1,0),FALSE)</f>
        <v>-1.7999999999999999E-2</v>
      </c>
      <c r="CU34" s="9">
        <f>VLOOKUP($A34,'[2]Formated Data'!$A:$ZZ,MATCH(CU$1,'[2]Formated Data'!$1:$1,0),FALSE)</f>
        <v>-3.2000000000000001E-2</v>
      </c>
      <c r="CV34" s="9">
        <f>VLOOKUP($A34,'[2]Formated Data'!$A:$ZZ,MATCH(CV$1,'[2]Formated Data'!$1:$1,0),FALSE)</f>
        <v>-6.9800000000000001E-2</v>
      </c>
      <c r="CW34" s="9">
        <f>VLOOKUP($A34,'[2]Formated Data'!$A:$ZZ,MATCH(CW$1,'[2]Formated Data'!$1:$1,0),FALSE)</f>
        <v>-1.7600000000000001E-2</v>
      </c>
      <c r="CX34" s="9">
        <f>VLOOKUP($A34,'[2]Formated Data'!$A:$ZZ,MATCH(CX$1,'[2]Formated Data'!$1:$1,0),FALSE)</f>
        <v>2.5999999999999999E-3</v>
      </c>
      <c r="CY34" s="9">
        <f>VLOOKUP($A34,'[2]Formated Data'!$A:$ZZ,MATCH(CY$1,'[2]Formated Data'!$1:$1,0),FALSE)</f>
        <v>1.4999999999999999E-2</v>
      </c>
      <c r="CZ34" s="9">
        <f>VLOOKUP($A34,'[2]Formated Data'!$A:$ZZ,MATCH(CZ$1,'[2]Formated Data'!$1:$1,0),FALSE)</f>
        <v>-2.2000000000000001E-3</v>
      </c>
      <c r="DA34" s="9">
        <f>VLOOKUP($A34,'[2]Formated Data'!$A:$ZZ,MATCH(DA$1,'[2]Formated Data'!$1:$1,0),FALSE)</f>
        <v>8.0000000000000002E-3</v>
      </c>
      <c r="DB34" s="9">
        <f>VLOOKUP($A34,'[2]Formated Data'!$A:$ZZ,MATCH(DB$1,'[2]Formated Data'!$1:$1,0),FALSE)</f>
        <v>8.5000000000000006E-3</v>
      </c>
      <c r="DC34" s="9">
        <f>VLOOKUP($A34,'[2]Formated Data'!$A:$ZZ,MATCH(DC$1,'[2]Formated Data'!$1:$1,0),FALSE)</f>
        <v>-3.3999999999999998E-3</v>
      </c>
      <c r="DD34" s="9">
        <f>VLOOKUP($A34,'[2]Formated Data'!$A:$ZZ,MATCH(DD$1,'[2]Formated Data'!$1:$1,0),FALSE)</f>
        <v>-6.0000000000000001E-3</v>
      </c>
      <c r="DF34" s="1">
        <v>41060</v>
      </c>
      <c r="DG34" s="2">
        <v>4875.1611999999996</v>
      </c>
      <c r="DH34" s="2">
        <f t="shared" si="6"/>
        <v>-1.7155700714674538E-2</v>
      </c>
      <c r="DI34" s="1">
        <v>41060</v>
      </c>
      <c r="DJ34" s="2">
        <v>10541.67</v>
      </c>
      <c r="DK34" s="2">
        <f t="shared" si="7"/>
        <v>-2.6105297000066474E-2</v>
      </c>
      <c r="DL34" s="1">
        <v>41060</v>
      </c>
      <c r="DM34" s="2">
        <v>14049.18</v>
      </c>
      <c r="DN34" s="2">
        <f t="shared" si="8"/>
        <v>4.0363904035676246E-3</v>
      </c>
      <c r="DO34" s="1">
        <v>41060</v>
      </c>
      <c r="DP34" s="2">
        <v>8811.3700000000008</v>
      </c>
      <c r="DQ34" s="2">
        <f t="shared" si="9"/>
        <v>-1.0544318139708242E-2</v>
      </c>
      <c r="DR34" s="1">
        <v>41060</v>
      </c>
      <c r="DS34" s="2">
        <v>11342.77</v>
      </c>
      <c r="DT34" s="2">
        <f t="shared" si="10"/>
        <v>3.4828907190121994E-2</v>
      </c>
      <c r="DU34" s="1">
        <v>41060</v>
      </c>
      <c r="DV34" s="2">
        <v>6359.89</v>
      </c>
      <c r="DW34" s="2">
        <f t="shared" si="11"/>
        <v>-1.9778922416317513E-2</v>
      </c>
      <c r="DX34" s="1">
        <v>41060</v>
      </c>
      <c r="DY34" s="2">
        <v>5831.06</v>
      </c>
      <c r="DZ34" s="2">
        <f t="shared" si="12"/>
        <v>4.4996158444361445E-3</v>
      </c>
      <c r="EA34" s="1">
        <v>41060</v>
      </c>
      <c r="EB34" s="2">
        <v>6497.85</v>
      </c>
      <c r="EC34" s="2">
        <f t="shared" si="13"/>
        <v>-4.5209701931561153E-3</v>
      </c>
      <c r="ED34" s="1">
        <v>41060</v>
      </c>
      <c r="EE34" s="2">
        <v>12667.54</v>
      </c>
      <c r="EF34" s="2">
        <f t="shared" si="14"/>
        <v>-4.0049893756005539E-2</v>
      </c>
      <c r="EG34" s="1">
        <v>41060</v>
      </c>
      <c r="EH34" s="2">
        <v>3981.52</v>
      </c>
      <c r="EI34" s="2">
        <f t="shared" si="15"/>
        <v>-4.9479800801187857E-2</v>
      </c>
      <c r="EK34" s="1">
        <v>41060</v>
      </c>
      <c r="EL34" s="2">
        <v>83.043000000000006</v>
      </c>
      <c r="EM34" s="2">
        <f t="shared" si="16"/>
        <v>5.4166243525947122E-2</v>
      </c>
      <c r="EO34" s="1">
        <v>41060</v>
      </c>
      <c r="EP34" s="2">
        <v>7810.6747999999998</v>
      </c>
      <c r="EQ34" s="2">
        <f t="shared" si="17"/>
        <v>-6.7282215181733385E-2</v>
      </c>
      <c r="ES34" s="1">
        <v>41060</v>
      </c>
      <c r="ET34" s="2">
        <v>1187.2753</v>
      </c>
      <c r="EU34" s="2">
        <f t="shared" si="18"/>
        <v>-0.1115988410811587</v>
      </c>
      <c r="EW34" s="1">
        <v>41060</v>
      </c>
      <c r="EX34" s="2">
        <v>1527.9836</v>
      </c>
      <c r="EY34" s="2">
        <f t="shared" si="19"/>
        <v>-8.5349810462453379E-2</v>
      </c>
      <c r="FA34" s="1">
        <v>41060</v>
      </c>
      <c r="FB34" s="2">
        <v>118.4573</v>
      </c>
      <c r="FC34" s="2">
        <f t="shared" si="20"/>
        <v>-5.8802731012147724E-2</v>
      </c>
      <c r="FE34" s="1">
        <v>41060</v>
      </c>
      <c r="FF34" s="2">
        <v>517.42110000000002</v>
      </c>
      <c r="FG34" s="2">
        <f t="shared" si="21"/>
        <v>-5.3950764661473971E-2</v>
      </c>
      <c r="FI34" s="1">
        <v>41060</v>
      </c>
      <c r="FJ34" s="2">
        <v>342.13</v>
      </c>
      <c r="FK34" s="2">
        <f t="shared" si="22"/>
        <v>5.1995572228030085E-2</v>
      </c>
      <c r="FM34" s="1">
        <v>41060</v>
      </c>
      <c r="FN34" s="2">
        <v>2796.9369999999999</v>
      </c>
      <c r="FO34" s="2">
        <f t="shared" si="23"/>
        <v>5.2034568595929143E-2</v>
      </c>
      <c r="FQ34" s="1">
        <v>41060</v>
      </c>
      <c r="FR34" s="2">
        <v>313.33600000000001</v>
      </c>
      <c r="FS34" s="2">
        <f t="shared" si="24"/>
        <v>2.0429530886900693E-4</v>
      </c>
      <c r="FU34" s="1">
        <v>41060</v>
      </c>
      <c r="FV34" s="2">
        <v>305.4588</v>
      </c>
      <c r="FW34" s="2">
        <f t="shared" si="25"/>
        <v>-6.6101421307133035E-2</v>
      </c>
      <c r="FY34" s="1">
        <v>41060</v>
      </c>
      <c r="FZ34" s="2">
        <v>868.86620000000005</v>
      </c>
      <c r="GA34" s="2">
        <f t="shared" si="26"/>
        <v>-6.6122275779478046E-2</v>
      </c>
    </row>
    <row r="35" spans="1:183" x14ac:dyDescent="0.25">
      <c r="A35" s="1">
        <f t="shared" si="3"/>
        <v>41029</v>
      </c>
      <c r="B35" s="1">
        <v>41029</v>
      </c>
      <c r="C35" s="2">
        <v>886.27800000000002</v>
      </c>
      <c r="D35" s="2">
        <f t="shared" si="27"/>
        <v>-1.0199232642458367E-2</v>
      </c>
      <c r="E35" s="1">
        <v>41029</v>
      </c>
      <c r="F35" s="2">
        <v>756.22860000000003</v>
      </c>
      <c r="G35" s="2">
        <f t="shared" si="28"/>
        <v>-1.5504297646602438E-3</v>
      </c>
      <c r="H35" s="1">
        <v>41029</v>
      </c>
      <c r="I35" s="2">
        <v>1032.7031999999999</v>
      </c>
      <c r="J35" s="2">
        <f t="shared" si="29"/>
        <v>4.1274030673879691E-2</v>
      </c>
      <c r="K35" s="1">
        <v>41029</v>
      </c>
      <c r="L35" s="2">
        <v>2308.2716</v>
      </c>
      <c r="M35" s="2">
        <f t="shared" si="30"/>
        <v>-8.9651056369125515E-3</v>
      </c>
      <c r="N35" s="1">
        <v>41029</v>
      </c>
      <c r="O35" s="2">
        <v>1525.6424999999999</v>
      </c>
      <c r="P35" s="2">
        <f t="shared" si="31"/>
        <v>-5.9261596249416959E-3</v>
      </c>
      <c r="Q35" s="1"/>
      <c r="T35" s="1">
        <v>41029</v>
      </c>
      <c r="U35" s="2">
        <v>1710.7433000000001</v>
      </c>
      <c r="V35" s="2">
        <f t="shared" si="33"/>
        <v>-6.2830227400161309E-3</v>
      </c>
      <c r="W35" s="1">
        <v>41029</v>
      </c>
      <c r="X35" s="2">
        <v>124.65349999999999</v>
      </c>
      <c r="Y35" s="2">
        <f t="shared" si="34"/>
        <v>1.7398362223455255E-3</v>
      </c>
      <c r="Z35" s="1">
        <v>41029</v>
      </c>
      <c r="AA35" s="2">
        <v>113.35</v>
      </c>
      <c r="AB35" s="2">
        <f t="shared" si="35"/>
        <v>-1.5118602832565942E-2</v>
      </c>
      <c r="AC35" s="1">
        <v>41029</v>
      </c>
      <c r="AD35" s="2">
        <v>1016.87</v>
      </c>
      <c r="AE35" s="2">
        <f t="shared" si="36"/>
        <v>1.7422460395994932E-2</v>
      </c>
      <c r="AF35" s="1">
        <v>41029</v>
      </c>
      <c r="AG35" s="2">
        <v>334.6232</v>
      </c>
      <c r="AH35" s="2">
        <f t="shared" si="37"/>
        <v>-1.1543695689997135E-2</v>
      </c>
      <c r="AI35" s="1">
        <v>41029</v>
      </c>
      <c r="AJ35" s="2">
        <v>136.56</v>
      </c>
      <c r="AK35" s="2">
        <f t="shared" si="38"/>
        <v>9.6111193257431005E-3</v>
      </c>
      <c r="AL35" s="1">
        <v>41029</v>
      </c>
      <c r="AM35" s="2">
        <v>159.1892</v>
      </c>
      <c r="AN35" s="2">
        <f t="shared" si="39"/>
        <v>7.4902361117352712E-3</v>
      </c>
      <c r="AO35" s="1">
        <v>41029</v>
      </c>
      <c r="AP35" s="2">
        <v>305.95</v>
      </c>
      <c r="AQ35" s="2">
        <f t="shared" si="40"/>
        <v>-8.1371976917590239E-3</v>
      </c>
      <c r="AR35" s="1">
        <v>41029</v>
      </c>
      <c r="AS35" s="2">
        <v>1794.8199</v>
      </c>
      <c r="AT35" s="2">
        <f t="shared" si="41"/>
        <v>1.1086393185889554E-2</v>
      </c>
      <c r="AU35" s="1">
        <v>41029</v>
      </c>
      <c r="AV35" s="2">
        <v>1353.37</v>
      </c>
      <c r="AW35" s="2">
        <f t="shared" si="42"/>
        <v>1.0467764213984321E-2</v>
      </c>
      <c r="AY35" s="2">
        <f t="shared" si="43"/>
        <v>-8.648802877798123E-3</v>
      </c>
      <c r="AZ35" s="2">
        <f t="shared" si="44"/>
        <v>-3.0389460119708556E-3</v>
      </c>
      <c r="BA35" s="2">
        <f t="shared" si="4"/>
        <v>-6.1862897190523292E-4</v>
      </c>
      <c r="BC35" s="1">
        <v>41029</v>
      </c>
      <c r="BD35" s="2">
        <v>1558.31</v>
      </c>
      <c r="BE35" s="2">
        <f t="shared" si="45"/>
        <v>9.1635581804994093E-3</v>
      </c>
      <c r="BF35" s="1">
        <v>41029</v>
      </c>
      <c r="BG35" s="2">
        <v>1101.32</v>
      </c>
      <c r="BH35" s="2">
        <f t="shared" si="46"/>
        <v>-3.1318452542588027E-3</v>
      </c>
      <c r="BI35" s="1">
        <v>41029</v>
      </c>
      <c r="BJ35" s="2">
        <v>1041.69</v>
      </c>
      <c r="BK35" s="2">
        <f t="shared" si="47"/>
        <v>1.6759067660953475E-2</v>
      </c>
      <c r="BL35" s="1">
        <v>40999</v>
      </c>
      <c r="BM35" s="2">
        <v>384.21</v>
      </c>
      <c r="BN35" s="2">
        <f t="shared" si="1"/>
        <v>5.548430997932341E-3</v>
      </c>
      <c r="BP35" s="1">
        <v>40755</v>
      </c>
      <c r="BQ35" s="2">
        <v>-3.2399999999999998E-3</v>
      </c>
      <c r="BR35" s="2">
        <f t="shared" si="2"/>
        <v>-3.2399999999999998E-3</v>
      </c>
      <c r="BT35" s="1">
        <v>41029</v>
      </c>
      <c r="BU35" s="2">
        <v>1192.3900000000001</v>
      </c>
      <c r="BV35" s="2">
        <f t="shared" si="5"/>
        <v>4.8710191216998489E-3</v>
      </c>
      <c r="BX35" s="7">
        <f>VLOOKUP($A35,[1]Replications!$A:$AK,MATCH(BX$2,[1]Replications!$1:$1,0),FALSE)</f>
        <v>-1.0200000000000001E-2</v>
      </c>
      <c r="BY35" s="7">
        <f>VLOOKUP($A35,[1]Replications!$A:$AK,MATCH(BY$2,[1]Replications!$1:$1,0),FALSE)</f>
        <v>1.34E-2</v>
      </c>
      <c r="BZ35" s="7">
        <f>VLOOKUP($A35,[1]Replications!$A:$AK,MATCH(BZ$2,[1]Replications!$1:$1,0),FALSE)</f>
        <v>-1.4800000000000001E-2</v>
      </c>
      <c r="CA35" s="7">
        <f>VLOOKUP($A35,[1]Replications!$A:$AK,MATCH(CA$2,[1]Replications!$1:$1,0),FALSE)</f>
        <v>-8.9999999999999993E-3</v>
      </c>
      <c r="CB35" s="7">
        <f>VLOOKUP($A35,[1]Replications!$A:$AK,MATCH(CB$2,[1]Replications!$1:$1,0),FALSE)</f>
        <v>1.3899999999999999E-2</v>
      </c>
      <c r="CC35" s="7">
        <f>VLOOKUP($A35,[1]Replications!$A:$AK,MATCH(CC$2,[1]Replications!$1:$1,0),FALSE)</f>
        <v>4.3E-3</v>
      </c>
      <c r="CD35" s="7">
        <f>VLOOKUP($A35,[1]Replications!$A:$AK,MATCH(CD$2,[1]Replications!$1:$1,0),FALSE)</f>
        <v>-3.8999999999999998E-3</v>
      </c>
      <c r="CE35" s="7">
        <f>VLOOKUP($A35,[1]Replications!$A:$AK,MATCH(CE$2,[1]Replications!$1:$1,0),FALSE)</f>
        <v>-6.4000000000000003E-3</v>
      </c>
      <c r="CF35" s="7">
        <f>VLOOKUP($A35,[1]Replications!$A:$AK,MATCH(CF$2,[1]Replications!$1:$1,0),FALSE)</f>
        <v>-9.0000000000000008E-4</v>
      </c>
      <c r="CG35" s="7">
        <f>VLOOKUP($A35,[1]Replications!$A:$AK,MATCH(CG$2,[1]Replications!$1:$1,0),FALSE)</f>
        <v>4.9399999999999999E-2</v>
      </c>
      <c r="CH35" s="9">
        <f>VLOOKUP($A35,'[2]Formated Data'!$A:$ZZ,MATCH(CH$1,'[2]Formated Data'!$1:$1,0),FALSE)</f>
        <v>8.8000000000000005E-3</v>
      </c>
      <c r="CI35" s="9">
        <f>VLOOKUP($A35,'[2]Formated Data'!$A:$ZZ,MATCH(CI$1,'[2]Formated Data'!$1:$1,0),FALSE)</f>
        <v>7.4000000000000003E-3</v>
      </c>
      <c r="CJ35" s="9">
        <f>VLOOKUP($A35,'[2]Formated Data'!$A:$ZZ,MATCH(CJ$1,'[2]Formated Data'!$1:$1,0),FALSE)</f>
        <v>5.4000000000000003E-3</v>
      </c>
      <c r="CK35" s="9">
        <f>VLOOKUP($A35,'[2]Formated Data'!$A:$ZZ,MATCH(CK$1,'[2]Formated Data'!$1:$1,0),FALSE)</f>
        <v>1.03E-2</v>
      </c>
      <c r="CL35" s="9">
        <f>VLOOKUP($A35,'[2]Formated Data'!$A:$ZZ,MATCH(CL$1,'[2]Formated Data'!$1:$1,0),FALSE)</f>
        <v>-3.5000000000000001E-3</v>
      </c>
      <c r="CM35" s="9">
        <f>VLOOKUP($A35,'[2]Formated Data'!$A:$ZZ,MATCH(CM$1,'[2]Formated Data'!$1:$1,0),FALSE)</f>
        <v>1.0699999999999999E-2</v>
      </c>
      <c r="CN35" s="9">
        <f>VLOOKUP($A35,'[2]Formated Data'!$A:$ZZ,MATCH(CN$1,'[2]Formated Data'!$1:$1,0),FALSE)</f>
        <v>-2.06E-2</v>
      </c>
      <c r="CO35" s="9">
        <f>VLOOKUP($A35,'[2]Formated Data'!$A:$ZZ,MATCH(CO$1,'[2]Formated Data'!$1:$1,0),FALSE)</f>
        <v>-4.0000000000000001E-3</v>
      </c>
      <c r="CP35" s="9">
        <f>VLOOKUP($A35,'[2]Formated Data'!$A:$ZZ,MATCH(CP$1,'[2]Formated Data'!$1:$1,0),FALSE)</f>
        <v>9.1000000000000004E-3</v>
      </c>
      <c r="CQ35" s="9">
        <f>VLOOKUP($A35,'[2]Formated Data'!$A:$ZZ,MATCH(CQ$1,'[2]Formated Data'!$1:$1,0),FALSE)</f>
        <v>-2.92E-2</v>
      </c>
      <c r="CR35" s="9">
        <f>VLOOKUP($A35,'[2]Formated Data'!$A:$ZZ,MATCH(CR$1,'[2]Formated Data'!$1:$1,0),FALSE)</f>
        <v>4.5999999999999999E-3</v>
      </c>
      <c r="CS35" s="9">
        <f>VLOOKUP($A35,'[2]Formated Data'!$A:$ZZ,MATCH(CS$1,'[2]Formated Data'!$1:$1,0),FALSE)</f>
        <v>2E-3</v>
      </c>
      <c r="CT35" s="9">
        <f>VLOOKUP($A35,'[2]Formated Data'!$A:$ZZ,MATCH(CT$1,'[2]Formated Data'!$1:$1,0),FALSE)</f>
        <v>0</v>
      </c>
      <c r="CU35" s="9">
        <f>VLOOKUP($A35,'[2]Formated Data'!$A:$ZZ,MATCH(CU$1,'[2]Formated Data'!$1:$1,0),FALSE)</f>
        <v>-7.9000000000000008E-3</v>
      </c>
      <c r="CV35" s="9">
        <f>VLOOKUP($A35,'[2]Formated Data'!$A:$ZZ,MATCH(CV$1,'[2]Formated Data'!$1:$1,0),FALSE)</f>
        <v>8.8000000000000005E-3</v>
      </c>
      <c r="CW35" s="9">
        <f>VLOOKUP($A35,'[2]Formated Data'!$A:$ZZ,MATCH(CW$1,'[2]Formated Data'!$1:$1,0),FALSE)</f>
        <v>-4.3E-3</v>
      </c>
      <c r="CX35" s="9">
        <f>VLOOKUP($A35,'[2]Formated Data'!$A:$ZZ,MATCH(CX$1,'[2]Formated Data'!$1:$1,0),FALSE)</f>
        <v>6.4000000000000003E-3</v>
      </c>
      <c r="CY35" s="9">
        <f>VLOOKUP($A35,'[2]Formated Data'!$A:$ZZ,MATCH(CY$1,'[2]Formated Data'!$1:$1,0),FALSE)</f>
        <v>2E-3</v>
      </c>
      <c r="CZ35" s="9">
        <f>VLOOKUP($A35,'[2]Formated Data'!$A:$ZZ,MATCH(CZ$1,'[2]Formated Data'!$1:$1,0),FALSE)</f>
        <v>1.1999999999999999E-3</v>
      </c>
      <c r="DA35" s="9">
        <f>VLOOKUP($A35,'[2]Formated Data'!$A:$ZZ,MATCH(DA$1,'[2]Formated Data'!$1:$1,0),FALSE)</f>
        <v>1.8E-3</v>
      </c>
      <c r="DB35" s="9">
        <f>VLOOKUP($A35,'[2]Formated Data'!$A:$ZZ,MATCH(DB$1,'[2]Formated Data'!$1:$1,0),FALSE)</f>
        <v>-7.1000000000000004E-3</v>
      </c>
      <c r="DC35" s="9">
        <f>VLOOKUP($A35,'[2]Formated Data'!$A:$ZZ,MATCH(DC$1,'[2]Formated Data'!$1:$1,0),FALSE)</f>
        <v>3.8E-3</v>
      </c>
      <c r="DD35" s="9">
        <f>VLOOKUP($A35,'[2]Formated Data'!$A:$ZZ,MATCH(DD$1,'[2]Formated Data'!$1:$1,0),FALSE)</f>
        <v>-1.2999999999999999E-2</v>
      </c>
      <c r="DF35" s="1">
        <v>41029</v>
      </c>
      <c r="DG35" s="2">
        <v>4960.2578999999996</v>
      </c>
      <c r="DH35" s="2">
        <f t="shared" si="6"/>
        <v>-2.6213407908713959E-3</v>
      </c>
      <c r="DI35" s="1">
        <v>41029</v>
      </c>
      <c r="DJ35" s="2">
        <v>10824.24</v>
      </c>
      <c r="DK35" s="2">
        <f t="shared" si="7"/>
        <v>-5.1213423578762018E-3</v>
      </c>
      <c r="DL35" s="1">
        <v>41029</v>
      </c>
      <c r="DM35" s="2">
        <v>13992.7</v>
      </c>
      <c r="DN35" s="2">
        <f t="shared" si="8"/>
        <v>-5.7935632758855382E-3</v>
      </c>
      <c r="DO35" s="1">
        <v>41029</v>
      </c>
      <c r="DP35" s="2">
        <v>8905.27</v>
      </c>
      <c r="DQ35" s="2">
        <f t="shared" si="9"/>
        <v>2.908967232167825E-3</v>
      </c>
      <c r="DR35" s="1">
        <v>41029</v>
      </c>
      <c r="DS35" s="2">
        <v>10961.01</v>
      </c>
      <c r="DT35" s="2">
        <f t="shared" si="10"/>
        <v>-4.9909268254600958E-3</v>
      </c>
      <c r="DU35" s="1">
        <v>41029</v>
      </c>
      <c r="DV35" s="2">
        <v>6488.22</v>
      </c>
      <c r="DW35" s="2">
        <f t="shared" si="11"/>
        <v>-9.7419891484344934E-3</v>
      </c>
      <c r="DX35" s="1">
        <v>41029</v>
      </c>
      <c r="DY35" s="2">
        <v>5804.94</v>
      </c>
      <c r="DZ35" s="2">
        <f t="shared" si="12"/>
        <v>8.3149935644346584E-3</v>
      </c>
      <c r="EA35" s="1">
        <v>41029</v>
      </c>
      <c r="EB35" s="2">
        <v>6527.36</v>
      </c>
      <c r="EC35" s="2">
        <f t="shared" si="13"/>
        <v>-1.8609900099854082E-3</v>
      </c>
      <c r="ED35" s="1">
        <v>41029</v>
      </c>
      <c r="EE35" s="2">
        <v>13196.04</v>
      </c>
      <c r="EF35" s="2">
        <f t="shared" si="14"/>
        <v>-7.0767015121793175E-3</v>
      </c>
      <c r="EG35" s="1">
        <v>41029</v>
      </c>
      <c r="EH35" s="2">
        <v>4188.78</v>
      </c>
      <c r="EI35" s="2">
        <f t="shared" si="15"/>
        <v>7.3129615690763483E-3</v>
      </c>
      <c r="EK35" s="1">
        <v>41029</v>
      </c>
      <c r="EL35" s="2">
        <v>78.775999999999996</v>
      </c>
      <c r="EM35" s="2">
        <f t="shared" si="16"/>
        <v>-2.8859298263380628E-3</v>
      </c>
      <c r="EO35" s="1">
        <v>41029</v>
      </c>
      <c r="EP35" s="2">
        <v>8374.1029999999992</v>
      </c>
      <c r="EQ35" s="2">
        <f t="shared" si="17"/>
        <v>-2.8073711420053549E-3</v>
      </c>
      <c r="ES35" s="1">
        <v>41029</v>
      </c>
      <c r="ET35" s="2">
        <v>1336.4179999999999</v>
      </c>
      <c r="EU35" s="2">
        <f t="shared" si="18"/>
        <v>-1.1843813681386761E-2</v>
      </c>
      <c r="EW35" s="1">
        <v>41029</v>
      </c>
      <c r="EX35" s="2">
        <v>1670.5661</v>
      </c>
      <c r="EY35" s="2">
        <f t="shared" si="19"/>
        <v>-1.0949226196819484E-2</v>
      </c>
      <c r="FA35" s="1">
        <v>41029</v>
      </c>
      <c r="FB35" s="2">
        <v>125.85809999999999</v>
      </c>
      <c r="FC35" s="2">
        <f t="shared" si="20"/>
        <v>-1.6144817914470755E-2</v>
      </c>
      <c r="FE35" s="1">
        <v>41029</v>
      </c>
      <c r="FF35" s="2">
        <v>546.92830000000004</v>
      </c>
      <c r="FG35" s="2">
        <f t="shared" si="21"/>
        <v>-1.398966121868106E-2</v>
      </c>
      <c r="FI35" s="1">
        <v>41029</v>
      </c>
      <c r="FJ35" s="2">
        <v>325.22000000000003</v>
      </c>
      <c r="FK35" s="2">
        <f t="shared" si="22"/>
        <v>3.7285108283099166E-2</v>
      </c>
      <c r="FM35" s="1">
        <v>41029</v>
      </c>
      <c r="FN35" s="2">
        <v>2658.598</v>
      </c>
      <c r="FO35" s="2">
        <f t="shared" si="23"/>
        <v>3.7322328276516492E-2</v>
      </c>
      <c r="FQ35" s="1">
        <v>41029</v>
      </c>
      <c r="FR35" s="2">
        <v>313.27199999999999</v>
      </c>
      <c r="FS35" s="2">
        <f t="shared" si="24"/>
        <v>1.9638070991305767E-3</v>
      </c>
      <c r="FU35" s="1">
        <v>41029</v>
      </c>
      <c r="FV35" s="2">
        <v>327.07920000000001</v>
      </c>
      <c r="FW35" s="2">
        <f t="shared" si="25"/>
        <v>-4.8746758306108973E-2</v>
      </c>
      <c r="FY35" s="1">
        <v>41029</v>
      </c>
      <c r="FZ35" s="2">
        <v>930.3854</v>
      </c>
      <c r="GA35" s="2">
        <f t="shared" si="26"/>
        <v>-1.5448202969003622E-2</v>
      </c>
    </row>
    <row r="36" spans="1:183" x14ac:dyDescent="0.25">
      <c r="A36" s="1">
        <f t="shared" si="3"/>
        <v>40999</v>
      </c>
      <c r="B36" s="1">
        <v>40998</v>
      </c>
      <c r="C36" s="2">
        <v>895.41049999999996</v>
      </c>
      <c r="D36" s="2">
        <f t="shared" si="27"/>
        <v>2.9654128124084966E-2</v>
      </c>
      <c r="E36" s="1">
        <v>40998</v>
      </c>
      <c r="F36" s="2">
        <v>757.40290000000005</v>
      </c>
      <c r="G36" s="2">
        <f t="shared" si="28"/>
        <v>3.2869648367461313E-2</v>
      </c>
      <c r="H36" s="1">
        <v>40998</v>
      </c>
      <c r="I36" s="2">
        <v>991.76890000000003</v>
      </c>
      <c r="J36" s="2">
        <f t="shared" si="29"/>
        <v>1.5576553351953182E-2</v>
      </c>
      <c r="K36" s="1">
        <v>40998</v>
      </c>
      <c r="L36" s="2">
        <v>2329.1527000000001</v>
      </c>
      <c r="M36" s="2">
        <f t="shared" si="30"/>
        <v>2.3896187865467322E-2</v>
      </c>
      <c r="N36" s="1">
        <v>40998</v>
      </c>
      <c r="O36" s="2">
        <v>1534.7375999999999</v>
      </c>
      <c r="P36" s="2">
        <f t="shared" si="31"/>
        <v>3.4016608404859427E-2</v>
      </c>
      <c r="Q36" s="1"/>
      <c r="T36" s="1">
        <v>40998</v>
      </c>
      <c r="U36" s="2">
        <v>1721.5599</v>
      </c>
      <c r="V36" s="2">
        <f t="shared" si="33"/>
        <v>3.2822081693714145E-2</v>
      </c>
      <c r="W36" s="1">
        <v>40998</v>
      </c>
      <c r="X36" s="2">
        <v>124.437</v>
      </c>
      <c r="Y36" s="2">
        <f t="shared" si="34"/>
        <v>-7.2249977262319742E-3</v>
      </c>
      <c r="Z36" s="1">
        <v>40998</v>
      </c>
      <c r="AA36" s="2">
        <v>115.09</v>
      </c>
      <c r="AB36" s="2">
        <f t="shared" si="35"/>
        <v>-1.2018198987037487E-2</v>
      </c>
      <c r="AC36" s="1">
        <v>40998</v>
      </c>
      <c r="AD36" s="2">
        <v>999.45699999999999</v>
      </c>
      <c r="AE36" s="2">
        <f t="shared" si="36"/>
        <v>-1.9384545345727311E-2</v>
      </c>
      <c r="AF36" s="1">
        <v>40998</v>
      </c>
      <c r="AG36" s="2">
        <v>338.53109999999998</v>
      </c>
      <c r="AH36" s="2">
        <f t="shared" si="37"/>
        <v>-3.8189325478936276E-2</v>
      </c>
      <c r="AI36" s="1">
        <v>40998</v>
      </c>
      <c r="AJ36" s="2">
        <v>135.26</v>
      </c>
      <c r="AK36" s="2">
        <f t="shared" si="38"/>
        <v>2.6641366223908891E-2</v>
      </c>
      <c r="AL36" s="1">
        <v>40998</v>
      </c>
      <c r="AM36" s="2">
        <v>158.00569999999999</v>
      </c>
      <c r="AN36" s="2">
        <f t="shared" si="39"/>
        <v>-4.7760264977747546E-4</v>
      </c>
      <c r="AO36" s="1">
        <v>40998</v>
      </c>
      <c r="AP36" s="2">
        <v>308.45999999999998</v>
      </c>
      <c r="AQ36" s="2">
        <f t="shared" si="40"/>
        <v>-4.3327233818193145E-2</v>
      </c>
      <c r="AR36" s="1">
        <v>40998</v>
      </c>
      <c r="AS36" s="2">
        <v>1775.14</v>
      </c>
      <c r="AT36" s="2">
        <f t="shared" si="41"/>
        <v>-5.4792371646907867E-3</v>
      </c>
      <c r="AU36" s="1">
        <v>40998</v>
      </c>
      <c r="AV36" s="2">
        <v>1339.35</v>
      </c>
      <c r="AW36" s="2">
        <f t="shared" si="42"/>
        <v>-1.3942529935432324E-3</v>
      </c>
      <c r="AY36" s="2">
        <f t="shared" si="43"/>
        <v>-3.2155202433763463E-3</v>
      </c>
      <c r="AZ36" s="2">
        <f t="shared" si="44"/>
        <v>-1.0120420539392105E-2</v>
      </c>
      <c r="BA36" s="2">
        <f t="shared" si="4"/>
        <v>4.0849841711475543E-3</v>
      </c>
      <c r="BC36" s="1">
        <v>40998</v>
      </c>
      <c r="BD36" s="2">
        <v>1544.16</v>
      </c>
      <c r="BE36" s="2">
        <f t="shared" si="45"/>
        <v>8.3610414357671026E-4</v>
      </c>
      <c r="BF36" s="1">
        <v>40998</v>
      </c>
      <c r="BG36" s="2">
        <v>1104.78</v>
      </c>
      <c r="BH36" s="2">
        <f t="shared" si="46"/>
        <v>-3.8950500405733335E-3</v>
      </c>
      <c r="BI36" s="1">
        <v>40998</v>
      </c>
      <c r="BJ36" s="2">
        <v>1024.52</v>
      </c>
      <c r="BK36" s="2">
        <f t="shared" si="47"/>
        <v>3.5360609652173025E-3</v>
      </c>
      <c r="BL36" s="1">
        <v>40968</v>
      </c>
      <c r="BM36" s="2">
        <v>382.09</v>
      </c>
      <c r="BN36" s="2">
        <f t="shared" si="1"/>
        <v>1.8797994880545899E-2</v>
      </c>
      <c r="BP36" s="1">
        <v>40724</v>
      </c>
      <c r="BQ36" s="2">
        <v>-7.9500000000000005E-3</v>
      </c>
      <c r="BR36" s="2">
        <f t="shared" si="2"/>
        <v>-7.9500000000000005E-3</v>
      </c>
      <c r="BT36" s="1">
        <v>40998</v>
      </c>
      <c r="BU36" s="2">
        <v>1186.6099999999999</v>
      </c>
      <c r="BV36" s="2">
        <f t="shared" si="5"/>
        <v>1.5133627622078372E-2</v>
      </c>
      <c r="BX36" s="7">
        <f>VLOOKUP($A36,[1]Replications!$A:$AK,MATCH(BX$2,[1]Replications!$1:$1,0),FALSE)</f>
        <v>3.1800000000000002E-2</v>
      </c>
      <c r="BY36" s="7">
        <f>VLOOKUP($A36,[1]Replications!$A:$AK,MATCH(BY$2,[1]Replications!$1:$1,0),FALSE)</f>
        <v>3.0800000000000001E-2</v>
      </c>
      <c r="BZ36" s="7">
        <f>VLOOKUP($A36,[1]Replications!$A:$AK,MATCH(BZ$2,[1]Replications!$1:$1,0),FALSE)</f>
        <v>-3.5999999999999999E-3</v>
      </c>
      <c r="CA36" s="7">
        <f>VLOOKUP($A36,[1]Replications!$A:$AK,MATCH(CA$2,[1]Replications!$1:$1,0),FALSE)</f>
        <v>1.34E-2</v>
      </c>
      <c r="CB36" s="7">
        <f>VLOOKUP($A36,[1]Replications!$A:$AK,MATCH(CB$2,[1]Replications!$1:$1,0),FALSE)</f>
        <v>5.8200000000000002E-2</v>
      </c>
      <c r="CC36" s="7">
        <f>VLOOKUP($A36,[1]Replications!$A:$AK,MATCH(CC$2,[1]Replications!$1:$1,0),FALSE)</f>
        <v>3.6799999999999999E-2</v>
      </c>
      <c r="CD36" s="7">
        <f>VLOOKUP($A36,[1]Replications!$A:$AK,MATCH(CD$2,[1]Replications!$1:$1,0),FALSE)</f>
        <v>2.6499999999999999E-2</v>
      </c>
      <c r="CE36" s="7">
        <f>VLOOKUP($A36,[1]Replications!$A:$AK,MATCH(CE$2,[1]Replications!$1:$1,0),FALSE)</f>
        <v>3.2800000000000003E-2</v>
      </c>
      <c r="CF36" s="7">
        <f>VLOOKUP($A36,[1]Replications!$A:$AK,MATCH(CF$2,[1]Replications!$1:$1,0),FALSE)</f>
        <v>2.7699999999999999E-2</v>
      </c>
      <c r="CG36" s="7">
        <f>VLOOKUP($A36,[1]Replications!$A:$AK,MATCH(CG$2,[1]Replications!$1:$1,0),FALSE)</f>
        <v>4.2299999999999997E-2</v>
      </c>
      <c r="CH36" s="9">
        <f>VLOOKUP($A36,'[2]Formated Data'!$A:$ZZ,MATCH(CH$1,'[2]Formated Data'!$1:$1,0),FALSE)</f>
        <v>1.35E-2</v>
      </c>
      <c r="CI36" s="9">
        <f>VLOOKUP($A36,'[2]Formated Data'!$A:$ZZ,MATCH(CI$1,'[2]Formated Data'!$1:$1,0),FALSE)</f>
        <v>-2.8999999999999998E-3</v>
      </c>
      <c r="CJ36" s="9">
        <f>VLOOKUP($A36,'[2]Formated Data'!$A:$ZZ,MATCH(CJ$1,'[2]Formated Data'!$1:$1,0),FALSE)</f>
        <v>1.29E-2</v>
      </c>
      <c r="CK36" s="9">
        <f>VLOOKUP($A36,'[2]Formated Data'!$A:$ZZ,MATCH(CK$1,'[2]Formated Data'!$1:$1,0),FALSE)</f>
        <v>5.5999999999999999E-3</v>
      </c>
      <c r="CL36" s="9">
        <f>VLOOKUP($A36,'[2]Formated Data'!$A:$ZZ,MATCH(CL$1,'[2]Formated Data'!$1:$1,0),FALSE)</f>
        <v>6.6E-3</v>
      </c>
      <c r="CM36" s="9">
        <f>VLOOKUP($A36,'[2]Formated Data'!$A:$ZZ,MATCH(CM$1,'[2]Formated Data'!$1:$1,0),FALSE)</f>
        <v>6.9999999999999999E-4</v>
      </c>
      <c r="CN36" s="9">
        <f>VLOOKUP($A36,'[2]Formated Data'!$A:$ZZ,MATCH(CN$1,'[2]Formated Data'!$1:$1,0),FALSE)</f>
        <v>1.2E-2</v>
      </c>
      <c r="CO36" s="9">
        <f>VLOOKUP($A36,'[2]Formated Data'!$A:$ZZ,MATCH(CO$1,'[2]Formated Data'!$1:$1,0),FALSE)</f>
        <v>-7.0000000000000001E-3</v>
      </c>
      <c r="CP36" s="9">
        <f>VLOOKUP($A36,'[2]Formated Data'!$A:$ZZ,MATCH(CP$1,'[2]Formated Data'!$1:$1,0),FALSE)</f>
        <v>3.4299999999999997E-2</v>
      </c>
      <c r="CQ36" s="9">
        <f>VLOOKUP($A36,'[2]Formated Data'!$A:$ZZ,MATCH(CQ$1,'[2]Formated Data'!$1:$1,0),FALSE)</f>
        <v>5.4999999999999997E-3</v>
      </c>
      <c r="CR36" s="9">
        <f>VLOOKUP($A36,'[2]Formated Data'!$A:$ZZ,MATCH(CR$1,'[2]Formated Data'!$1:$1,0),FALSE)</f>
        <v>6.7999999999999996E-3</v>
      </c>
      <c r="CS36" s="9">
        <f>VLOOKUP($A36,'[2]Formated Data'!$A:$ZZ,MATCH(CS$1,'[2]Formated Data'!$1:$1,0),FALSE)</f>
        <v>1.7999999999999999E-2</v>
      </c>
      <c r="CT36" s="9">
        <f>VLOOKUP($A36,'[2]Formated Data'!$A:$ZZ,MATCH(CT$1,'[2]Formated Data'!$1:$1,0),FALSE)</f>
        <v>8.5000000000000006E-3</v>
      </c>
      <c r="CU36" s="9">
        <f>VLOOKUP($A36,'[2]Formated Data'!$A:$ZZ,MATCH(CU$1,'[2]Formated Data'!$1:$1,0),FALSE)</f>
        <v>1.8499999999999999E-2</v>
      </c>
      <c r="CV36" s="9">
        <f>VLOOKUP($A36,'[2]Formated Data'!$A:$ZZ,MATCH(CV$1,'[2]Formated Data'!$1:$1,0),FALSE)</f>
        <v>1.66E-2</v>
      </c>
      <c r="CW36" s="9">
        <f>VLOOKUP($A36,'[2]Formated Data'!$A:$ZZ,MATCH(CW$1,'[2]Formated Data'!$1:$1,0),FALSE)</f>
        <v>-3.7000000000000002E-3</v>
      </c>
      <c r="CX36" s="9">
        <f>VLOOKUP($A36,'[2]Formated Data'!$A:$ZZ,MATCH(CX$1,'[2]Formated Data'!$1:$1,0),FALSE)</f>
        <v>2.8E-3</v>
      </c>
      <c r="CY36" s="9">
        <f>VLOOKUP($A36,'[2]Formated Data'!$A:$ZZ,MATCH(CY$1,'[2]Formated Data'!$1:$1,0),FALSE)</f>
        <v>-4.0899999999999999E-2</v>
      </c>
      <c r="CZ36" s="9">
        <f>VLOOKUP($A36,'[2]Formated Data'!$A:$ZZ,MATCH(CZ$1,'[2]Formated Data'!$1:$1,0),FALSE)</f>
        <v>-6.7999999999999996E-3</v>
      </c>
      <c r="DA36" s="9">
        <f>VLOOKUP($A36,'[2]Formated Data'!$A:$ZZ,MATCH(DA$1,'[2]Formated Data'!$1:$1,0),FALSE)</f>
        <v>6.9999999999999999E-4</v>
      </c>
      <c r="DB36" s="9">
        <f>VLOOKUP($A36,'[2]Formated Data'!$A:$ZZ,MATCH(DB$1,'[2]Formated Data'!$1:$1,0),FALSE)</f>
        <v>-2.5000000000000001E-3</v>
      </c>
      <c r="DC36" s="9">
        <f>VLOOKUP($A36,'[2]Formated Data'!$A:$ZZ,MATCH(DC$1,'[2]Formated Data'!$1:$1,0),FALSE)</f>
        <v>1.4200000000000001E-2</v>
      </c>
      <c r="DD36" s="9">
        <f>VLOOKUP($A36,'[2]Formated Data'!$A:$ZZ,MATCH(DD$1,'[2]Formated Data'!$1:$1,0),FALSE)</f>
        <v>8.0000000000000002E-3</v>
      </c>
      <c r="DF36" s="1">
        <v>40999</v>
      </c>
      <c r="DG36" s="2">
        <v>4973.2946000000002</v>
      </c>
      <c r="DH36" s="2">
        <f t="shared" si="6"/>
        <v>4.7908703131427366E-4</v>
      </c>
      <c r="DI36" s="1">
        <v>40999</v>
      </c>
      <c r="DJ36" s="2">
        <v>10879.96</v>
      </c>
      <c r="DK36" s="2">
        <f t="shared" si="7"/>
        <v>-1.776257601391662E-3</v>
      </c>
      <c r="DL36" s="1">
        <v>40999</v>
      </c>
      <c r="DM36" s="2">
        <v>14074.24</v>
      </c>
      <c r="DN36" s="2">
        <f t="shared" si="8"/>
        <v>-1.3185119640674925E-2</v>
      </c>
      <c r="DO36" s="1">
        <v>40999</v>
      </c>
      <c r="DP36" s="2">
        <v>8879.44</v>
      </c>
      <c r="DQ36" s="2">
        <f t="shared" si="9"/>
        <v>5.156278830730443E-3</v>
      </c>
      <c r="DR36" s="1">
        <v>40999</v>
      </c>
      <c r="DS36" s="2">
        <v>11015.99</v>
      </c>
      <c r="DT36" s="2">
        <f t="shared" si="10"/>
        <v>-1.8748546960887902E-2</v>
      </c>
      <c r="DU36" s="1">
        <v>40999</v>
      </c>
      <c r="DV36" s="2">
        <v>6552.05</v>
      </c>
      <c r="DW36" s="2">
        <f t="shared" si="11"/>
        <v>8.4048486788643739E-3</v>
      </c>
      <c r="DX36" s="1">
        <v>40999</v>
      </c>
      <c r="DY36" s="2">
        <v>5757.07</v>
      </c>
      <c r="DZ36" s="2">
        <f t="shared" si="12"/>
        <v>1.2296162921960674E-2</v>
      </c>
      <c r="EA36" s="1">
        <v>40999</v>
      </c>
      <c r="EB36" s="2">
        <v>6539.53</v>
      </c>
      <c r="EC36" s="2">
        <f t="shared" si="13"/>
        <v>1.1037426213045265E-3</v>
      </c>
      <c r="ED36" s="1">
        <v>40999</v>
      </c>
      <c r="EE36" s="2">
        <v>13290.09</v>
      </c>
      <c r="EF36" s="2">
        <f t="shared" si="14"/>
        <v>5.5999963680606335E-3</v>
      </c>
      <c r="EG36" s="1">
        <v>40999</v>
      </c>
      <c r="EH36" s="2">
        <v>4158.37</v>
      </c>
      <c r="EI36" s="2">
        <f t="shared" si="15"/>
        <v>-4.3624104831933019E-3</v>
      </c>
      <c r="EK36" s="1">
        <v>40998</v>
      </c>
      <c r="EL36" s="2">
        <v>79.004000000000005</v>
      </c>
      <c r="EM36" s="2">
        <f t="shared" si="16"/>
        <v>3.3910359805429113E-3</v>
      </c>
      <c r="EO36" s="1">
        <v>40998</v>
      </c>
      <c r="EP36" s="2">
        <v>8397.6784000000007</v>
      </c>
      <c r="EQ36" s="2">
        <f t="shared" si="17"/>
        <v>-1.3126322129972556E-2</v>
      </c>
      <c r="ES36" s="1">
        <v>40998</v>
      </c>
      <c r="ET36" s="2">
        <v>1352.4359999999999</v>
      </c>
      <c r="EU36" s="2">
        <f t="shared" si="18"/>
        <v>-3.3168293367992874E-2</v>
      </c>
      <c r="EW36" s="1">
        <v>40998</v>
      </c>
      <c r="EX36" s="2">
        <v>1689.06</v>
      </c>
      <c r="EY36" s="2">
        <f t="shared" si="19"/>
        <v>1.3403206272244894E-2</v>
      </c>
      <c r="FA36" s="1">
        <v>40998</v>
      </c>
      <c r="FB36" s="2">
        <v>127.9234</v>
      </c>
      <c r="FC36" s="2">
        <f t="shared" si="20"/>
        <v>-6.7572898658607716E-4</v>
      </c>
      <c r="FE36" s="1">
        <v>40998</v>
      </c>
      <c r="FF36" s="2">
        <v>554.68820000000005</v>
      </c>
      <c r="FG36" s="2">
        <f t="shared" si="21"/>
        <v>2.419833126162807E-2</v>
      </c>
      <c r="FI36" s="1">
        <v>40998</v>
      </c>
      <c r="FJ36" s="2">
        <v>313.52999999999997</v>
      </c>
      <c r="FK36" s="2">
        <f t="shared" si="22"/>
        <v>-2.7512406947890811E-2</v>
      </c>
      <c r="FM36" s="1">
        <v>40998</v>
      </c>
      <c r="FN36" s="2">
        <v>2562.9430000000002</v>
      </c>
      <c r="FO36" s="2">
        <f t="shared" si="23"/>
        <v>-2.74708595254195E-2</v>
      </c>
      <c r="FQ36" s="1">
        <v>40998</v>
      </c>
      <c r="FR36" s="2">
        <v>312.65800000000002</v>
      </c>
      <c r="FS36" s="2">
        <f t="shared" si="24"/>
        <v>-3.1653967776901215E-4</v>
      </c>
      <c r="FU36" s="1">
        <v>40998</v>
      </c>
      <c r="FV36" s="2">
        <v>343.84030000000001</v>
      </c>
      <c r="FW36" s="2">
        <f t="shared" si="25"/>
        <v>-2.2089282838292368E-3</v>
      </c>
      <c r="FY36" s="1">
        <v>40998</v>
      </c>
      <c r="FZ36" s="2">
        <v>944.9837</v>
      </c>
      <c r="GA36" s="2">
        <f t="shared" si="26"/>
        <v>2.5606971729768668E-2</v>
      </c>
    </row>
    <row r="37" spans="1:183" x14ac:dyDescent="0.25">
      <c r="A37" s="1">
        <f t="shared" si="3"/>
        <v>40968</v>
      </c>
      <c r="B37" s="1">
        <v>40968</v>
      </c>
      <c r="C37" s="2">
        <v>869.62260000000003</v>
      </c>
      <c r="D37" s="2">
        <f t="shared" si="27"/>
        <v>3.9835696837420054E-2</v>
      </c>
      <c r="E37" s="1">
        <v>40968</v>
      </c>
      <c r="F37" s="2">
        <v>733.29960000000005</v>
      </c>
      <c r="G37" s="2">
        <f t="shared" si="28"/>
        <v>4.7801523163885085E-2</v>
      </c>
      <c r="H37" s="1">
        <v>40968</v>
      </c>
      <c r="I37" s="2">
        <v>976.5575</v>
      </c>
      <c r="J37" s="2">
        <f t="shared" si="29"/>
        <v>-2.7460907191303452E-3</v>
      </c>
      <c r="K37" s="1">
        <v>40968</v>
      </c>
      <c r="L37" s="2">
        <v>2274.7937999999999</v>
      </c>
      <c r="M37" s="2">
        <f t="shared" si="30"/>
        <v>3.203003874342425E-2</v>
      </c>
      <c r="N37" s="1">
        <v>40968</v>
      </c>
      <c r="O37" s="2">
        <v>1484.2484999999999</v>
      </c>
      <c r="P37" s="2">
        <f t="shared" si="31"/>
        <v>4.4295040506445948E-2</v>
      </c>
      <c r="Q37" s="1"/>
      <c r="T37" s="1">
        <v>40968</v>
      </c>
      <c r="U37" s="2">
        <v>1666.8504</v>
      </c>
      <c r="V37" s="2">
        <f t="shared" si="33"/>
        <v>4.3214746660067638E-2</v>
      </c>
      <c r="W37" s="1">
        <v>40968</v>
      </c>
      <c r="X37" s="2">
        <v>125.3426</v>
      </c>
      <c r="Y37" s="2">
        <f t="shared" si="34"/>
        <v>-6.5617557194431742E-3</v>
      </c>
      <c r="Z37" s="1">
        <v>40968</v>
      </c>
      <c r="AA37" s="2">
        <v>116.49</v>
      </c>
      <c r="AB37" s="2">
        <f t="shared" si="35"/>
        <v>4.5222072678331005E-2</v>
      </c>
      <c r="AC37" s="1">
        <v>40968</v>
      </c>
      <c r="AD37" s="2">
        <v>1019.2140000000001</v>
      </c>
      <c r="AE37" s="2">
        <f t="shared" si="36"/>
        <v>1.1911038038476374E-2</v>
      </c>
      <c r="AF37" s="1">
        <v>40968</v>
      </c>
      <c r="AG37" s="2">
        <v>351.97269999999997</v>
      </c>
      <c r="AH37" s="2">
        <f t="shared" si="37"/>
        <v>3.0239584406582809E-2</v>
      </c>
      <c r="AI37" s="1">
        <v>40968</v>
      </c>
      <c r="AJ37" s="2">
        <v>131.75</v>
      </c>
      <c r="AK37" s="2">
        <f t="shared" si="38"/>
        <v>-1.3034684246010952E-2</v>
      </c>
      <c r="AL37" s="1">
        <v>40968</v>
      </c>
      <c r="AM37" s="2">
        <v>158.0812</v>
      </c>
      <c r="AN37" s="2">
        <f t="shared" si="39"/>
        <v>1.2400228771558552E-4</v>
      </c>
      <c r="AO37" s="1">
        <v>40968</v>
      </c>
      <c r="AP37" s="2">
        <v>322.43</v>
      </c>
      <c r="AQ37" s="2">
        <f t="shared" si="40"/>
        <v>3.2403701450481881E-2</v>
      </c>
      <c r="AR37" s="1">
        <v>40968</v>
      </c>
      <c r="AS37" s="2">
        <v>1784.92</v>
      </c>
      <c r="AT37" s="2">
        <f t="shared" si="41"/>
        <v>-2.2964942055525572E-4</v>
      </c>
      <c r="AU37" s="1">
        <v>40968</v>
      </c>
      <c r="AV37" s="2">
        <v>1341.22</v>
      </c>
      <c r="AW37" s="2">
        <f t="shared" si="42"/>
        <v>2.3753911915121106E-2</v>
      </c>
      <c r="AY37" s="2">
        <f t="shared" si="43"/>
        <v>-7.9658263264650309E-3</v>
      </c>
      <c r="AZ37" s="2">
        <f t="shared" si="44"/>
        <v>-1.2265001763021699E-2</v>
      </c>
      <c r="BA37" s="2">
        <f t="shared" si="4"/>
        <v>2.3983561335676362E-2</v>
      </c>
      <c r="BC37" s="1">
        <v>40968</v>
      </c>
      <c r="BD37" s="2">
        <v>1542.87</v>
      </c>
      <c r="BE37" s="2">
        <f t="shared" si="45"/>
        <v>3.9011677239484399E-2</v>
      </c>
      <c r="BF37" s="1">
        <v>40968</v>
      </c>
      <c r="BG37" s="2">
        <v>1109.0999999999999</v>
      </c>
      <c r="BH37" s="2">
        <f t="shared" si="46"/>
        <v>8.5728466362833267E-4</v>
      </c>
      <c r="BI37" s="1">
        <v>40968</v>
      </c>
      <c r="BJ37" s="2">
        <v>1020.91</v>
      </c>
      <c r="BK37" s="2">
        <f t="shared" si="47"/>
        <v>1.5972374261091105E-2</v>
      </c>
      <c r="BL37" s="1">
        <v>40939</v>
      </c>
      <c r="BM37" s="2">
        <v>375.04</v>
      </c>
      <c r="BN37" s="2">
        <f t="shared" si="1"/>
        <v>2.360872294549532E-2</v>
      </c>
      <c r="BP37" s="1">
        <v>40694</v>
      </c>
      <c r="BQ37" s="2">
        <v>-2.3600000000000001E-3</v>
      </c>
      <c r="BR37" s="2">
        <f t="shared" si="2"/>
        <v>-2.3600000000000001E-3</v>
      </c>
      <c r="BT37" s="1">
        <v>40968</v>
      </c>
      <c r="BU37" s="2">
        <v>1168.92</v>
      </c>
      <c r="BV37" s="2">
        <f t="shared" si="5"/>
        <v>2.0881913695077081E-2</v>
      </c>
      <c r="BX37" s="7">
        <f>VLOOKUP($A37,[1]Replications!$A:$AK,MATCH(BX$2,[1]Replications!$1:$1,0),FALSE)</f>
        <v>5.4199999999999998E-2</v>
      </c>
      <c r="BY37" s="7">
        <f>VLOOKUP($A37,[1]Replications!$A:$AK,MATCH(BY$2,[1]Replications!$1:$1,0),FALSE)</f>
        <v>1.7899999999999999E-2</v>
      </c>
      <c r="BZ37" s="7">
        <f>VLOOKUP($A37,[1]Replications!$A:$AK,MATCH(BZ$2,[1]Replications!$1:$1,0),FALSE)</f>
        <v>4.6800000000000001E-2</v>
      </c>
      <c r="CA37" s="7">
        <f>VLOOKUP($A37,[1]Replications!$A:$AK,MATCH(CA$2,[1]Replications!$1:$1,0),FALSE)</f>
        <v>4.2099999999999999E-2</v>
      </c>
      <c r="CB37" s="7">
        <f>VLOOKUP($A37,[1]Replications!$A:$AK,MATCH(CB$2,[1]Replications!$1:$1,0),FALSE)</f>
        <v>3.7199999999999997E-2</v>
      </c>
      <c r="CC37" s="7">
        <f>VLOOKUP($A37,[1]Replications!$A:$AK,MATCH(CC$2,[1]Replications!$1:$1,0),FALSE)</f>
        <v>3.4099999999999998E-2</v>
      </c>
      <c r="CD37" s="7">
        <f>VLOOKUP($A37,[1]Replications!$A:$AK,MATCH(CD$2,[1]Replications!$1:$1,0),FALSE)</f>
        <v>2.5600000000000001E-2</v>
      </c>
      <c r="CE37" s="7">
        <f>VLOOKUP($A37,[1]Replications!$A:$AK,MATCH(CE$2,[1]Replications!$1:$1,0),FALSE)</f>
        <v>4.3200000000000002E-2</v>
      </c>
      <c r="CF37" s="7">
        <f>VLOOKUP($A37,[1]Replications!$A:$AK,MATCH(CF$2,[1]Replications!$1:$1,0),FALSE)</f>
        <v>3.6842857142857136E-2</v>
      </c>
      <c r="CG37" s="7" t="str">
        <f>VLOOKUP($A37,[1]Replications!$A:$AK,MATCH(CG$2,[1]Replications!$1:$1,0),FALSE)</f>
        <v>NA</v>
      </c>
      <c r="CH37" s="9">
        <f>VLOOKUP($A37,'[2]Formated Data'!$A:$ZZ,MATCH(CH$1,'[2]Formated Data'!$1:$1,0),FALSE)</f>
        <v>1.78E-2</v>
      </c>
      <c r="CI37" s="9">
        <f>VLOOKUP($A37,'[2]Formated Data'!$A:$ZZ,MATCH(CI$1,'[2]Formated Data'!$1:$1,0),FALSE)</f>
        <v>-8.0000000000000002E-3</v>
      </c>
      <c r="CJ37" s="9">
        <f>VLOOKUP($A37,'[2]Formated Data'!$A:$ZZ,MATCH(CJ$1,'[2]Formated Data'!$1:$1,0),FALSE)</f>
        <v>8.0000000000000002E-3</v>
      </c>
      <c r="CK37" s="9">
        <f>VLOOKUP($A37,'[2]Formated Data'!$A:$ZZ,MATCH(CK$1,'[2]Formated Data'!$1:$1,0),FALSE)</f>
        <v>4.4000000000000003E-3</v>
      </c>
      <c r="CL37" s="9">
        <f>VLOOKUP($A37,'[2]Formated Data'!$A:$ZZ,MATCH(CL$1,'[2]Formated Data'!$1:$1,0),FALSE)</f>
        <v>1.15E-2</v>
      </c>
      <c r="CM37" s="9">
        <f>VLOOKUP($A37,'[2]Formated Data'!$A:$ZZ,MATCH(CM$1,'[2]Formated Data'!$1:$1,0),FALSE)</f>
        <v>6.4999999999999997E-3</v>
      </c>
      <c r="CN37" s="9">
        <f>VLOOKUP($A37,'[2]Formated Data'!$A:$ZZ,MATCH(CN$1,'[2]Formated Data'!$1:$1,0),FALSE)</f>
        <v>3.1E-2</v>
      </c>
      <c r="CO37" s="9">
        <f>VLOOKUP($A37,'[2]Formated Data'!$A:$ZZ,MATCH(CO$1,'[2]Formated Data'!$1:$1,0),FALSE)</f>
        <v>4.5999999999999999E-2</v>
      </c>
      <c r="CP37" s="9">
        <f>VLOOKUP($A37,'[2]Formated Data'!$A:$ZZ,MATCH(CP$1,'[2]Formated Data'!$1:$1,0),FALSE)</f>
        <v>8.0000000000000002E-3</v>
      </c>
      <c r="CQ37" s="9">
        <f>VLOOKUP($A37,'[2]Formated Data'!$A:$ZZ,MATCH(CQ$1,'[2]Formated Data'!$1:$1,0),FALSE)</f>
        <v>2.0199999999999999E-2</v>
      </c>
      <c r="CR37" s="9">
        <f>VLOOKUP($A37,'[2]Formated Data'!$A:$ZZ,MATCH(CR$1,'[2]Formated Data'!$1:$1,0),FALSE)</f>
        <v>9.5999999999999992E-3</v>
      </c>
      <c r="CS37" s="9">
        <f>VLOOKUP($A37,'[2]Formated Data'!$A:$ZZ,MATCH(CS$1,'[2]Formated Data'!$1:$1,0),FALSE)</f>
        <v>1.4999999999999999E-2</v>
      </c>
      <c r="CT37" s="9">
        <f>VLOOKUP($A37,'[2]Formated Data'!$A:$ZZ,MATCH(CT$1,'[2]Formated Data'!$1:$1,0),FALSE)</f>
        <v>1.44E-2</v>
      </c>
      <c r="CU37" s="9">
        <f>VLOOKUP($A37,'[2]Formated Data'!$A:$ZZ,MATCH(CU$1,'[2]Formated Data'!$1:$1,0),FALSE)</f>
        <v>2.58E-2</v>
      </c>
      <c r="CV37" s="9">
        <f>VLOOKUP($A37,'[2]Formated Data'!$A:$ZZ,MATCH(CV$1,'[2]Formated Data'!$1:$1,0),FALSE)</f>
        <v>1.3899999999999999E-2</v>
      </c>
      <c r="CW37" s="9">
        <f>VLOOKUP($A37,'[2]Formated Data'!$A:$ZZ,MATCH(CW$1,'[2]Formated Data'!$1:$1,0),FALSE)</f>
        <v>2.3E-3</v>
      </c>
      <c r="CX37" s="9">
        <f>VLOOKUP($A37,'[2]Formated Data'!$A:$ZZ,MATCH(CX$1,'[2]Formated Data'!$1:$1,0),FALSE)</f>
        <v>6.1000000000000004E-3</v>
      </c>
      <c r="CY37" s="9">
        <f>VLOOKUP($A37,'[2]Formated Data'!$A:$ZZ,MATCH(CY$1,'[2]Formated Data'!$1:$1,0),FALSE)</f>
        <v>1.7000000000000001E-2</v>
      </c>
      <c r="CZ37" s="9">
        <f>VLOOKUP($A37,'[2]Formated Data'!$A:$ZZ,MATCH(CZ$1,'[2]Formated Data'!$1:$1,0),FALSE)</f>
        <v>-8.3000000000000001E-3</v>
      </c>
      <c r="DA37" s="9">
        <f>VLOOKUP($A37,'[2]Formated Data'!$A:$ZZ,MATCH(DA$1,'[2]Formated Data'!$1:$1,0),FALSE)</f>
        <v>-4.4000000000000003E-3</v>
      </c>
      <c r="DB37" s="9">
        <f>VLOOKUP($A37,'[2]Formated Data'!$A:$ZZ,MATCH(DB$1,'[2]Formated Data'!$1:$1,0),FALSE)</f>
        <v>4.1000000000000003E-3</v>
      </c>
      <c r="DC37" s="9">
        <f>VLOOKUP($A37,'[2]Formated Data'!$A:$ZZ,MATCH(DC$1,'[2]Formated Data'!$1:$1,0),FALSE)</f>
        <v>1.6899999999999998E-2</v>
      </c>
      <c r="DD37" s="9">
        <f>VLOOKUP($A37,'[2]Formated Data'!$A:$ZZ,MATCH(DD$1,'[2]Formated Data'!$1:$1,0),FALSE)</f>
        <v>1.2E-2</v>
      </c>
      <c r="DF37" s="1">
        <v>40968</v>
      </c>
      <c r="DG37" s="2">
        <v>4970.9130999999998</v>
      </c>
      <c r="DH37" s="2">
        <f t="shared" si="6"/>
        <v>1.5065190745743529E-2</v>
      </c>
      <c r="DI37" s="1">
        <v>40968</v>
      </c>
      <c r="DJ37" s="2">
        <v>10899.32</v>
      </c>
      <c r="DK37" s="2">
        <f t="shared" si="7"/>
        <v>2.057858243090771E-2</v>
      </c>
      <c r="DL37" s="1">
        <v>40968</v>
      </c>
      <c r="DM37" s="2">
        <v>14262.29</v>
      </c>
      <c r="DN37" s="2">
        <f t="shared" si="8"/>
        <v>7.8943760609107017E-3</v>
      </c>
      <c r="DO37" s="1">
        <v>40968</v>
      </c>
      <c r="DP37" s="2">
        <v>8833.89</v>
      </c>
      <c r="DQ37" s="2">
        <f t="shared" si="9"/>
        <v>1.576677318130737E-2</v>
      </c>
      <c r="DR37" s="1">
        <v>40968</v>
      </c>
      <c r="DS37" s="2">
        <v>11226.47</v>
      </c>
      <c r="DT37" s="2">
        <f t="shared" si="10"/>
        <v>9.0156891506143477E-3</v>
      </c>
      <c r="DU37" s="1">
        <v>40968</v>
      </c>
      <c r="DV37" s="2">
        <v>6497.44</v>
      </c>
      <c r="DW37" s="2">
        <f t="shared" si="11"/>
        <v>2.5290468773916386E-2</v>
      </c>
      <c r="DX37" s="1">
        <v>40968</v>
      </c>
      <c r="DY37" s="2">
        <v>5687.14</v>
      </c>
      <c r="DZ37" s="2">
        <f t="shared" si="12"/>
        <v>1.6419225524416214E-2</v>
      </c>
      <c r="EA37" s="1">
        <v>40968</v>
      </c>
      <c r="EB37" s="2">
        <v>6532.32</v>
      </c>
      <c r="EC37" s="2">
        <f t="shared" si="13"/>
        <v>8.886788431421655E-3</v>
      </c>
      <c r="ED37" s="1">
        <v>40968</v>
      </c>
      <c r="EE37" s="2">
        <v>13216.08</v>
      </c>
      <c r="EF37" s="2">
        <f t="shared" si="14"/>
        <v>3.2688584078126359E-2</v>
      </c>
      <c r="EG37" s="1">
        <v>40968</v>
      </c>
      <c r="EH37" s="2">
        <v>4176.59</v>
      </c>
      <c r="EI37" s="2">
        <f t="shared" si="15"/>
        <v>2.0869131626096049E-2</v>
      </c>
      <c r="EK37" s="1">
        <v>40968</v>
      </c>
      <c r="EL37" s="2">
        <v>78.736999999999995</v>
      </c>
      <c r="EM37" s="2">
        <f t="shared" si="16"/>
        <v>-6.9493492079507613E-3</v>
      </c>
      <c r="EO37" s="1">
        <v>40968</v>
      </c>
      <c r="EP37" s="2">
        <v>8509.3752000000004</v>
      </c>
      <c r="EQ37" s="2">
        <f t="shared" si="17"/>
        <v>3.9236196418631852E-2</v>
      </c>
      <c r="ES37" s="1">
        <v>40968</v>
      </c>
      <c r="ET37" s="2">
        <v>1398.8329000000001</v>
      </c>
      <c r="EU37" s="2">
        <f t="shared" si="18"/>
        <v>5.9334995907934118E-2</v>
      </c>
      <c r="EW37" s="1">
        <v>40968</v>
      </c>
      <c r="EX37" s="2">
        <v>1666.7206000000001</v>
      </c>
      <c r="EY37" s="2">
        <f t="shared" si="19"/>
        <v>4.9380991233775928E-2</v>
      </c>
      <c r="FA37" s="1">
        <v>40968</v>
      </c>
      <c r="FB37" s="2">
        <v>128.00989999999999</v>
      </c>
      <c r="FC37" s="2">
        <f t="shared" si="20"/>
        <v>4.0917921024834492E-2</v>
      </c>
      <c r="FE37" s="1">
        <v>40968</v>
      </c>
      <c r="FF37" s="2">
        <v>541.58280000000002</v>
      </c>
      <c r="FG37" s="2">
        <f t="shared" si="21"/>
        <v>2.4990617517789859E-2</v>
      </c>
      <c r="FI37" s="1">
        <v>40968</v>
      </c>
      <c r="FJ37" s="2">
        <v>322.39999999999998</v>
      </c>
      <c r="FK37" s="2">
        <f t="shared" si="22"/>
        <v>-1.6113281250000111E-2</v>
      </c>
      <c r="FM37" s="1">
        <v>40968</v>
      </c>
      <c r="FN37" s="2">
        <v>2635.3380000000002</v>
      </c>
      <c r="FO37" s="2">
        <f t="shared" si="23"/>
        <v>-1.6092570267554729E-2</v>
      </c>
      <c r="FQ37" s="1">
        <v>40968</v>
      </c>
      <c r="FR37" s="2">
        <v>312.75700000000001</v>
      </c>
      <c r="FS37" s="2">
        <f t="shared" si="24"/>
        <v>-1.404866585567488E-3</v>
      </c>
      <c r="FU37" s="1">
        <v>40968</v>
      </c>
      <c r="FV37" s="2">
        <v>344.60149999999999</v>
      </c>
      <c r="FW37" s="2">
        <f t="shared" si="25"/>
        <v>4.3576866854283525E-2</v>
      </c>
      <c r="FY37" s="1">
        <v>40968</v>
      </c>
      <c r="FZ37" s="2">
        <v>921.38969999999995</v>
      </c>
      <c r="GA37" s="2">
        <f t="shared" si="26"/>
        <v>2.3945978966754211E-2</v>
      </c>
    </row>
    <row r="38" spans="1:183" x14ac:dyDescent="0.25">
      <c r="A38" s="1">
        <f t="shared" si="3"/>
        <v>40939</v>
      </c>
      <c r="B38" s="1">
        <v>40939</v>
      </c>
      <c r="C38" s="2">
        <v>836.30769999999995</v>
      </c>
      <c r="D38" s="2">
        <f t="shared" si="27"/>
        <v>3.7813902309390635E-2</v>
      </c>
      <c r="E38" s="1">
        <v>40939</v>
      </c>
      <c r="F38" s="2">
        <v>699.84590000000003</v>
      </c>
      <c r="G38" s="2">
        <f t="shared" si="28"/>
        <v>5.9673031000595511E-2</v>
      </c>
      <c r="H38" s="1">
        <v>40939</v>
      </c>
      <c r="I38" s="2">
        <v>979.24659999999994</v>
      </c>
      <c r="J38" s="2">
        <f t="shared" si="29"/>
        <v>-1.803414014087823E-2</v>
      </c>
      <c r="K38" s="1">
        <v>40939</v>
      </c>
      <c r="L38" s="2">
        <v>2204.1934000000001</v>
      </c>
      <c r="M38" s="2">
        <f t="shared" si="30"/>
        <v>6.9823079698951851E-2</v>
      </c>
      <c r="N38" s="1">
        <v>40939</v>
      </c>
      <c r="O38" s="2">
        <v>1421.2923000000001</v>
      </c>
      <c r="P38" s="2">
        <f t="shared" si="31"/>
        <v>4.4579526718317997E-2</v>
      </c>
      <c r="Q38" s="1"/>
      <c r="T38" s="1">
        <v>40939</v>
      </c>
      <c r="U38" s="2">
        <v>1597.8018</v>
      </c>
      <c r="V38" s="2">
        <f t="shared" si="33"/>
        <v>4.4795781169346016E-2</v>
      </c>
      <c r="W38" s="1">
        <v>40939</v>
      </c>
      <c r="X38" s="2">
        <v>126.1705</v>
      </c>
      <c r="Y38" s="2">
        <f t="shared" si="34"/>
        <v>2.3236632975224936E-2</v>
      </c>
      <c r="Z38" s="1">
        <v>40939</v>
      </c>
      <c r="AA38" s="2">
        <v>111.45</v>
      </c>
      <c r="AB38" s="2">
        <f t="shared" si="35"/>
        <v>1.2813522355507034E-2</v>
      </c>
      <c r="AC38" s="1">
        <v>40939</v>
      </c>
      <c r="AD38" s="2">
        <v>1007.217</v>
      </c>
      <c r="AE38" s="2">
        <f t="shared" si="36"/>
        <v>-4.8875478677368189E-3</v>
      </c>
      <c r="AF38" s="1">
        <v>40939</v>
      </c>
      <c r="AG38" s="2">
        <v>341.64159999999998</v>
      </c>
      <c r="AH38" s="2">
        <f t="shared" si="37"/>
        <v>2.9709344469075472E-2</v>
      </c>
      <c r="AI38" s="1">
        <v>40939</v>
      </c>
      <c r="AJ38" s="2">
        <v>133.49</v>
      </c>
      <c r="AK38" s="2">
        <f t="shared" si="38"/>
        <v>-3.3871317941665868E-2</v>
      </c>
      <c r="AL38" s="1">
        <v>40939</v>
      </c>
      <c r="AM38" s="2">
        <v>158.0616</v>
      </c>
      <c r="AN38" s="2">
        <f t="shared" si="39"/>
        <v>-3.6547836819392776E-3</v>
      </c>
      <c r="AO38" s="1">
        <v>40939</v>
      </c>
      <c r="AP38" s="2">
        <v>312.31</v>
      </c>
      <c r="AQ38" s="2">
        <f t="shared" si="40"/>
        <v>2.2961021945627325E-2</v>
      </c>
      <c r="AR38" s="1">
        <v>40939</v>
      </c>
      <c r="AS38" s="2">
        <v>1785.33</v>
      </c>
      <c r="AT38" s="2">
        <f t="shared" si="41"/>
        <v>8.7807027952468975E-3</v>
      </c>
      <c r="AU38" s="1">
        <v>40939</v>
      </c>
      <c r="AV38" s="2">
        <v>1310.0999999999999</v>
      </c>
      <c r="AW38" s="2">
        <f t="shared" si="42"/>
        <v>3.0357845064883815E-2</v>
      </c>
      <c r="AY38" s="2">
        <f t="shared" si="43"/>
        <v>-2.1859128691204877E-2</v>
      </c>
      <c r="AZ38" s="2">
        <f t="shared" si="44"/>
        <v>2.5243552980633854E-2</v>
      </c>
      <c r="BA38" s="2">
        <f t="shared" si="4"/>
        <v>2.1577142269636918E-2</v>
      </c>
      <c r="BC38" s="1">
        <v>40939</v>
      </c>
      <c r="BD38" s="2">
        <v>1484.94</v>
      </c>
      <c r="BE38" s="2">
        <f t="shared" si="45"/>
        <v>8.9895427767698877E-3</v>
      </c>
      <c r="BF38" s="1">
        <v>40939</v>
      </c>
      <c r="BG38" s="2">
        <v>1108.1500000000001</v>
      </c>
      <c r="BH38" s="2">
        <f t="shared" si="46"/>
        <v>4.4414230682077172E-3</v>
      </c>
      <c r="BI38" s="1">
        <v>40939</v>
      </c>
      <c r="BJ38" s="2">
        <v>1004.86</v>
      </c>
      <c r="BK38" s="2">
        <f t="shared" si="47"/>
        <v>2.138602589904659E-2</v>
      </c>
      <c r="BL38" s="1">
        <v>40908</v>
      </c>
      <c r="BM38" s="2">
        <v>366.39</v>
      </c>
      <c r="BN38" s="2">
        <f t="shared" si="1"/>
        <v>6.2342085026914074E-3</v>
      </c>
      <c r="BP38" s="1">
        <v>40663</v>
      </c>
      <c r="BQ38" s="2">
        <v>3.3899999999999998E-3</v>
      </c>
      <c r="BR38" s="2">
        <f t="shared" si="2"/>
        <v>3.3899999999999998E-3</v>
      </c>
      <c r="BT38" s="1">
        <v>40939</v>
      </c>
      <c r="BU38" s="2">
        <v>1145.01</v>
      </c>
      <c r="BV38" s="2">
        <f t="shared" si="5"/>
        <v>1.6395334386706262E-2</v>
      </c>
      <c r="BX38" s="7">
        <f>VLOOKUP($A38,[1]Replications!$A:$AK,MATCH(BX$2,[1]Replications!$1:$1,0),FALSE)</f>
        <v>3.9199999999999999E-2</v>
      </c>
      <c r="BY38" s="7">
        <f>VLOOKUP($A38,[1]Replications!$A:$AK,MATCH(BY$2,[1]Replications!$1:$1,0),FALSE)</f>
        <v>8.14E-2</v>
      </c>
      <c r="BZ38" s="7">
        <f>VLOOKUP($A38,[1]Replications!$A:$AK,MATCH(BZ$2,[1]Replications!$1:$1,0),FALSE)</f>
        <v>9.3299999999999994E-2</v>
      </c>
      <c r="CA38" s="7">
        <f>VLOOKUP($A38,[1]Replications!$A:$AK,MATCH(CA$2,[1]Replications!$1:$1,0),FALSE)</f>
        <v>4.9599999999999998E-2</v>
      </c>
      <c r="CB38" s="7">
        <f>VLOOKUP($A38,[1]Replications!$A:$AK,MATCH(CB$2,[1]Replications!$1:$1,0),FALSE)</f>
        <v>-1.9800000000000002E-2</v>
      </c>
      <c r="CC38" s="7">
        <f>VLOOKUP($A38,[1]Replications!$A:$AK,MATCH(CC$2,[1]Replications!$1:$1,0),FALSE)</f>
        <v>5.3400000000000003E-2</v>
      </c>
      <c r="CD38" s="7">
        <f>VLOOKUP($A38,[1]Replications!$A:$AK,MATCH(CD$2,[1]Replications!$1:$1,0),FALSE)</f>
        <v>4.0599999999999997E-2</v>
      </c>
      <c r="CE38" s="7">
        <f>VLOOKUP($A38,[1]Replications!$A:$AK,MATCH(CE$2,[1]Replications!$1:$1,0),FALSE)</f>
        <v>4.48E-2</v>
      </c>
      <c r="CF38" s="7">
        <f>VLOOKUP($A38,[1]Replications!$A:$AK,MATCH(CF$2,[1]Replications!$1:$1,0),FALSE)</f>
        <v>4.8242857142857129E-2</v>
      </c>
      <c r="CG38" s="7" t="str">
        <f>VLOOKUP($A38,[1]Replications!$A:$AK,MATCH(CG$2,[1]Replications!$1:$1,0),FALSE)</f>
        <v>NA</v>
      </c>
      <c r="CH38" s="9">
        <f>VLOOKUP($A38,'[2]Formated Data'!$A:$ZZ,MATCH(CH$1,'[2]Formated Data'!$1:$1,0),FALSE)</f>
        <v>3.3300000000000003E-2</v>
      </c>
      <c r="CI38" s="9">
        <f>VLOOKUP($A38,'[2]Formated Data'!$A:$ZZ,MATCH(CI$1,'[2]Formated Data'!$1:$1,0),FALSE)</f>
        <v>-1.2699999999999999E-2</v>
      </c>
      <c r="CJ38" s="9">
        <f>VLOOKUP($A38,'[2]Formated Data'!$A:$ZZ,MATCH(CJ$1,'[2]Formated Data'!$1:$1,0),FALSE)</f>
        <v>1.1599999999999999E-2</v>
      </c>
      <c r="CK38" s="9">
        <f>VLOOKUP($A38,'[2]Formated Data'!$A:$ZZ,MATCH(CK$1,'[2]Formated Data'!$1:$1,0),FALSE)</f>
        <v>1.6899999999999998E-2</v>
      </c>
      <c r="CL38" s="9">
        <f>VLOOKUP($A38,'[2]Formated Data'!$A:$ZZ,MATCH(CL$1,'[2]Formated Data'!$1:$1,0),FALSE)</f>
        <v>4.5900000000000003E-2</v>
      </c>
      <c r="CM38" s="9">
        <f>VLOOKUP($A38,'[2]Formated Data'!$A:$ZZ,MATCH(CM$1,'[2]Formated Data'!$1:$1,0),FALSE)</f>
        <v>3.3999999999999998E-3</v>
      </c>
      <c r="CN38" s="9">
        <f>VLOOKUP($A38,'[2]Formated Data'!$A:$ZZ,MATCH(CN$1,'[2]Formated Data'!$1:$1,0),FALSE)</f>
        <v>2.69E-2</v>
      </c>
      <c r="CO38" s="9">
        <f>VLOOKUP($A38,'[2]Formated Data'!$A:$ZZ,MATCH(CO$1,'[2]Formated Data'!$1:$1,0),FALSE)</f>
        <v>3.1E-2</v>
      </c>
      <c r="CP38" s="9">
        <f>VLOOKUP($A38,'[2]Formated Data'!$A:$ZZ,MATCH(CP$1,'[2]Formated Data'!$1:$1,0),FALSE)</f>
        <v>3.8999999999999998E-3</v>
      </c>
      <c r="CQ38" s="9">
        <f>VLOOKUP($A38,'[2]Formated Data'!$A:$ZZ,MATCH(CQ$1,'[2]Formated Data'!$1:$1,0),FALSE)</f>
        <v>4.1000000000000002E-2</v>
      </c>
      <c r="CR38" s="9">
        <f>VLOOKUP($A38,'[2]Formated Data'!$A:$ZZ,MATCH(CR$1,'[2]Formated Data'!$1:$1,0),FALSE)</f>
        <v>1.11E-2</v>
      </c>
      <c r="CS38" s="9">
        <f>VLOOKUP($A38,'[2]Formated Data'!$A:$ZZ,MATCH(CS$1,'[2]Formated Data'!$1:$1,0),FALSE)</f>
        <v>1.9E-2</v>
      </c>
      <c r="CT38" s="9">
        <f>VLOOKUP($A38,'[2]Formated Data'!$A:$ZZ,MATCH(CT$1,'[2]Formated Data'!$1:$1,0),FALSE)</f>
        <v>4.7199999999999999E-2</v>
      </c>
      <c r="CU38" s="9">
        <f>VLOOKUP($A38,'[2]Formated Data'!$A:$ZZ,MATCH(CU$1,'[2]Formated Data'!$1:$1,0),FALSE)</f>
        <v>3.8199999999999998E-2</v>
      </c>
      <c r="CV38" s="9">
        <f>VLOOKUP($A38,'[2]Formated Data'!$A:$ZZ,MATCH(CV$1,'[2]Formated Data'!$1:$1,0),FALSE)</f>
        <v>6.08E-2</v>
      </c>
      <c r="CW38" s="9">
        <f>VLOOKUP($A38,'[2]Formated Data'!$A:$ZZ,MATCH(CW$1,'[2]Formated Data'!$1:$1,0),FALSE)</f>
        <v>8.5000000000000006E-3</v>
      </c>
      <c r="CX38" s="9">
        <f>VLOOKUP($A38,'[2]Formated Data'!$A:$ZZ,MATCH(CX$1,'[2]Formated Data'!$1:$1,0),FALSE)</f>
        <v>9.4999999999999998E-3</v>
      </c>
      <c r="CY38" s="9">
        <f>VLOOKUP($A38,'[2]Formated Data'!$A:$ZZ,MATCH(CY$1,'[2]Formated Data'!$1:$1,0),FALSE)</f>
        <v>3.0000000000000001E-3</v>
      </c>
      <c r="CZ38" s="9">
        <f>VLOOKUP($A38,'[2]Formated Data'!$A:$ZZ,MATCH(CZ$1,'[2]Formated Data'!$1:$1,0),FALSE)</f>
        <v>6.3E-3</v>
      </c>
      <c r="DA38" s="9">
        <f>VLOOKUP($A38,'[2]Formated Data'!$A:$ZZ,MATCH(DA$1,'[2]Formated Data'!$1:$1,0),FALSE)</f>
        <v>-8.0000000000000002E-3</v>
      </c>
      <c r="DB38" s="9">
        <f>VLOOKUP($A38,'[2]Formated Data'!$A:$ZZ,MATCH(DB$1,'[2]Formated Data'!$1:$1,0),FALSE)</f>
        <v>1.2999999999999999E-2</v>
      </c>
      <c r="DC38" s="9">
        <f>VLOOKUP($A38,'[2]Formated Data'!$A:$ZZ,MATCH(DC$1,'[2]Formated Data'!$1:$1,0),FALSE)</f>
        <v>1.6400000000000001E-2</v>
      </c>
      <c r="DD38" s="9">
        <f>VLOOKUP($A38,'[2]Formated Data'!$A:$ZZ,MATCH(DD$1,'[2]Formated Data'!$1:$1,0),FALSE)</f>
        <v>0.02</v>
      </c>
      <c r="DF38" s="1">
        <v>40939</v>
      </c>
      <c r="DG38" s="2">
        <v>4897.1368000000002</v>
      </c>
      <c r="DH38" s="2">
        <f t="shared" si="6"/>
        <v>1.7870094512948187E-2</v>
      </c>
      <c r="DI38" s="1">
        <v>40939</v>
      </c>
      <c r="DJ38" s="2">
        <v>10679.55</v>
      </c>
      <c r="DK38" s="2">
        <f t="shared" si="7"/>
        <v>2.7791973068405751E-2</v>
      </c>
      <c r="DL38" s="1">
        <v>40939</v>
      </c>
      <c r="DM38" s="2">
        <v>14150.58</v>
      </c>
      <c r="DN38" s="2">
        <f t="shared" si="8"/>
        <v>1.2674008192662178E-2</v>
      </c>
      <c r="DO38" s="1">
        <v>40939</v>
      </c>
      <c r="DP38" s="2">
        <v>8696.77</v>
      </c>
      <c r="DQ38" s="2">
        <f t="shared" si="9"/>
        <v>1.9738685783901699E-2</v>
      </c>
      <c r="DR38" s="1">
        <v>40939</v>
      </c>
      <c r="DS38" s="2">
        <v>11126.16</v>
      </c>
      <c r="DT38" s="2">
        <f t="shared" si="10"/>
        <v>4.0962857274358111E-3</v>
      </c>
      <c r="DU38" s="1">
        <v>40939</v>
      </c>
      <c r="DV38" s="2">
        <v>6337.17</v>
      </c>
      <c r="DW38" s="2">
        <f t="shared" si="11"/>
        <v>2.8103777778498928E-2</v>
      </c>
      <c r="DX38" s="1">
        <v>40939</v>
      </c>
      <c r="DY38" s="2">
        <v>5595.27</v>
      </c>
      <c r="DZ38" s="2">
        <f t="shared" si="12"/>
        <v>1.7295923376495992E-2</v>
      </c>
      <c r="EA38" s="1">
        <v>40939</v>
      </c>
      <c r="EB38" s="2">
        <v>6474.78</v>
      </c>
      <c r="EC38" s="2">
        <f t="shared" si="13"/>
        <v>6.790429645893159E-3</v>
      </c>
      <c r="ED38" s="1">
        <v>40939</v>
      </c>
      <c r="EE38" s="2">
        <v>12797.74</v>
      </c>
      <c r="EF38" s="2">
        <f t="shared" si="14"/>
        <v>2.9090613759923833E-2</v>
      </c>
      <c r="EG38" s="1">
        <v>40939</v>
      </c>
      <c r="EH38" s="2">
        <v>4091.21</v>
      </c>
      <c r="EI38" s="2">
        <f t="shared" si="15"/>
        <v>3.7398699704847216E-2</v>
      </c>
      <c r="EK38" s="1">
        <v>40939</v>
      </c>
      <c r="EL38" s="2">
        <v>79.287999999999997</v>
      </c>
      <c r="EM38" s="2">
        <f t="shared" si="16"/>
        <v>-1.1100301828431802E-2</v>
      </c>
      <c r="EO38" s="1">
        <v>40939</v>
      </c>
      <c r="EP38" s="2">
        <v>8188.1050999999998</v>
      </c>
      <c r="EQ38" s="2">
        <f t="shared" si="17"/>
        <v>2.0479278118136657E-2</v>
      </c>
      <c r="ES38" s="1">
        <v>40939</v>
      </c>
      <c r="ET38" s="2">
        <v>1320.4820999999999</v>
      </c>
      <c r="EU38" s="2">
        <f t="shared" si="18"/>
        <v>0.11287381963614718</v>
      </c>
      <c r="EW38" s="1">
        <v>40939</v>
      </c>
      <c r="EX38" s="2">
        <v>1588.2892999999999</v>
      </c>
      <c r="EY38" s="2">
        <f t="shared" si="19"/>
        <v>5.0417885014345076E-2</v>
      </c>
      <c r="FA38" s="1">
        <v>40939</v>
      </c>
      <c r="FB38" s="2">
        <v>122.97790000000001</v>
      </c>
      <c r="FC38" s="2">
        <f t="shared" si="20"/>
        <v>3.8202590569906825E-2</v>
      </c>
      <c r="FE38" s="1">
        <v>40939</v>
      </c>
      <c r="FF38" s="2">
        <v>528.37829999999997</v>
      </c>
      <c r="FG38" s="2">
        <f t="shared" si="21"/>
        <v>5.6431765240809728E-3</v>
      </c>
      <c r="FI38" s="1">
        <v>40939</v>
      </c>
      <c r="FJ38" s="2">
        <v>327.68</v>
      </c>
      <c r="FK38" s="2">
        <f t="shared" si="22"/>
        <v>4.3523570158769953E-3</v>
      </c>
      <c r="FM38" s="1">
        <v>40939</v>
      </c>
      <c r="FN38" s="2">
        <v>2678.4409999999998</v>
      </c>
      <c r="FO38" s="2">
        <f t="shared" si="23"/>
        <v>4.3847412653912343E-3</v>
      </c>
      <c r="FQ38" s="1">
        <v>40939</v>
      </c>
      <c r="FR38" s="2">
        <v>313.197</v>
      </c>
      <c r="FS38" s="2">
        <f t="shared" si="24"/>
        <v>9.9077302668382217E-4</v>
      </c>
      <c r="FU38" s="1">
        <v>40939</v>
      </c>
      <c r="FV38" s="2">
        <v>330.21190000000001</v>
      </c>
      <c r="FW38" s="2">
        <f t="shared" si="25"/>
        <v>5.5689616698093358E-2</v>
      </c>
      <c r="FY38" s="1">
        <v>40939</v>
      </c>
      <c r="FZ38" s="2">
        <v>899.84209999999996</v>
      </c>
      <c r="GA38" s="2">
        <f t="shared" si="26"/>
        <v>7.0638998086789195E-2</v>
      </c>
    </row>
    <row r="39" spans="1:183" x14ac:dyDescent="0.25">
      <c r="A39" s="1">
        <f t="shared" si="3"/>
        <v>40908</v>
      </c>
      <c r="B39" s="1">
        <v>40907</v>
      </c>
      <c r="C39" s="2">
        <v>805.83590000000004</v>
      </c>
      <c r="D39" s="2">
        <f t="shared" si="27"/>
        <v>2.0114785017665282E-2</v>
      </c>
      <c r="E39" s="1">
        <v>40907</v>
      </c>
      <c r="F39" s="2">
        <v>660.4357</v>
      </c>
      <c r="G39" s="2">
        <f t="shared" si="28"/>
        <v>-3.2206427822828454E-3</v>
      </c>
      <c r="H39" s="1">
        <v>40907</v>
      </c>
      <c r="I39" s="2">
        <v>997.23080000000004</v>
      </c>
      <c r="J39" s="2">
        <f t="shared" si="29"/>
        <v>-1.3161009307587346E-2</v>
      </c>
      <c r="K39" s="1">
        <v>40907</v>
      </c>
      <c r="L39" s="2">
        <v>2060.3344999999999</v>
      </c>
      <c r="M39" s="2">
        <f t="shared" si="30"/>
        <v>2.140487208294406E-3</v>
      </c>
      <c r="N39" s="1">
        <v>40907</v>
      </c>
      <c r="O39" s="2">
        <v>1360.6358</v>
      </c>
      <c r="P39" s="2">
        <f t="shared" si="31"/>
        <v>1.1409087114700345E-2</v>
      </c>
      <c r="Q39" s="1"/>
      <c r="T39" s="1">
        <v>40907</v>
      </c>
      <c r="U39" s="2">
        <v>1529.2958000000001</v>
      </c>
      <c r="V39" s="2">
        <f t="shared" si="33"/>
        <v>1.0187444352179442E-2</v>
      </c>
      <c r="W39" s="1">
        <v>40907</v>
      </c>
      <c r="X39" s="2">
        <v>123.3053</v>
      </c>
      <c r="Y39" s="2">
        <f t="shared" si="34"/>
        <v>-2.1085429238509867E-5</v>
      </c>
      <c r="Z39" s="1">
        <v>40907</v>
      </c>
      <c r="AA39" s="2">
        <v>110.04</v>
      </c>
      <c r="AB39" s="2">
        <f t="shared" si="35"/>
        <v>-1.5302013422818783E-2</v>
      </c>
      <c r="AC39" s="1">
        <v>40907</v>
      </c>
      <c r="AD39" s="2">
        <v>1012.164</v>
      </c>
      <c r="AE39" s="2">
        <f t="shared" si="36"/>
        <v>2.0864830954222757E-2</v>
      </c>
      <c r="AF39" s="1">
        <v>40907</v>
      </c>
      <c r="AG39" s="2">
        <v>331.78449999999998</v>
      </c>
      <c r="AH39" s="2">
        <f t="shared" si="37"/>
        <v>-2.1680894434201181E-2</v>
      </c>
      <c r="AI39" s="1">
        <v>40907</v>
      </c>
      <c r="AJ39" s="2">
        <v>138.16999999999999</v>
      </c>
      <c r="AK39" s="2">
        <f t="shared" si="38"/>
        <v>9.3505734531376117E-3</v>
      </c>
      <c r="AL39" s="1">
        <v>40907</v>
      </c>
      <c r="AM39" s="2">
        <v>158.6414</v>
      </c>
      <c r="AN39" s="2">
        <f t="shared" si="39"/>
        <v>5.5474493269154213E-3</v>
      </c>
      <c r="AO39" s="1">
        <v>40907</v>
      </c>
      <c r="AP39" s="2">
        <v>305.3</v>
      </c>
      <c r="AQ39" s="2">
        <f t="shared" si="40"/>
        <v>-2.7149321266968229E-2</v>
      </c>
      <c r="AR39" s="1">
        <v>40907</v>
      </c>
      <c r="AS39" s="2">
        <v>1769.79</v>
      </c>
      <c r="AT39" s="2">
        <f t="shared" si="41"/>
        <v>1.0990831452971861E-2</v>
      </c>
      <c r="AU39" s="1">
        <v>40907</v>
      </c>
      <c r="AV39" s="2">
        <v>1271.5</v>
      </c>
      <c r="AW39" s="2">
        <f t="shared" si="42"/>
        <v>2.6562247699015051E-2</v>
      </c>
      <c r="AY39" s="2">
        <f t="shared" si="43"/>
        <v>2.3335427799948127E-2</v>
      </c>
      <c r="AZ39" s="2">
        <f t="shared" si="44"/>
        <v>-9.2685999064059388E-3</v>
      </c>
      <c r="BA39" s="2">
        <f t="shared" si="4"/>
        <v>1.557141624604319E-2</v>
      </c>
      <c r="BC39" s="1">
        <v>40907</v>
      </c>
      <c r="BD39" s="2">
        <v>1471.71</v>
      </c>
      <c r="BE39" s="2">
        <f t="shared" si="45"/>
        <v>-6.373426054079645E-3</v>
      </c>
      <c r="BF39" s="1">
        <v>40907</v>
      </c>
      <c r="BG39" s="2">
        <v>1103.25</v>
      </c>
      <c r="BH39" s="2">
        <f t="shared" si="46"/>
        <v>-8.1719618102378266E-3</v>
      </c>
      <c r="BI39" s="1">
        <v>40907</v>
      </c>
      <c r="BJ39" s="2">
        <v>983.82</v>
      </c>
      <c r="BK39" s="2">
        <f t="shared" si="47"/>
        <v>5.447168596510954E-3</v>
      </c>
      <c r="BL39" s="1">
        <v>40877</v>
      </c>
      <c r="BM39" s="2">
        <v>364.12</v>
      </c>
      <c r="BN39" s="2">
        <f t="shared" si="1"/>
        <v>-5.9514059514059747E-3</v>
      </c>
      <c r="BP39" s="1">
        <v>40633</v>
      </c>
      <c r="BQ39" s="2">
        <v>4.4000000000000003E-3</v>
      </c>
      <c r="BR39" s="2">
        <f t="shared" si="2"/>
        <v>4.4000000000000003E-3</v>
      </c>
      <c r="BT39" s="1">
        <v>40907</v>
      </c>
      <c r="BU39" s="2">
        <v>1126.54</v>
      </c>
      <c r="BV39" s="2">
        <f t="shared" si="5"/>
        <v>3.2793347818513618E-2</v>
      </c>
      <c r="BX39" s="7">
        <f>VLOOKUP($A39,[1]Replications!$A:$AK,MATCH(BX$2,[1]Replications!$1:$1,0),FALSE)</f>
        <v>2.9600000000000001E-2</v>
      </c>
      <c r="BY39" s="7">
        <f>VLOOKUP($A39,[1]Replications!$A:$AK,MATCH(BY$2,[1]Replications!$1:$1,0),FALSE)</f>
        <v>3.0599999999999999E-2</v>
      </c>
      <c r="BZ39" s="7">
        <f>VLOOKUP($A39,[1]Replications!$A:$AK,MATCH(BZ$2,[1]Replications!$1:$1,0),FALSE)</f>
        <v>-7.4000000000000003E-3</v>
      </c>
      <c r="CA39" s="7">
        <f>VLOOKUP($A39,[1]Replications!$A:$AK,MATCH(CA$2,[1]Replications!$1:$1,0),FALSE)</f>
        <v>2.3599999999999999E-2</v>
      </c>
      <c r="CB39" s="7">
        <f>VLOOKUP($A39,[1]Replications!$A:$AK,MATCH(CB$2,[1]Replications!$1:$1,0),FALSE)</f>
        <v>1.03E-2</v>
      </c>
      <c r="CC39" s="7">
        <f>VLOOKUP($A39,[1]Replications!$A:$AK,MATCH(CC$2,[1]Replications!$1:$1,0),FALSE)</f>
        <v>5.3E-3</v>
      </c>
      <c r="CD39" s="7">
        <f>VLOOKUP($A39,[1]Replications!$A:$AK,MATCH(CD$2,[1]Replications!$1:$1,0),FALSE)</f>
        <v>3.2300000000000002E-2</v>
      </c>
      <c r="CE39" s="7">
        <f>VLOOKUP($A39,[1]Replications!$A:$AK,MATCH(CE$2,[1]Replications!$1:$1,0),FALSE)</f>
        <v>1.03E-2</v>
      </c>
      <c r="CF39" s="7">
        <f>VLOOKUP($A39,[1]Replications!$A:$AK,MATCH(CF$2,[1]Replications!$1:$1,0),FALSE)</f>
        <v>1.7757142857142857E-2</v>
      </c>
      <c r="CG39" s="7" t="str">
        <f>VLOOKUP($A39,[1]Replications!$A:$AK,MATCH(CG$2,[1]Replications!$1:$1,0),FALSE)</f>
        <v>NA</v>
      </c>
      <c r="CH39" s="9">
        <f>VLOOKUP($A39,'[2]Formated Data'!$A:$ZZ,MATCH(CH$1,'[2]Formated Data'!$1:$1,0),FALSE)</f>
        <v>-1.34E-2</v>
      </c>
      <c r="CI39" s="9">
        <f>VLOOKUP($A39,'[2]Formated Data'!$A:$ZZ,MATCH(CI$1,'[2]Formated Data'!$1:$1,0),FALSE)</f>
        <v>-1.7000000000000001E-2</v>
      </c>
      <c r="CJ39" s="9">
        <f>VLOOKUP($A39,'[2]Formated Data'!$A:$ZZ,MATCH(CJ$1,'[2]Formated Data'!$1:$1,0),FALSE)</f>
        <v>4.4000000000000003E-3</v>
      </c>
      <c r="CK39" s="9">
        <f>VLOOKUP($A39,'[2]Formated Data'!$A:$ZZ,MATCH(CK$1,'[2]Formated Data'!$1:$1,0),FALSE)</f>
        <v>-6.0000000000000001E-3</v>
      </c>
      <c r="CL39" s="9">
        <f>VLOOKUP($A39,'[2]Formated Data'!$A:$ZZ,MATCH(CL$1,'[2]Formated Data'!$1:$1,0),FALSE)</f>
        <v>-2.0999999999999999E-3</v>
      </c>
      <c r="CM39" s="9">
        <f>VLOOKUP($A39,'[2]Formated Data'!$A:$ZZ,MATCH(CM$1,'[2]Formated Data'!$1:$1,0),FALSE)</f>
        <v>-5.0000000000000001E-4</v>
      </c>
      <c r="CN39" s="9">
        <f>VLOOKUP($A39,'[2]Formated Data'!$A:$ZZ,MATCH(CN$1,'[2]Formated Data'!$1:$1,0),FALSE)</f>
        <v>-1.9E-2</v>
      </c>
      <c r="CO39" s="9">
        <f>VLOOKUP($A39,'[2]Formated Data'!$A:$ZZ,MATCH(CO$1,'[2]Formated Data'!$1:$1,0),FALSE)</f>
        <v>-1.4E-2</v>
      </c>
      <c r="CP39" s="9">
        <f>VLOOKUP($A39,'[2]Formated Data'!$A:$ZZ,MATCH(CP$1,'[2]Formated Data'!$1:$1,0),FALSE)</f>
        <v>-2.5399999999999999E-2</v>
      </c>
      <c r="CQ39" s="9">
        <f>VLOOKUP($A39,'[2]Formated Data'!$A:$ZZ,MATCH(CQ$1,'[2]Formated Data'!$1:$1,0),FALSE)</f>
        <v>-1.21E-2</v>
      </c>
      <c r="CR39" s="9">
        <f>VLOOKUP($A39,'[2]Formated Data'!$A:$ZZ,MATCH(CR$1,'[2]Formated Data'!$1:$1,0),FALSE)</f>
        <v>2.2000000000000001E-3</v>
      </c>
      <c r="CS39" s="9">
        <f>VLOOKUP($A39,'[2]Formated Data'!$A:$ZZ,MATCH(CS$1,'[2]Formated Data'!$1:$1,0),FALSE)</f>
        <v>-5.0000000000000001E-3</v>
      </c>
      <c r="CT39" s="9">
        <f>VLOOKUP($A39,'[2]Formated Data'!$A:$ZZ,MATCH(CT$1,'[2]Formated Data'!$1:$1,0),FALSE)</f>
        <v>-1.0500000000000001E-2</v>
      </c>
      <c r="CU39" s="9">
        <f>VLOOKUP($A39,'[2]Formated Data'!$A:$ZZ,MATCH(CU$1,'[2]Formated Data'!$1:$1,0),FALSE)</f>
        <v>-2.8E-3</v>
      </c>
      <c r="CV39" s="9">
        <f>VLOOKUP($A39,'[2]Formated Data'!$A:$ZZ,MATCH(CV$1,'[2]Formated Data'!$1:$1,0),FALSE)</f>
        <v>3.1399999999999997E-2</v>
      </c>
      <c r="CW39" s="9">
        <f>VLOOKUP($A39,'[2]Formated Data'!$A:$ZZ,MATCH(CW$1,'[2]Formated Data'!$1:$1,0),FALSE)</f>
        <v>-4.3E-3</v>
      </c>
      <c r="CX39" s="9">
        <f>VLOOKUP($A39,'[2]Formated Data'!$A:$ZZ,MATCH(CX$1,'[2]Formated Data'!$1:$1,0),FALSE)</f>
        <v>5.4000000000000003E-3</v>
      </c>
      <c r="CY39" s="9">
        <f>VLOOKUP($A39,'[2]Formated Data'!$A:$ZZ,MATCH(CY$1,'[2]Formated Data'!$1:$1,0),FALSE)</f>
        <v>3.3000000000000002E-2</v>
      </c>
      <c r="CZ39" s="9">
        <f>VLOOKUP($A39,'[2]Formated Data'!$A:$ZZ,MATCH(CZ$1,'[2]Formated Data'!$1:$1,0),FALSE)</f>
        <v>1.6500000000000001E-2</v>
      </c>
      <c r="DA39" s="9">
        <f>VLOOKUP($A39,'[2]Formated Data'!$A:$ZZ,MATCH(DA$1,'[2]Formated Data'!$1:$1,0),FALSE)</f>
        <v>-1.9E-3</v>
      </c>
      <c r="DB39" s="9">
        <f>VLOOKUP($A39,'[2]Formated Data'!$A:$ZZ,MATCH(DB$1,'[2]Formated Data'!$1:$1,0),FALSE)</f>
        <v>-5.7000000000000002E-3</v>
      </c>
      <c r="DC39" s="9">
        <f>VLOOKUP($A39,'[2]Formated Data'!$A:$ZZ,MATCH(DC$1,'[2]Formated Data'!$1:$1,0),FALSE)</f>
        <v>1E-3</v>
      </c>
      <c r="DD39" s="9">
        <f>VLOOKUP($A39,'[2]Formated Data'!$A:$ZZ,MATCH(DD$1,'[2]Formated Data'!$1:$1,0),FALSE)</f>
        <v>0.04</v>
      </c>
      <c r="DF39" s="1">
        <v>40908</v>
      </c>
      <c r="DG39" s="2">
        <v>4811.1608999999999</v>
      </c>
      <c r="DH39" s="2">
        <f t="shared" si="6"/>
        <v>-5.5205920425126509E-3</v>
      </c>
      <c r="DI39" s="1">
        <v>40908</v>
      </c>
      <c r="DJ39" s="2">
        <v>10390.77</v>
      </c>
      <c r="DK39" s="2">
        <f t="shared" si="7"/>
        <v>-4.4790333335887889E-3</v>
      </c>
      <c r="DL39" s="1">
        <v>40908</v>
      </c>
      <c r="DM39" s="2">
        <v>13973.48</v>
      </c>
      <c r="DN39" s="2">
        <f t="shared" si="8"/>
        <v>-2.4771240803588279E-3</v>
      </c>
      <c r="DO39" s="1">
        <v>40908</v>
      </c>
      <c r="DP39" s="2">
        <v>8528.43</v>
      </c>
      <c r="DQ39" s="2">
        <f t="shared" si="9"/>
        <v>3.7910976881485592E-3</v>
      </c>
      <c r="DR39" s="1">
        <v>40908</v>
      </c>
      <c r="DS39" s="2">
        <v>11080.77</v>
      </c>
      <c r="DT39" s="2">
        <f t="shared" si="10"/>
        <v>2.1334553656537913E-3</v>
      </c>
      <c r="DU39" s="1">
        <v>40908</v>
      </c>
      <c r="DV39" s="2">
        <v>6163.94</v>
      </c>
      <c r="DW39" s="2">
        <f t="shared" si="11"/>
        <v>4.5927480866265746E-3</v>
      </c>
      <c r="DX39" s="1">
        <v>40908</v>
      </c>
      <c r="DY39" s="2">
        <v>5500.14</v>
      </c>
      <c r="DZ39" s="2">
        <f t="shared" si="12"/>
        <v>5.2454198529090501E-3</v>
      </c>
      <c r="EA39" s="1">
        <v>40908</v>
      </c>
      <c r="EB39" s="2">
        <v>6431.11</v>
      </c>
      <c r="EC39" s="2">
        <f t="shared" si="13"/>
        <v>9.9771195542208702E-4</v>
      </c>
      <c r="ED39" s="1">
        <v>40908</v>
      </c>
      <c r="EE39" s="2">
        <v>12435.97</v>
      </c>
      <c r="EF39" s="2">
        <f t="shared" si="14"/>
        <v>-3.1606201003575585E-3</v>
      </c>
      <c r="EG39" s="1">
        <v>40908</v>
      </c>
      <c r="EH39" s="2">
        <v>3943.72</v>
      </c>
      <c r="EI39" s="2">
        <f t="shared" si="15"/>
        <v>1.6260288304446258E-2</v>
      </c>
      <c r="EK39" s="1">
        <v>40907</v>
      </c>
      <c r="EL39" s="2">
        <v>80.177999999999997</v>
      </c>
      <c r="EM39" s="2">
        <f t="shared" si="16"/>
        <v>2.2887323943661997E-2</v>
      </c>
      <c r="EO39" s="1">
        <v>40907</v>
      </c>
      <c r="EP39" s="2">
        <v>8023.7838000000002</v>
      </c>
      <c r="EQ39" s="2">
        <f t="shared" si="17"/>
        <v>1.2521712891681913E-2</v>
      </c>
      <c r="ES39" s="1">
        <v>40907</v>
      </c>
      <c r="ET39" s="2">
        <v>1186.5515</v>
      </c>
      <c r="EU39" s="2">
        <f t="shared" si="18"/>
        <v>-1.0488780647351481E-2</v>
      </c>
      <c r="EW39" s="1">
        <v>40907</v>
      </c>
      <c r="EX39" s="2">
        <v>1512.0546999999999</v>
      </c>
      <c r="EY39" s="2">
        <f t="shared" si="19"/>
        <v>-1.8725973871325241E-4</v>
      </c>
      <c r="FA39" s="1">
        <v>40907</v>
      </c>
      <c r="FB39" s="2">
        <v>118.45269999999999</v>
      </c>
      <c r="FC39" s="2">
        <f t="shared" si="20"/>
        <v>2.1098192150007078E-2</v>
      </c>
      <c r="FE39" s="1">
        <v>40907</v>
      </c>
      <c r="FF39" s="2">
        <v>525.41330000000005</v>
      </c>
      <c r="FG39" s="2">
        <f t="shared" si="21"/>
        <v>-1.1270366863228132E-2</v>
      </c>
      <c r="FI39" s="1">
        <v>40907</v>
      </c>
      <c r="FJ39" s="2">
        <v>326.26</v>
      </c>
      <c r="FK39" s="2">
        <f t="shared" si="22"/>
        <v>2.4299886977269924E-2</v>
      </c>
      <c r="FM39" s="1">
        <v>40907</v>
      </c>
      <c r="FN39" s="2">
        <v>2666.748</v>
      </c>
      <c r="FO39" s="2">
        <f t="shared" si="23"/>
        <v>2.4377651936821287E-2</v>
      </c>
      <c r="FQ39" s="1">
        <v>40907</v>
      </c>
      <c r="FR39" s="2">
        <v>312.887</v>
      </c>
      <c r="FS39" s="2">
        <f t="shared" si="24"/>
        <v>2.7493518243226767E-4</v>
      </c>
      <c r="FU39" s="1">
        <v>40907</v>
      </c>
      <c r="FV39" s="2">
        <v>312.79259999999999</v>
      </c>
      <c r="FW39" s="2">
        <f t="shared" si="25"/>
        <v>-2.9192715273164138E-3</v>
      </c>
      <c r="FY39" s="1">
        <v>40907</v>
      </c>
      <c r="FZ39" s="2">
        <v>840.47199999999998</v>
      </c>
      <c r="GA39" s="2">
        <f t="shared" si="26"/>
        <v>6.5831895366472715E-3</v>
      </c>
    </row>
    <row r="40" spans="1:183" x14ac:dyDescent="0.25">
      <c r="A40" s="1">
        <f t="shared" si="3"/>
        <v>40877</v>
      </c>
      <c r="B40" s="1">
        <v>40877</v>
      </c>
      <c r="C40" s="2">
        <v>789.94629999999995</v>
      </c>
      <c r="D40" s="2">
        <f t="shared" si="27"/>
        <v>-5.2296992617547611E-3</v>
      </c>
      <c r="E40" s="1">
        <v>40877</v>
      </c>
      <c r="F40" s="2">
        <v>662.56960000000004</v>
      </c>
      <c r="G40" s="2">
        <f t="shared" si="28"/>
        <v>-1.2329259747922983E-4</v>
      </c>
      <c r="H40" s="1">
        <v>40877</v>
      </c>
      <c r="I40" s="2">
        <v>1010.5304</v>
      </c>
      <c r="J40" s="2">
        <f t="shared" si="29"/>
        <v>-1.1382601228979272E-2</v>
      </c>
      <c r="K40" s="1">
        <v>40877</v>
      </c>
      <c r="L40" s="2">
        <v>2055.9337999999998</v>
      </c>
      <c r="M40" s="2">
        <f t="shared" si="30"/>
        <v>-4.0410301802724646E-3</v>
      </c>
      <c r="N40" s="1">
        <v>40877</v>
      </c>
      <c r="O40" s="2">
        <v>1345.2873</v>
      </c>
      <c r="P40" s="2">
        <f t="shared" si="31"/>
        <v>-1.8650379395771521E-3</v>
      </c>
      <c r="Q40" s="1"/>
      <c r="T40" s="1">
        <v>40877</v>
      </c>
      <c r="U40" s="2">
        <v>1513.8733</v>
      </c>
      <c r="V40" s="2">
        <f t="shared" si="33"/>
        <v>-2.2493449159427525E-3</v>
      </c>
      <c r="W40" s="1">
        <v>40877</v>
      </c>
      <c r="X40" s="2">
        <v>123.3079</v>
      </c>
      <c r="Y40" s="2">
        <f t="shared" si="34"/>
        <v>-1.9115287536721093E-2</v>
      </c>
      <c r="Z40" s="1">
        <v>40877</v>
      </c>
      <c r="AA40" s="2">
        <v>111.75</v>
      </c>
      <c r="AB40" s="2">
        <f t="shared" si="35"/>
        <v>-2.1024967148488893E-2</v>
      </c>
      <c r="AC40" s="1">
        <v>40877</v>
      </c>
      <c r="AD40" s="2">
        <v>991.47699999999998</v>
      </c>
      <c r="AE40" s="2">
        <f t="shared" si="36"/>
        <v>-1.9235886412713898E-2</v>
      </c>
      <c r="AF40" s="1">
        <v>40877</v>
      </c>
      <c r="AG40" s="2">
        <v>339.13729999999998</v>
      </c>
      <c r="AH40" s="2">
        <f t="shared" si="37"/>
        <v>-1.5640338111108099E-2</v>
      </c>
      <c r="AI40" s="1">
        <v>40877</v>
      </c>
      <c r="AJ40" s="2">
        <v>136.88999999999999</v>
      </c>
      <c r="AK40" s="2">
        <f t="shared" si="38"/>
        <v>3.3444058583723235E-2</v>
      </c>
      <c r="AL40" s="1">
        <v>40877</v>
      </c>
      <c r="AM40" s="2">
        <v>157.7662</v>
      </c>
      <c r="AN40" s="2">
        <f t="shared" si="39"/>
        <v>5.4713694739008112E-3</v>
      </c>
      <c r="AO40" s="1">
        <v>40877</v>
      </c>
      <c r="AP40" s="2">
        <v>313.82</v>
      </c>
      <c r="AQ40" s="2">
        <f t="shared" si="40"/>
        <v>-1.8821910955477694E-2</v>
      </c>
      <c r="AR40" s="1">
        <v>40877</v>
      </c>
      <c r="AS40" s="2">
        <v>1750.55</v>
      </c>
      <c r="AT40" s="2">
        <f t="shared" si="41"/>
        <v>-8.6748822064686149E-4</v>
      </c>
      <c r="AU40" s="1">
        <v>40877</v>
      </c>
      <c r="AV40" s="2">
        <v>1238.5999999999999</v>
      </c>
      <c r="AW40" s="2">
        <f t="shared" si="42"/>
        <v>-2.1557955272575202E-2</v>
      </c>
      <c r="AY40" s="2">
        <f t="shared" si="43"/>
        <v>-5.1064066642755312E-3</v>
      </c>
      <c r="AZ40" s="2">
        <f t="shared" si="44"/>
        <v>-2.1759922406953125E-3</v>
      </c>
      <c r="BA40" s="2">
        <f t="shared" si="4"/>
        <v>-2.0690467051928341E-2</v>
      </c>
      <c r="BC40" s="1">
        <v>40877</v>
      </c>
      <c r="BD40" s="2">
        <v>1481.15</v>
      </c>
      <c r="BE40" s="2">
        <f t="shared" si="45"/>
        <v>-7.4051735692266529E-3</v>
      </c>
      <c r="BF40" s="1">
        <v>40877</v>
      </c>
      <c r="BG40" s="2">
        <v>1112.3399999999999</v>
      </c>
      <c r="BH40" s="2">
        <f t="shared" si="46"/>
        <v>3.1926406926405804E-3</v>
      </c>
      <c r="BI40" s="1">
        <v>40877</v>
      </c>
      <c r="BJ40" s="2">
        <v>978.49</v>
      </c>
      <c r="BK40" s="2">
        <f t="shared" si="47"/>
        <v>-7.3750202889141248E-3</v>
      </c>
      <c r="BL40" s="1">
        <v>40847</v>
      </c>
      <c r="BM40" s="2">
        <v>366.3</v>
      </c>
      <c r="BN40" s="2">
        <f t="shared" si="1"/>
        <v>1.1766655618163702E-2</v>
      </c>
      <c r="BP40" s="1">
        <v>40602</v>
      </c>
      <c r="BQ40" s="2">
        <v>1.542E-2</v>
      </c>
      <c r="BR40" s="2">
        <f t="shared" si="2"/>
        <v>1.542E-2</v>
      </c>
      <c r="BT40" s="1">
        <v>40877</v>
      </c>
      <c r="BU40" s="2">
        <v>1090.77</v>
      </c>
      <c r="BV40" s="2">
        <f t="shared" si="5"/>
        <v>2.8514044864360377E-2</v>
      </c>
      <c r="BX40" s="7">
        <f>VLOOKUP($A40,[1]Replications!$A:$AK,MATCH(BX$2,[1]Replications!$1:$1,0),FALSE)</f>
        <v>1.5900000000000001E-2</v>
      </c>
      <c r="BY40" s="7">
        <f>VLOOKUP($A40,[1]Replications!$A:$AK,MATCH(BY$2,[1]Replications!$1:$1,0),FALSE)</f>
        <v>-9.9000000000000008E-3</v>
      </c>
      <c r="BZ40" s="7">
        <f>VLOOKUP($A40,[1]Replications!$A:$AK,MATCH(BZ$2,[1]Replications!$1:$1,0),FALSE)</f>
        <v>1.41E-2</v>
      </c>
      <c r="CA40" s="7">
        <f>VLOOKUP($A40,[1]Replications!$A:$AK,MATCH(CA$2,[1]Replications!$1:$1,0),FALSE)</f>
        <v>1.9400000000000001E-2</v>
      </c>
      <c r="CB40" s="7">
        <f>VLOOKUP($A40,[1]Replications!$A:$AK,MATCH(CB$2,[1]Replications!$1:$1,0),FALSE)</f>
        <v>-2.24E-2</v>
      </c>
      <c r="CC40" s="7">
        <f>VLOOKUP($A40,[1]Replications!$A:$AK,MATCH(CC$2,[1]Replications!$1:$1,0),FALSE)</f>
        <v>2.1399999999999999E-2</v>
      </c>
      <c r="CD40" s="7">
        <f>VLOOKUP($A40,[1]Replications!$A:$AK,MATCH(CD$2,[1]Replications!$1:$1,0),FALSE)</f>
        <v>2.7699999999999999E-2</v>
      </c>
      <c r="CE40" s="7">
        <f>VLOOKUP($A40,[1]Replications!$A:$AK,MATCH(CE$2,[1]Replications!$1:$1,0),FALSE)</f>
        <v>-2.0999999999999999E-3</v>
      </c>
      <c r="CF40" s="7">
        <f>VLOOKUP($A40,[1]Replications!$A:$AK,MATCH(CF$2,[1]Replications!$1:$1,0),FALSE)</f>
        <v>9.4571428571428567E-3</v>
      </c>
      <c r="CG40" s="7" t="str">
        <f>VLOOKUP($A40,[1]Replications!$A:$AK,MATCH(CG$2,[1]Replications!$1:$1,0),FALSE)</f>
        <v>NA</v>
      </c>
      <c r="CH40" s="9">
        <f>VLOOKUP($A40,'[2]Formated Data'!$A:$ZZ,MATCH(CH$1,'[2]Formated Data'!$1:$1,0),FALSE)</f>
        <v>-9.5999999999999992E-3</v>
      </c>
      <c r="CI40" s="9">
        <f>VLOOKUP($A40,'[2]Formated Data'!$A:$ZZ,MATCH(CI$1,'[2]Formated Data'!$1:$1,0),FALSE)</f>
        <v>1.35E-2</v>
      </c>
      <c r="CJ40" s="9">
        <f>VLOOKUP($A40,'[2]Formated Data'!$A:$ZZ,MATCH(CJ$1,'[2]Formated Data'!$1:$1,0),FALSE)</f>
        <v>-4.4000000000000003E-3</v>
      </c>
      <c r="CK40" s="9">
        <f>VLOOKUP($A40,'[2]Formated Data'!$A:$ZZ,MATCH(CK$1,'[2]Formated Data'!$1:$1,0),FALSE)</f>
        <v>-1E-4</v>
      </c>
      <c r="CL40" s="9">
        <f>VLOOKUP($A40,'[2]Formated Data'!$A:$ZZ,MATCH(CL$1,'[2]Formated Data'!$1:$1,0),FALSE)</f>
        <v>-5.0000000000000001E-3</v>
      </c>
      <c r="CM40" s="9">
        <f>VLOOKUP($A40,'[2]Formated Data'!$A:$ZZ,MATCH(CM$1,'[2]Formated Data'!$1:$1,0),FALSE)</f>
        <v>-5.4999999999999997E-3</v>
      </c>
      <c r="CN40" s="9">
        <f>VLOOKUP($A40,'[2]Formated Data'!$A:$ZZ,MATCH(CN$1,'[2]Formated Data'!$1:$1,0),FALSE)</f>
        <v>-1.9E-2</v>
      </c>
      <c r="CO40" s="9">
        <f>VLOOKUP($A40,'[2]Formated Data'!$A:$ZZ,MATCH(CO$1,'[2]Formated Data'!$1:$1,0),FALSE)</f>
        <v>-2.5000000000000001E-2</v>
      </c>
      <c r="CP40" s="9">
        <f>VLOOKUP($A40,'[2]Formated Data'!$A:$ZZ,MATCH(CP$1,'[2]Formated Data'!$1:$1,0),FALSE)</f>
        <v>2.8400000000000002E-2</v>
      </c>
      <c r="CQ40" s="9">
        <f>VLOOKUP($A40,'[2]Formated Data'!$A:$ZZ,MATCH(CQ$1,'[2]Formated Data'!$1:$1,0),FALSE)</f>
        <v>5.7000000000000002E-3</v>
      </c>
      <c r="CR40" s="9">
        <f>VLOOKUP($A40,'[2]Formated Data'!$A:$ZZ,MATCH(CR$1,'[2]Formated Data'!$1:$1,0),FALSE)</f>
        <v>-1E-4</v>
      </c>
      <c r="CS40" s="9">
        <f>VLOOKUP($A40,'[2]Formated Data'!$A:$ZZ,MATCH(CS$1,'[2]Formated Data'!$1:$1,0),FALSE)</f>
        <v>2E-3</v>
      </c>
      <c r="CT40" s="9">
        <f>VLOOKUP($A40,'[2]Formated Data'!$A:$ZZ,MATCH(CT$1,'[2]Formated Data'!$1:$1,0),FALSE)</f>
        <v>-2.8999999999999998E-3</v>
      </c>
      <c r="CU40" s="9">
        <f>VLOOKUP($A40,'[2]Formated Data'!$A:$ZZ,MATCH(CU$1,'[2]Formated Data'!$1:$1,0),FALSE)</f>
        <v>-9.1000000000000004E-3</v>
      </c>
      <c r="CV40" s="9">
        <f>VLOOKUP($A40,'[2]Formated Data'!$A:$ZZ,MATCH(CV$1,'[2]Formated Data'!$1:$1,0),FALSE)</f>
        <v>-7.0000000000000001E-3</v>
      </c>
      <c r="CW40" s="9">
        <f>VLOOKUP($A40,'[2]Formated Data'!$A:$ZZ,MATCH(CW$1,'[2]Formated Data'!$1:$1,0),FALSE)</f>
        <v>1.5900000000000001E-2</v>
      </c>
      <c r="CX40" s="9">
        <f>VLOOKUP($A40,'[2]Formated Data'!$A:$ZZ,MATCH(CX$1,'[2]Formated Data'!$1:$1,0),FALSE)</f>
        <v>9.2999999999999992E-3</v>
      </c>
      <c r="CY40" s="9">
        <f>VLOOKUP($A40,'[2]Formated Data'!$A:$ZZ,MATCH(CY$1,'[2]Formated Data'!$1:$1,0),FALSE)</f>
        <v>-1.43E-2</v>
      </c>
      <c r="CZ40" s="9">
        <f>VLOOKUP($A40,'[2]Formated Data'!$A:$ZZ,MATCH(CZ$1,'[2]Formated Data'!$1:$1,0),FALSE)</f>
        <v>9.7000000000000003E-3</v>
      </c>
      <c r="DA40" s="9">
        <f>VLOOKUP($A40,'[2]Formated Data'!$A:$ZZ,MATCH(DA$1,'[2]Formated Data'!$1:$1,0),FALSE)</f>
        <v>1.35E-2</v>
      </c>
      <c r="DB40" s="9">
        <f>VLOOKUP($A40,'[2]Formated Data'!$A:$ZZ,MATCH(DB$1,'[2]Formated Data'!$1:$1,0),FALSE)</f>
        <v>-2.5000000000000001E-3</v>
      </c>
      <c r="DC40" s="9">
        <f>VLOOKUP($A40,'[2]Formated Data'!$A:$ZZ,MATCH(DC$1,'[2]Formated Data'!$1:$1,0),FALSE)</f>
        <v>-5.7000000000000002E-3</v>
      </c>
      <c r="DD40" s="9">
        <f>VLOOKUP($A40,'[2]Formated Data'!$A:$ZZ,MATCH(DD$1,'[2]Formated Data'!$1:$1,0),FALSE)</f>
        <v>5.0000000000000001E-3</v>
      </c>
      <c r="DF40" s="1">
        <v>40877</v>
      </c>
      <c r="DG40" s="2">
        <v>4837.8688000000002</v>
      </c>
      <c r="DH40" s="2">
        <f t="shared" si="6"/>
        <v>-9.7814468209969085E-3</v>
      </c>
      <c r="DI40" s="1">
        <v>40877</v>
      </c>
      <c r="DJ40" s="2">
        <v>10437.52</v>
      </c>
      <c r="DK40" s="2">
        <f t="shared" si="7"/>
        <v>-1.3452931752340525E-2</v>
      </c>
      <c r="DL40" s="1">
        <v>40877</v>
      </c>
      <c r="DM40" s="2">
        <v>14008.18</v>
      </c>
      <c r="DN40" s="2">
        <f t="shared" si="8"/>
        <v>-6.5268531461587509E-3</v>
      </c>
      <c r="DO40" s="1">
        <v>40877</v>
      </c>
      <c r="DP40" s="2">
        <v>8496.2199999999993</v>
      </c>
      <c r="DQ40" s="2">
        <f t="shared" si="9"/>
        <v>-5.9494072237621376E-3</v>
      </c>
      <c r="DR40" s="1">
        <v>40877</v>
      </c>
      <c r="DS40" s="2">
        <v>11057.18</v>
      </c>
      <c r="DT40" s="2">
        <f t="shared" si="10"/>
        <v>-5.0426429063762379E-3</v>
      </c>
      <c r="DU40" s="1">
        <v>40877</v>
      </c>
      <c r="DV40" s="2">
        <v>6135.76</v>
      </c>
      <c r="DW40" s="2">
        <f t="shared" si="11"/>
        <v>-1.3256269107248198E-2</v>
      </c>
      <c r="DX40" s="1">
        <v>40877</v>
      </c>
      <c r="DY40" s="2">
        <v>5471.44</v>
      </c>
      <c r="DZ40" s="2">
        <f t="shared" si="12"/>
        <v>2.5450980751435814E-3</v>
      </c>
      <c r="EA40" s="1">
        <v>40877</v>
      </c>
      <c r="EB40" s="2">
        <v>6424.7</v>
      </c>
      <c r="EC40" s="2">
        <f t="shared" si="13"/>
        <v>1.7400686672259802E-3</v>
      </c>
      <c r="ED40" s="1">
        <v>40877</v>
      </c>
      <c r="EE40" s="2">
        <v>12475.4</v>
      </c>
      <c r="EF40" s="2">
        <f t="shared" si="14"/>
        <v>-6.452476103857685E-3</v>
      </c>
      <c r="EG40" s="1">
        <v>40877</v>
      </c>
      <c r="EH40" s="2">
        <v>3880.62</v>
      </c>
      <c r="EI40" s="2">
        <f t="shared" si="15"/>
        <v>-7.9935785515441449E-3</v>
      </c>
      <c r="EK40" s="1">
        <v>40877</v>
      </c>
      <c r="EL40" s="2">
        <v>78.384</v>
      </c>
      <c r="EM40" s="2">
        <f t="shared" si="16"/>
        <v>2.9120604994354427E-2</v>
      </c>
      <c r="EO40" s="1">
        <v>40877</v>
      </c>
      <c r="EP40" s="2">
        <v>7924.5547999999999</v>
      </c>
      <c r="EQ40" s="2">
        <f t="shared" si="17"/>
        <v>-1.4694533227652684E-3</v>
      </c>
      <c r="ES40" s="1">
        <v>40877</v>
      </c>
      <c r="ET40" s="2">
        <v>1199.1288999999999</v>
      </c>
      <c r="EU40" s="2">
        <f t="shared" si="18"/>
        <v>-6.6084295095608314E-2</v>
      </c>
      <c r="EW40" s="1">
        <v>40877</v>
      </c>
      <c r="EX40" s="2">
        <v>1512.3379</v>
      </c>
      <c r="EY40" s="2">
        <f t="shared" si="19"/>
        <v>-2.3863338870423356E-2</v>
      </c>
      <c r="FA40" s="1">
        <v>40877</v>
      </c>
      <c r="FB40" s="2">
        <v>116.0052</v>
      </c>
      <c r="FC40" s="2">
        <f t="shared" si="20"/>
        <v>-1.0358353651357954E-2</v>
      </c>
      <c r="FE40" s="1">
        <v>40877</v>
      </c>
      <c r="FF40" s="2">
        <v>531.40239999999994</v>
      </c>
      <c r="FG40" s="2">
        <f t="shared" si="21"/>
        <v>-2.9532113868204757E-2</v>
      </c>
      <c r="FI40" s="1">
        <v>40877</v>
      </c>
      <c r="FJ40" s="2">
        <v>318.52</v>
      </c>
      <c r="FK40" s="2">
        <f t="shared" si="22"/>
        <v>1.7993544057016919E-2</v>
      </c>
      <c r="FM40" s="1">
        <v>40877</v>
      </c>
      <c r="FN40" s="2">
        <v>2603.2860000000001</v>
      </c>
      <c r="FO40" s="2">
        <f t="shared" si="23"/>
        <v>1.8025240185328251E-2</v>
      </c>
      <c r="FQ40" s="1">
        <v>40877</v>
      </c>
      <c r="FR40" s="2">
        <v>312.80099999999999</v>
      </c>
      <c r="FS40" s="2">
        <f t="shared" si="24"/>
        <v>5.6297481007594463E-4</v>
      </c>
      <c r="FU40" s="1">
        <v>40877</v>
      </c>
      <c r="FV40" s="2">
        <v>313.70839999999998</v>
      </c>
      <c r="FW40" s="2">
        <f t="shared" si="25"/>
        <v>-2.3703119086979862E-2</v>
      </c>
      <c r="FY40" s="1">
        <v>40877</v>
      </c>
      <c r="FZ40" s="2">
        <v>834.97519999999997</v>
      </c>
      <c r="GA40" s="2">
        <f t="shared" si="26"/>
        <v>-3.6754133437956193E-3</v>
      </c>
    </row>
    <row r="41" spans="1:183" x14ac:dyDescent="0.25">
      <c r="A41" s="1">
        <f t="shared" si="3"/>
        <v>40847</v>
      </c>
      <c r="B41" s="1">
        <v>40847</v>
      </c>
      <c r="C41" s="2">
        <v>794.0992</v>
      </c>
      <c r="D41" s="2">
        <f t="shared" si="27"/>
        <v>0.11433282394758515</v>
      </c>
      <c r="E41" s="1">
        <v>40847</v>
      </c>
      <c r="F41" s="2">
        <v>662.65129999999999</v>
      </c>
      <c r="G41" s="2">
        <f t="shared" si="28"/>
        <v>0.10969692179235158</v>
      </c>
      <c r="H41" s="1">
        <v>40847</v>
      </c>
      <c r="I41" s="2">
        <v>1022.1653</v>
      </c>
      <c r="J41" s="2">
        <f t="shared" si="29"/>
        <v>4.1262682351943969E-2</v>
      </c>
      <c r="K41" s="1">
        <v>40847</v>
      </c>
      <c r="L41" s="2">
        <v>2064.2755999999999</v>
      </c>
      <c r="M41" s="2">
        <f t="shared" si="30"/>
        <v>0.15249305288538961</v>
      </c>
      <c r="N41" s="1">
        <v>40847</v>
      </c>
      <c r="O41" s="2">
        <v>1347.8009999999999</v>
      </c>
      <c r="P41" s="2">
        <f t="shared" si="31"/>
        <v>0.10650755343956275</v>
      </c>
      <c r="Q41" s="1"/>
      <c r="T41" s="1">
        <v>40847</v>
      </c>
      <c r="U41" s="2">
        <v>1517.2862</v>
      </c>
      <c r="V41" s="2">
        <f t="shared" si="33"/>
        <v>0.10918887970465607</v>
      </c>
      <c r="W41" s="1">
        <v>40847</v>
      </c>
      <c r="X41" s="2">
        <v>125.7109</v>
      </c>
      <c r="Y41" s="2">
        <f t="shared" si="34"/>
        <v>4.0349136386469864E-2</v>
      </c>
      <c r="Z41" s="1">
        <v>40847</v>
      </c>
      <c r="AA41" s="2">
        <v>114.15</v>
      </c>
      <c r="AB41" s="2">
        <f t="shared" si="35"/>
        <v>6.1366806136680774E-2</v>
      </c>
      <c r="AC41" s="1">
        <v>40847</v>
      </c>
      <c r="AD41" s="2">
        <v>1010.923</v>
      </c>
      <c r="AE41" s="2">
        <f t="shared" si="36"/>
        <v>-3.9343157463278544E-3</v>
      </c>
      <c r="AF41" s="1">
        <v>40847</v>
      </c>
      <c r="AG41" s="2">
        <v>344.5258</v>
      </c>
      <c r="AH41" s="2">
        <f t="shared" si="37"/>
        <v>7.15605792276508E-2</v>
      </c>
      <c r="AI41" s="1">
        <v>40847</v>
      </c>
      <c r="AJ41" s="2">
        <v>132.46</v>
      </c>
      <c r="AK41" s="2">
        <f t="shared" si="38"/>
        <v>-3.8682052398577471E-2</v>
      </c>
      <c r="AL41" s="1">
        <v>40847</v>
      </c>
      <c r="AM41" s="2">
        <v>156.90770000000001</v>
      </c>
      <c r="AN41" s="2">
        <f t="shared" si="39"/>
        <v>-5.31876945968901E-4</v>
      </c>
      <c r="AO41" s="1">
        <v>40847</v>
      </c>
      <c r="AP41" s="2">
        <v>319.83999999999997</v>
      </c>
      <c r="AQ41" s="2">
        <f t="shared" si="40"/>
        <v>7.2748616468220728E-2</v>
      </c>
      <c r="AR41" s="1">
        <v>40847</v>
      </c>
      <c r="AS41" s="2">
        <v>1752.0699</v>
      </c>
      <c r="AT41" s="2">
        <f t="shared" si="41"/>
        <v>1.074169151587423E-3</v>
      </c>
      <c r="AU41" s="1">
        <v>40847</v>
      </c>
      <c r="AV41" s="2">
        <v>1265.8900000000001</v>
      </c>
      <c r="AW41" s="2">
        <f t="shared" si="42"/>
        <v>5.9925313148905035E-2</v>
      </c>
      <c r="AY41" s="2">
        <f t="shared" si="43"/>
        <v>4.6359021552335733E-3</v>
      </c>
      <c r="AZ41" s="2">
        <f t="shared" si="44"/>
        <v>4.5985499445826861E-2</v>
      </c>
      <c r="BA41" s="2">
        <f t="shared" si="4"/>
        <v>5.8851143997317612E-2</v>
      </c>
      <c r="BC41" s="1">
        <v>40847</v>
      </c>
      <c r="BD41" s="2">
        <v>1492.2</v>
      </c>
      <c r="BE41" s="2">
        <f t="shared" si="45"/>
        <v>2.0510049856039769E-2</v>
      </c>
      <c r="BF41" s="1">
        <v>40847</v>
      </c>
      <c r="BG41" s="2">
        <v>1108.8</v>
      </c>
      <c r="BH41" s="2">
        <f t="shared" si="46"/>
        <v>1.4353541729560604E-2</v>
      </c>
      <c r="BI41" s="1">
        <v>40847</v>
      </c>
      <c r="BJ41" s="2">
        <v>985.76</v>
      </c>
      <c r="BK41" s="2">
        <f t="shared" si="47"/>
        <v>2.9191898099812041E-2</v>
      </c>
      <c r="BL41" s="1">
        <v>40816</v>
      </c>
      <c r="BM41" s="2">
        <v>362.04</v>
      </c>
      <c r="BN41" s="2">
        <f t="shared" si="1"/>
        <v>-1.7663817663817638E-2</v>
      </c>
      <c r="BP41" s="1">
        <v>40574</v>
      </c>
      <c r="BQ41" s="2">
        <v>1.6590000000000001E-2</v>
      </c>
      <c r="BR41" s="2">
        <f t="shared" si="2"/>
        <v>1.6590000000000001E-2</v>
      </c>
      <c r="BT41" s="1">
        <v>40847</v>
      </c>
      <c r="BU41" s="2">
        <v>1060.53</v>
      </c>
      <c r="BV41" s="2">
        <f t="shared" si="5"/>
        <v>8.9779686793538538E-2</v>
      </c>
      <c r="BX41" s="7">
        <f>VLOOKUP($A41,[1]Replications!$A:$AK,MATCH(BX$2,[1]Replications!$1:$1,0),FALSE)</f>
        <v>0.18140000000000001</v>
      </c>
      <c r="BY41" s="7">
        <f>VLOOKUP($A41,[1]Replications!$A:$AK,MATCH(BY$2,[1]Replications!$1:$1,0),FALSE)</f>
        <v>0.17119999999999999</v>
      </c>
      <c r="BZ41" s="7">
        <f>VLOOKUP($A41,[1]Replications!$A:$AK,MATCH(BZ$2,[1]Replications!$1:$1,0),FALSE)</f>
        <v>0.14829999999999999</v>
      </c>
      <c r="CA41" s="7">
        <f>VLOOKUP($A41,[1]Replications!$A:$AK,MATCH(CA$2,[1]Replications!$1:$1,0),FALSE)</f>
        <v>0.1794</v>
      </c>
      <c r="CB41" s="7">
        <f>VLOOKUP($A41,[1]Replications!$A:$AK,MATCH(CB$2,[1]Replications!$1:$1,0),FALSE)</f>
        <v>0.13780000000000001</v>
      </c>
      <c r="CC41" s="7">
        <f>VLOOKUP($A41,[1]Replications!$A:$AK,MATCH(CC$2,[1]Replications!$1:$1,0),FALSE)</f>
        <v>9.4799999999999995E-2</v>
      </c>
      <c r="CD41" s="7">
        <f>VLOOKUP($A41,[1]Replications!$A:$AK,MATCH(CD$2,[1]Replications!$1:$1,0),FALSE)</f>
        <v>0.15129999999999999</v>
      </c>
      <c r="CE41" s="7">
        <f>VLOOKUP($A41,[1]Replications!$A:$AK,MATCH(CE$2,[1]Replications!$1:$1,0),FALSE)</f>
        <v>0.1091</v>
      </c>
      <c r="CF41" s="7">
        <f>VLOOKUP($A41,[1]Replications!$A:$AK,MATCH(CF$2,[1]Replications!$1:$1,0),FALSE)</f>
        <v>0.15202857142857143</v>
      </c>
      <c r="CG41" s="7" t="str">
        <f>VLOOKUP($A41,[1]Replications!$A:$AK,MATCH(CG$2,[1]Replications!$1:$1,0),FALSE)</f>
        <v>NA</v>
      </c>
      <c r="CH41" s="9">
        <f>VLOOKUP($A41,'[2]Formated Data'!$A:$ZZ,MATCH(CH$1,'[2]Formated Data'!$1:$1,0),FALSE)</f>
        <v>6.6E-3</v>
      </c>
      <c r="CI41" s="9">
        <f>VLOOKUP($A41,'[2]Formated Data'!$A:$ZZ,MATCH(CI$1,'[2]Formated Data'!$1:$1,0),FALSE)</f>
        <v>-5.1000000000000004E-3</v>
      </c>
      <c r="CJ41" s="9">
        <f>VLOOKUP($A41,'[2]Formated Data'!$A:$ZZ,MATCH(CJ$1,'[2]Formated Data'!$1:$1,0),FALSE)</f>
        <v>2.8E-3</v>
      </c>
      <c r="CK41" s="9">
        <f>VLOOKUP($A41,'[2]Formated Data'!$A:$ZZ,MATCH(CK$1,'[2]Formated Data'!$1:$1,0),FALSE)</f>
        <v>1.1999999999999999E-3</v>
      </c>
      <c r="CL41" s="9">
        <f>VLOOKUP($A41,'[2]Formated Data'!$A:$ZZ,MATCH(CL$1,'[2]Formated Data'!$1:$1,0),FALSE)</f>
        <v>4.6399999999999997E-2</v>
      </c>
      <c r="CM41" s="9">
        <f>VLOOKUP($A41,'[2]Formated Data'!$A:$ZZ,MATCH(CM$1,'[2]Formated Data'!$1:$1,0),FALSE)</f>
        <v>-3.0000000000000001E-3</v>
      </c>
      <c r="CN41" s="9">
        <f>VLOOKUP($A41,'[2]Formated Data'!$A:$ZZ,MATCH(CN$1,'[2]Formated Data'!$1:$1,0),FALSE)</f>
        <v>6.4399999999999999E-2</v>
      </c>
      <c r="CO41" s="9">
        <f>VLOOKUP($A41,'[2]Formated Data'!$A:$ZZ,MATCH(CO$1,'[2]Formated Data'!$1:$1,0),FALSE)</f>
        <v>8.9999999999999993E-3</v>
      </c>
      <c r="CP41" s="9">
        <f>VLOOKUP($A41,'[2]Formated Data'!$A:$ZZ,MATCH(CP$1,'[2]Formated Data'!$1:$1,0),FALSE)</f>
        <v>-2.07E-2</v>
      </c>
      <c r="CQ41" s="9">
        <f>VLOOKUP($A41,'[2]Formated Data'!$A:$ZZ,MATCH(CQ$1,'[2]Formated Data'!$1:$1,0),FALSE)</f>
        <v>6.54E-2</v>
      </c>
      <c r="CR41" s="9">
        <f>VLOOKUP($A41,'[2]Formated Data'!$A:$ZZ,MATCH(CR$1,'[2]Formated Data'!$1:$1,0),FALSE)</f>
        <v>1.1599999999999999E-2</v>
      </c>
      <c r="CS41" s="9">
        <f>VLOOKUP($A41,'[2]Formated Data'!$A:$ZZ,MATCH(CS$1,'[2]Formated Data'!$1:$1,0),FALSE)</f>
        <v>-7.0000000000000001E-3</v>
      </c>
      <c r="CT41" s="9">
        <f>VLOOKUP($A41,'[2]Formated Data'!$A:$ZZ,MATCH(CT$1,'[2]Formated Data'!$1:$1,0),FALSE)</f>
        <v>2.8500000000000001E-2</v>
      </c>
      <c r="CU41" s="9">
        <f>VLOOKUP($A41,'[2]Formated Data'!$A:$ZZ,MATCH(CU$1,'[2]Formated Data'!$1:$1,0),FALSE)</f>
        <v>3.39E-2</v>
      </c>
      <c r="CV41" s="9">
        <f>VLOOKUP($A41,'[2]Formated Data'!$A:$ZZ,MATCH(CV$1,'[2]Formated Data'!$1:$1,0),FALSE)</f>
        <v>0.14349999999999999</v>
      </c>
      <c r="CW41" s="9">
        <f>VLOOKUP($A41,'[2]Formated Data'!$A:$ZZ,MATCH(CW$1,'[2]Formated Data'!$1:$1,0),FALSE)</f>
        <v>-7.6E-3</v>
      </c>
      <c r="CX41" s="9">
        <f>VLOOKUP($A41,'[2]Formated Data'!$A:$ZZ,MATCH(CX$1,'[2]Formated Data'!$1:$1,0),FALSE)</f>
        <v>4.1000000000000003E-3</v>
      </c>
      <c r="CY41" s="9">
        <f>VLOOKUP($A41,'[2]Formated Data'!$A:$ZZ,MATCH(CY$1,'[2]Formated Data'!$1:$1,0),FALSE)</f>
        <v>-2.92E-2</v>
      </c>
      <c r="CZ41" s="9">
        <f>VLOOKUP($A41,'[2]Formated Data'!$A:$ZZ,MATCH(CZ$1,'[2]Formated Data'!$1:$1,0),FALSE)</f>
        <v>-2.5899999999999999E-2</v>
      </c>
      <c r="DA41" s="9">
        <f>VLOOKUP($A41,'[2]Formated Data'!$A:$ZZ,MATCH(DA$1,'[2]Formated Data'!$1:$1,0),FALSE)</f>
        <v>-1.6000000000000001E-3</v>
      </c>
      <c r="DB41" s="9">
        <f>VLOOKUP($A41,'[2]Formated Data'!$A:$ZZ,MATCH(DB$1,'[2]Formated Data'!$1:$1,0),FALSE)</f>
        <v>1.9099999999999999E-2</v>
      </c>
      <c r="DC41" s="9">
        <f>VLOOKUP($A41,'[2]Formated Data'!$A:$ZZ,MATCH(DC$1,'[2]Formated Data'!$1:$1,0),FALSE)</f>
        <v>6.3E-3</v>
      </c>
      <c r="DD41" s="9">
        <f>VLOOKUP($A41,'[2]Formated Data'!$A:$ZZ,MATCH(DD$1,'[2]Formated Data'!$1:$1,0),FALSE)</f>
        <v>8.0000000000000002E-3</v>
      </c>
      <c r="DF41" s="1">
        <v>40847</v>
      </c>
      <c r="DG41" s="2">
        <v>4885.6575999999995</v>
      </c>
      <c r="DH41" s="2">
        <f t="shared" si="6"/>
        <v>1.0685991719282528E-2</v>
      </c>
      <c r="DI41" s="1">
        <v>40847</v>
      </c>
      <c r="DJ41" s="2">
        <v>10579.85</v>
      </c>
      <c r="DK41" s="2">
        <f t="shared" si="7"/>
        <v>2.6857857757788262E-2</v>
      </c>
      <c r="DL41" s="1">
        <v>40847</v>
      </c>
      <c r="DM41" s="2">
        <v>14100.21</v>
      </c>
      <c r="DN41" s="2">
        <f t="shared" si="8"/>
        <v>-9.2413220318261491E-3</v>
      </c>
      <c r="DO41" s="1">
        <v>40847</v>
      </c>
      <c r="DP41" s="2">
        <v>8547.07</v>
      </c>
      <c r="DQ41" s="2">
        <f t="shared" si="9"/>
        <v>1.2663222036470634E-2</v>
      </c>
      <c r="DR41" s="1">
        <v>40847</v>
      </c>
      <c r="DS41" s="2">
        <v>11113.22</v>
      </c>
      <c r="DT41" s="2">
        <f t="shared" si="10"/>
        <v>-3.3256433810736841E-2</v>
      </c>
      <c r="DU41" s="1">
        <v>40847</v>
      </c>
      <c r="DV41" s="2">
        <v>6218.19</v>
      </c>
      <c r="DW41" s="2">
        <f t="shared" si="11"/>
        <v>2.3198145201498654E-2</v>
      </c>
      <c r="DX41" s="1">
        <v>40847</v>
      </c>
      <c r="DY41" s="2">
        <v>5457.55</v>
      </c>
      <c r="DZ41" s="2">
        <f t="shared" si="12"/>
        <v>-4.8031598007983733E-3</v>
      </c>
      <c r="EA41" s="1">
        <v>40847</v>
      </c>
      <c r="EB41" s="2">
        <v>6413.54</v>
      </c>
      <c r="EC41" s="2">
        <f t="shared" si="13"/>
        <v>1.2225224428984438E-2</v>
      </c>
      <c r="ED41" s="1">
        <v>40847</v>
      </c>
      <c r="EE41" s="2">
        <v>12556.42</v>
      </c>
      <c r="EF41" s="2">
        <f t="shared" si="14"/>
        <v>3.7279174566197115E-2</v>
      </c>
      <c r="EG41" s="1">
        <v>40847</v>
      </c>
      <c r="EH41" s="2">
        <v>3911.89</v>
      </c>
      <c r="EI41" s="2">
        <f t="shared" si="15"/>
        <v>5.3736127572459713E-2</v>
      </c>
      <c r="EK41" s="1">
        <v>40847</v>
      </c>
      <c r="EL41" s="2">
        <v>76.165999999999997</v>
      </c>
      <c r="EM41" s="2">
        <f t="shared" si="16"/>
        <v>-3.0387127162552652E-2</v>
      </c>
      <c r="EO41" s="1">
        <v>40847</v>
      </c>
      <c r="EP41" s="2">
        <v>7936.2166999999999</v>
      </c>
      <c r="EQ41" s="2">
        <f t="shared" si="17"/>
        <v>8.2011137102664833E-2</v>
      </c>
      <c r="ES41" s="1">
        <v>40847</v>
      </c>
      <c r="ET41" s="2">
        <v>1283.9798000000001</v>
      </c>
      <c r="EU41" s="2">
        <f t="shared" si="18"/>
        <v>0.13162793850016596</v>
      </c>
      <c r="EW41" s="1">
        <v>40847</v>
      </c>
      <c r="EX41" s="2">
        <v>1549.3096</v>
      </c>
      <c r="EY41" s="2">
        <f t="shared" si="19"/>
        <v>0.10363018210746833</v>
      </c>
      <c r="FA41" s="1">
        <v>40847</v>
      </c>
      <c r="FB41" s="2">
        <v>117.21939999999999</v>
      </c>
      <c r="FC41" s="2">
        <f t="shared" si="20"/>
        <v>7.837038468084323E-2</v>
      </c>
      <c r="FE41" s="1">
        <v>40847</v>
      </c>
      <c r="FF41" s="2">
        <v>547.57339999999999</v>
      </c>
      <c r="FG41" s="2">
        <f t="shared" si="21"/>
        <v>2.200287204970075E-2</v>
      </c>
      <c r="FI41" s="1">
        <v>40847</v>
      </c>
      <c r="FJ41" s="2">
        <v>312.89</v>
      </c>
      <c r="FK41" s="2">
        <f t="shared" si="22"/>
        <v>-2.5173692245381352E-2</v>
      </c>
      <c r="FM41" s="1">
        <v>40847</v>
      </c>
      <c r="FN41" s="2">
        <v>2557.192</v>
      </c>
      <c r="FO41" s="2">
        <f t="shared" si="23"/>
        <v>-2.5136773677543078E-2</v>
      </c>
      <c r="FQ41" s="1">
        <v>40847</v>
      </c>
      <c r="FR41" s="2">
        <v>312.625</v>
      </c>
      <c r="FS41" s="2">
        <f t="shared" si="24"/>
        <v>4.1600665610652676E-4</v>
      </c>
      <c r="FU41" s="1">
        <v>40847</v>
      </c>
      <c r="FV41" s="2">
        <v>321.32479999999998</v>
      </c>
      <c r="FW41" s="2">
        <f t="shared" si="25"/>
        <v>8.4756016251516852E-2</v>
      </c>
      <c r="FY41" s="1">
        <v>40847</v>
      </c>
      <c r="FZ41" s="2">
        <v>838.05539999999996</v>
      </c>
      <c r="GA41" s="2">
        <f t="shared" si="26"/>
        <v>0.15130610340106032</v>
      </c>
    </row>
    <row r="42" spans="1:183" x14ac:dyDescent="0.25">
      <c r="A42" s="1">
        <f t="shared" si="3"/>
        <v>40816</v>
      </c>
      <c r="B42" s="1">
        <v>40816</v>
      </c>
      <c r="C42" s="2">
        <v>712.62300000000005</v>
      </c>
      <c r="D42" s="2">
        <f t="shared" si="27"/>
        <v>-7.5503714860609916E-2</v>
      </c>
      <c r="E42" s="1">
        <v>40816</v>
      </c>
      <c r="F42" s="2">
        <v>597.14620000000002</v>
      </c>
      <c r="G42" s="2">
        <f t="shared" si="28"/>
        <v>-7.3642442788543927E-2</v>
      </c>
      <c r="H42" s="1">
        <v>40816</v>
      </c>
      <c r="I42" s="2">
        <v>981.65940000000001</v>
      </c>
      <c r="J42" s="2">
        <f t="shared" si="29"/>
        <v>-2.2670171141841555E-2</v>
      </c>
      <c r="K42" s="1">
        <v>40816</v>
      </c>
      <c r="L42" s="2">
        <v>1791.1393</v>
      </c>
      <c r="M42" s="2">
        <f t="shared" si="30"/>
        <v>-0.10991270915486695</v>
      </c>
      <c r="N42" s="1">
        <v>40816</v>
      </c>
      <c r="O42" s="2">
        <v>1218.0676000000001</v>
      </c>
      <c r="P42" s="2">
        <f t="shared" si="31"/>
        <v>-6.7766763290569965E-2</v>
      </c>
      <c r="Q42" s="1"/>
      <c r="T42" s="1">
        <v>40816</v>
      </c>
      <c r="U42" s="2">
        <v>1367.9241</v>
      </c>
      <c r="V42" s="2">
        <f t="shared" si="33"/>
        <v>-7.024201556615417E-2</v>
      </c>
      <c r="W42" s="1">
        <v>40816</v>
      </c>
      <c r="X42" s="2">
        <v>120.8353</v>
      </c>
      <c r="Y42" s="2">
        <f t="shared" si="34"/>
        <v>-1.8563866898308912E-2</v>
      </c>
      <c r="Z42" s="1">
        <v>40816</v>
      </c>
      <c r="AA42" s="2">
        <v>107.55</v>
      </c>
      <c r="AB42" s="2">
        <f t="shared" si="35"/>
        <v>-5.7653552965916011E-2</v>
      </c>
      <c r="AC42" s="1">
        <v>40816</v>
      </c>
      <c r="AD42" s="2">
        <v>1014.9160000000001</v>
      </c>
      <c r="AE42" s="2">
        <f t="shared" si="36"/>
        <v>2.5163534692789202E-2</v>
      </c>
      <c r="AF42" s="1">
        <v>40816</v>
      </c>
      <c r="AG42" s="2">
        <v>321.51780000000002</v>
      </c>
      <c r="AH42" s="2">
        <f t="shared" si="37"/>
        <v>-0.1254034074464172</v>
      </c>
      <c r="AI42" s="1">
        <v>40816</v>
      </c>
      <c r="AJ42" s="2">
        <v>137.79</v>
      </c>
      <c r="AK42" s="2">
        <f t="shared" si="38"/>
        <v>1.8780036968576663E-2</v>
      </c>
      <c r="AL42" s="1">
        <v>40816</v>
      </c>
      <c r="AM42" s="2">
        <v>156.99119999999999</v>
      </c>
      <c r="AN42" s="2">
        <f t="shared" si="39"/>
        <v>2.4110294380563779E-3</v>
      </c>
      <c r="AO42" s="1">
        <v>40816</v>
      </c>
      <c r="AP42" s="2">
        <v>298.14999999999998</v>
      </c>
      <c r="AQ42" s="2">
        <f t="shared" si="40"/>
        <v>-0.12966692938669477</v>
      </c>
      <c r="AR42" s="1">
        <v>40816</v>
      </c>
      <c r="AS42" s="2">
        <v>1750.1899000000001</v>
      </c>
      <c r="AT42" s="2">
        <f t="shared" si="41"/>
        <v>7.2745532502662691E-3</v>
      </c>
      <c r="AU42" s="1">
        <v>40816</v>
      </c>
      <c r="AV42" s="2">
        <v>1194.32</v>
      </c>
      <c r="AW42" s="2">
        <f t="shared" si="42"/>
        <v>-3.2688631872226148E-2</v>
      </c>
      <c r="AY42" s="2">
        <f t="shared" si="43"/>
        <v>-1.8612720720659892E-3</v>
      </c>
      <c r="AZ42" s="2">
        <f t="shared" si="44"/>
        <v>-4.2145945864296985E-2</v>
      </c>
      <c r="BA42" s="2">
        <f t="shared" si="4"/>
        <v>-3.9963185122492417E-2</v>
      </c>
      <c r="BC42" s="1">
        <v>40816</v>
      </c>
      <c r="BD42" s="2">
        <v>1462.21</v>
      </c>
      <c r="BE42" s="2">
        <f t="shared" si="45"/>
        <v>-1.7972155248258903E-2</v>
      </c>
      <c r="BF42" s="1">
        <v>40816</v>
      </c>
      <c r="BG42" s="2">
        <v>1093.1099999999999</v>
      </c>
      <c r="BH42" s="2">
        <f t="shared" si="46"/>
        <v>-8.3820928017417362E-3</v>
      </c>
      <c r="BI42" s="1">
        <v>40816</v>
      </c>
      <c r="BJ42" s="2">
        <v>957.8</v>
      </c>
      <c r="BK42" s="2">
        <f t="shared" si="47"/>
        <v>-1.4203375874845658E-2</v>
      </c>
      <c r="BL42" s="1">
        <v>40786</v>
      </c>
      <c r="BM42" s="2">
        <v>368.55</v>
      </c>
      <c r="BN42" s="2">
        <f t="shared" si="1"/>
        <v>-1.7331022530329254E-2</v>
      </c>
      <c r="BP42" s="1">
        <v>40543</v>
      </c>
      <c r="BQ42" s="2">
        <v>1.248E-2</v>
      </c>
      <c r="BR42" s="2">
        <f t="shared" si="2"/>
        <v>1.248E-2</v>
      </c>
      <c r="BT42" s="1">
        <v>40816</v>
      </c>
      <c r="BU42" s="2">
        <v>973.16</v>
      </c>
      <c r="BV42" s="2">
        <f t="shared" si="5"/>
        <v>-3.0581953658876726E-2</v>
      </c>
      <c r="BX42" s="7">
        <f>VLOOKUP($A42,[1]Replications!$A:$AK,MATCH(BX$2,[1]Replications!$1:$1,0),FALSE)</f>
        <v>-9.4899999999999998E-2</v>
      </c>
      <c r="BY42" s="7">
        <f>VLOOKUP($A42,[1]Replications!$A:$AK,MATCH(BY$2,[1]Replications!$1:$1,0),FALSE)</f>
        <v>-7.3599999999999999E-2</v>
      </c>
      <c r="BZ42" s="7">
        <f>VLOOKUP($A42,[1]Replications!$A:$AK,MATCH(BZ$2,[1]Replications!$1:$1,0),FALSE)</f>
        <v>-0.1046</v>
      </c>
      <c r="CA42" s="7">
        <f>VLOOKUP($A42,[1]Replications!$A:$AK,MATCH(CA$2,[1]Replications!$1:$1,0),FALSE)</f>
        <v>-0.13550000000000001</v>
      </c>
      <c r="CB42" s="7">
        <f>VLOOKUP($A42,[1]Replications!$A:$AK,MATCH(CB$2,[1]Replications!$1:$1,0),FALSE)</f>
        <v>-7.0499999999999993E-2</v>
      </c>
      <c r="CC42" s="7">
        <f>VLOOKUP($A42,[1]Replications!$A:$AK,MATCH(CC$2,[1]Replications!$1:$1,0),FALSE)</f>
        <v>-7.3499999999999996E-2</v>
      </c>
      <c r="CD42" s="7">
        <f>VLOOKUP($A42,[1]Replications!$A:$AK,MATCH(CD$2,[1]Replications!$1:$1,0),FALSE)</f>
        <v>-5.5300000000000002E-2</v>
      </c>
      <c r="CE42" s="7">
        <f>VLOOKUP($A42,[1]Replications!$A:$AK,MATCH(CE$2,[1]Replications!$1:$1,0),FALSE)</f>
        <v>-6.9800000000000001E-2</v>
      </c>
      <c r="CF42" s="7">
        <f>VLOOKUP($A42,[1]Replications!$A:$AK,MATCH(CF$2,[1]Replications!$1:$1,0),FALSE)</f>
        <v>-8.6842857142857138E-2</v>
      </c>
      <c r="CG42" s="7" t="str">
        <f>VLOOKUP($A42,[1]Replications!$A:$AK,MATCH(CG$2,[1]Replications!$1:$1,0),FALSE)</f>
        <v>NA</v>
      </c>
      <c r="CH42" s="9">
        <f>VLOOKUP($A42,'[2]Formated Data'!$A:$ZZ,MATCH(CH$1,'[2]Formated Data'!$1:$1,0),FALSE)</f>
        <v>-2.3E-2</v>
      </c>
      <c r="CI42" s="9">
        <f>VLOOKUP($A42,'[2]Formated Data'!$A:$ZZ,MATCH(CI$1,'[2]Formated Data'!$1:$1,0),FALSE)</f>
        <v>9.7999999999999997E-3</v>
      </c>
      <c r="CJ42" s="9">
        <f>VLOOKUP($A42,'[2]Formated Data'!$A:$ZZ,MATCH(CJ$1,'[2]Formated Data'!$1:$1,0),FALSE)</f>
        <v>-7.7000000000000002E-3</v>
      </c>
      <c r="CK42" s="9">
        <f>VLOOKUP($A42,'[2]Formated Data'!$A:$ZZ,MATCH(CK$1,'[2]Formated Data'!$1:$1,0),FALSE)</f>
        <v>-1.23E-2</v>
      </c>
      <c r="CL42" s="9">
        <f>VLOOKUP($A42,'[2]Formated Data'!$A:$ZZ,MATCH(CL$1,'[2]Formated Data'!$1:$1,0),FALSE)</f>
        <v>-6.2100000000000002E-2</v>
      </c>
      <c r="CM42" s="9">
        <f>VLOOKUP($A42,'[2]Formated Data'!$A:$ZZ,MATCH(CM$1,'[2]Formated Data'!$1:$1,0),FALSE)</f>
        <v>-3.3E-3</v>
      </c>
      <c r="CN42" s="9">
        <f>VLOOKUP($A42,'[2]Formated Data'!$A:$ZZ,MATCH(CN$1,'[2]Formated Data'!$1:$1,0),FALSE)</f>
        <v>-5.5899999999999998E-2</v>
      </c>
      <c r="CO42" s="9">
        <f>VLOOKUP($A42,'[2]Formated Data'!$A:$ZZ,MATCH(CO$1,'[2]Formated Data'!$1:$1,0),FALSE)</f>
        <v>-5.1999999999999998E-2</v>
      </c>
      <c r="CP42" s="9">
        <f>VLOOKUP($A42,'[2]Formated Data'!$A:$ZZ,MATCH(CP$1,'[2]Formated Data'!$1:$1,0),FALSE)</f>
        <v>2.4899999999999999E-2</v>
      </c>
      <c r="CQ42" s="9">
        <f>VLOOKUP($A42,'[2]Formated Data'!$A:$ZZ,MATCH(CQ$1,'[2]Formated Data'!$1:$1,0),FALSE)</f>
        <v>-5.96E-2</v>
      </c>
      <c r="CR42" s="9">
        <f>VLOOKUP($A42,'[2]Formated Data'!$A:$ZZ,MATCH(CR$1,'[2]Formated Data'!$1:$1,0),FALSE)</f>
        <v>-1.2699999999999999E-2</v>
      </c>
      <c r="CS42" s="9">
        <f>VLOOKUP($A42,'[2]Formated Data'!$A:$ZZ,MATCH(CS$1,'[2]Formated Data'!$1:$1,0),FALSE)</f>
        <v>-7.0000000000000001E-3</v>
      </c>
      <c r="CT42" s="9">
        <f>VLOOKUP($A42,'[2]Formated Data'!$A:$ZZ,MATCH(CT$1,'[2]Formated Data'!$1:$1,0),FALSE)</f>
        <v>-3.4700000000000002E-2</v>
      </c>
      <c r="CU42" s="9">
        <f>VLOOKUP($A42,'[2]Formated Data'!$A:$ZZ,MATCH(CU$1,'[2]Formated Data'!$1:$1,0),FALSE)</f>
        <v>-4.65E-2</v>
      </c>
      <c r="CV42" s="9">
        <f>VLOOKUP($A42,'[2]Formated Data'!$A:$ZZ,MATCH(CV$1,'[2]Formated Data'!$1:$1,0),FALSE)</f>
        <v>-5.8400000000000001E-2</v>
      </c>
      <c r="CW42" s="9">
        <f>VLOOKUP($A42,'[2]Formated Data'!$A:$ZZ,MATCH(CW$1,'[2]Formated Data'!$1:$1,0),FALSE)</f>
        <v>3.8E-3</v>
      </c>
      <c r="CX42" s="9">
        <f>VLOOKUP($A42,'[2]Formated Data'!$A:$ZZ,MATCH(CX$1,'[2]Formated Data'!$1:$1,0),FALSE)</f>
        <v>1.1900000000000001E-2</v>
      </c>
      <c r="CY42" s="9">
        <f>VLOOKUP($A42,'[2]Formated Data'!$A:$ZZ,MATCH(CY$1,'[2]Formated Data'!$1:$1,0),FALSE)</f>
        <v>1E-3</v>
      </c>
      <c r="CZ42" s="9">
        <f>VLOOKUP($A42,'[2]Formated Data'!$A:$ZZ,MATCH(CZ$1,'[2]Formated Data'!$1:$1,0),FALSE)</f>
        <v>1.6000000000000001E-3</v>
      </c>
      <c r="DA42" s="9">
        <f>VLOOKUP($A42,'[2]Formated Data'!$A:$ZZ,MATCH(DA$1,'[2]Formated Data'!$1:$1,0),FALSE)</f>
        <v>2.3400000000000001E-2</v>
      </c>
      <c r="DB42" s="9">
        <f>VLOOKUP($A42,'[2]Formated Data'!$A:$ZZ,MATCH(DB$1,'[2]Formated Data'!$1:$1,0),FALSE)</f>
        <v>-1.2200000000000001E-2</v>
      </c>
      <c r="DC42" s="9">
        <f>VLOOKUP($A42,'[2]Formated Data'!$A:$ZZ,MATCH(DC$1,'[2]Formated Data'!$1:$1,0),FALSE)</f>
        <v>-1.9099999999999999E-2</v>
      </c>
      <c r="DD42" s="9">
        <f>VLOOKUP($A42,'[2]Formated Data'!$A:$ZZ,MATCH(DD$1,'[2]Formated Data'!$1:$1,0),FALSE)</f>
        <v>0.06</v>
      </c>
      <c r="DF42" s="1">
        <v>40816</v>
      </c>
      <c r="DG42" s="2">
        <v>4834.0015000000003</v>
      </c>
      <c r="DH42" s="2">
        <f t="shared" si="6"/>
        <v>-2.7883916505269002E-2</v>
      </c>
      <c r="DI42" s="1">
        <v>40816</v>
      </c>
      <c r="DJ42" s="2">
        <v>10303.129999999999</v>
      </c>
      <c r="DK42" s="2">
        <f t="shared" si="7"/>
        <v>-3.8903264683988636E-2</v>
      </c>
      <c r="DL42" s="1">
        <v>40816</v>
      </c>
      <c r="DM42" s="2">
        <v>14231.73</v>
      </c>
      <c r="DN42" s="2">
        <f t="shared" si="8"/>
        <v>-1.2433635349884287E-2</v>
      </c>
      <c r="DO42" s="1">
        <v>40816</v>
      </c>
      <c r="DP42" s="2">
        <v>8440.19</v>
      </c>
      <c r="DQ42" s="2">
        <f t="shared" si="9"/>
        <v>-1.6797932060402587E-2</v>
      </c>
      <c r="DR42" s="1">
        <v>40816</v>
      </c>
      <c r="DS42" s="2">
        <v>11495.52</v>
      </c>
      <c r="DT42" s="2">
        <f t="shared" si="10"/>
        <v>-2.8987920832270753E-3</v>
      </c>
      <c r="DU42" s="1">
        <v>40816</v>
      </c>
      <c r="DV42" s="2">
        <v>6077.21</v>
      </c>
      <c r="DW42" s="2">
        <f t="shared" si="11"/>
        <v>-2.9703428731090109E-2</v>
      </c>
      <c r="DX42" s="1">
        <v>40816</v>
      </c>
      <c r="DY42" s="2">
        <v>5483.89</v>
      </c>
      <c r="DZ42" s="2">
        <f t="shared" si="12"/>
        <v>-5.7311213851871656E-3</v>
      </c>
      <c r="EA42" s="1">
        <v>40816</v>
      </c>
      <c r="EB42" s="2">
        <v>6336.08</v>
      </c>
      <c r="EC42" s="2">
        <f t="shared" si="13"/>
        <v>-6.5694781106243605E-3</v>
      </c>
      <c r="ED42" s="1">
        <v>40816</v>
      </c>
      <c r="EE42" s="2">
        <v>12105.15</v>
      </c>
      <c r="EF42" s="2">
        <f t="shared" si="14"/>
        <v>-5.1255102232755978E-2</v>
      </c>
      <c r="EG42" s="1">
        <v>40816</v>
      </c>
      <c r="EH42" s="2">
        <v>3712.4</v>
      </c>
      <c r="EI42" s="2">
        <f t="shared" si="15"/>
        <v>-3.5249113834575518E-2</v>
      </c>
      <c r="EK42" s="1">
        <v>40816</v>
      </c>
      <c r="EL42" s="2">
        <v>78.552999999999997</v>
      </c>
      <c r="EM42" s="2">
        <f t="shared" si="16"/>
        <v>5.9851316162283785E-2</v>
      </c>
      <c r="EO42" s="1">
        <v>40816</v>
      </c>
      <c r="EP42" s="2">
        <v>7334.6904000000004</v>
      </c>
      <c r="EQ42" s="2">
        <f t="shared" si="17"/>
        <v>-4.7325527255491551E-2</v>
      </c>
      <c r="ES42" s="1">
        <v>40816</v>
      </c>
      <c r="ET42" s="2">
        <v>1134.6306999999999</v>
      </c>
      <c r="EU42" s="2">
        <f t="shared" si="18"/>
        <v>-0.14554725893464837</v>
      </c>
      <c r="EW42" s="1">
        <v>40816</v>
      </c>
      <c r="EX42" s="2">
        <v>1403.8304000000001</v>
      </c>
      <c r="EY42" s="2">
        <f t="shared" si="19"/>
        <v>-8.5837111656867693E-2</v>
      </c>
      <c r="FA42" s="1">
        <v>40816</v>
      </c>
      <c r="FB42" s="2">
        <v>108.70050000000001</v>
      </c>
      <c r="FC42" s="2">
        <f t="shared" si="20"/>
        <v>-4.4458411716098989E-2</v>
      </c>
      <c r="FE42" s="1">
        <v>40816</v>
      </c>
      <c r="FF42" s="2">
        <v>535.78459999999995</v>
      </c>
      <c r="FG42" s="2">
        <f t="shared" si="21"/>
        <v>-4.9268911495180423E-2</v>
      </c>
      <c r="FI42" s="1">
        <v>40816</v>
      </c>
      <c r="FJ42" s="2">
        <v>320.97000000000003</v>
      </c>
      <c r="FK42" s="2">
        <f t="shared" si="22"/>
        <v>4.847613758860625E-2</v>
      </c>
      <c r="FM42" s="1">
        <v>40816</v>
      </c>
      <c r="FN42" s="2">
        <v>2623.1289999999999</v>
      </c>
      <c r="FO42" s="2">
        <f t="shared" si="23"/>
        <v>4.8544880750374331E-2</v>
      </c>
      <c r="FQ42" s="1">
        <v>40816</v>
      </c>
      <c r="FR42" s="2">
        <v>312.495</v>
      </c>
      <c r="FS42" s="2">
        <f t="shared" si="24"/>
        <v>-1.2751922376268432E-3</v>
      </c>
      <c r="FU42" s="1">
        <v>40816</v>
      </c>
      <c r="FV42" s="2">
        <v>296.21850000000001</v>
      </c>
      <c r="FW42" s="2">
        <f t="shared" si="25"/>
        <v>-5.9372975650649695E-2</v>
      </c>
      <c r="FY42" s="1">
        <v>40816</v>
      </c>
      <c r="FZ42" s="2">
        <v>727.9171</v>
      </c>
      <c r="GA42" s="2">
        <f t="shared" si="26"/>
        <v>-0.11202029606272768</v>
      </c>
    </row>
    <row r="43" spans="1:183" x14ac:dyDescent="0.25">
      <c r="A43" s="1">
        <f t="shared" si="3"/>
        <v>40786</v>
      </c>
      <c r="B43" s="1">
        <v>40786</v>
      </c>
      <c r="C43" s="2">
        <v>770.82299999999998</v>
      </c>
      <c r="D43" s="2">
        <f t="shared" si="27"/>
        <v>-6.2453134698038815E-2</v>
      </c>
      <c r="E43" s="1">
        <v>40786</v>
      </c>
      <c r="F43" s="2">
        <v>644.61739999999998</v>
      </c>
      <c r="G43" s="2">
        <f t="shared" si="28"/>
        <v>-5.286225938707767E-2</v>
      </c>
      <c r="H43" s="1">
        <v>40786</v>
      </c>
      <c r="I43" s="2">
        <v>1004.43</v>
      </c>
      <c r="J43" s="2">
        <f t="shared" si="29"/>
        <v>4.429999999999934E-3</v>
      </c>
      <c r="K43" s="1">
        <v>40786</v>
      </c>
      <c r="L43" s="2">
        <v>2012.3187</v>
      </c>
      <c r="M43" s="2">
        <f t="shared" si="30"/>
        <v>-8.2820498340655746E-2</v>
      </c>
      <c r="N43" s="1">
        <v>40786</v>
      </c>
      <c r="O43" s="2">
        <v>1306.6125</v>
      </c>
      <c r="P43" s="2">
        <f t="shared" si="31"/>
        <v>-5.3936883871972152E-2</v>
      </c>
      <c r="Q43" s="1"/>
      <c r="T43" s="1">
        <v>40786</v>
      </c>
      <c r="U43" s="2">
        <v>1471.269</v>
      </c>
      <c r="V43" s="2">
        <f t="shared" si="33"/>
        <v>-5.4400162271513341E-2</v>
      </c>
      <c r="W43" s="1">
        <v>40786</v>
      </c>
      <c r="X43" s="2">
        <v>123.12090000000001</v>
      </c>
      <c r="Y43" s="2">
        <f t="shared" si="34"/>
        <v>-2.8863339859063086E-2</v>
      </c>
      <c r="Z43" s="1">
        <v>40786</v>
      </c>
      <c r="AA43" s="2">
        <v>114.13</v>
      </c>
      <c r="AB43" s="2">
        <f t="shared" si="35"/>
        <v>-1.0833766684000712E-2</v>
      </c>
      <c r="AC43" s="1">
        <v>40786</v>
      </c>
      <c r="AD43" s="2">
        <v>990.00400000000002</v>
      </c>
      <c r="AE43" s="2">
        <f t="shared" si="36"/>
        <v>-6.8058604236808096E-3</v>
      </c>
      <c r="AF43" s="1">
        <v>40786</v>
      </c>
      <c r="AG43" s="2">
        <v>367.61840000000001</v>
      </c>
      <c r="AH43" s="2">
        <f t="shared" si="37"/>
        <v>3.6767787410274533E-3</v>
      </c>
      <c r="AI43" s="1">
        <v>40786</v>
      </c>
      <c r="AJ43" s="2">
        <v>135.25</v>
      </c>
      <c r="AK43" s="2">
        <f t="shared" si="38"/>
        <v>3.4970921334557703E-2</v>
      </c>
      <c r="AL43" s="1">
        <v>40786</v>
      </c>
      <c r="AM43" s="2">
        <v>156.61359999999999</v>
      </c>
      <c r="AN43" s="2">
        <f t="shared" si="39"/>
        <v>-4.8444489629931864E-3</v>
      </c>
      <c r="AO43" s="1">
        <v>40786</v>
      </c>
      <c r="AP43" s="2">
        <v>342.57</v>
      </c>
      <c r="AQ43" s="2">
        <f t="shared" si="40"/>
        <v>1.4324134705332447E-3</v>
      </c>
      <c r="AR43" s="1">
        <v>40786</v>
      </c>
      <c r="AS43" s="2">
        <v>1737.55</v>
      </c>
      <c r="AT43" s="2">
        <f t="shared" si="41"/>
        <v>1.4609963037143903E-2</v>
      </c>
      <c r="AU43" s="1">
        <v>40786</v>
      </c>
      <c r="AV43" s="2">
        <v>1234.68</v>
      </c>
      <c r="AW43" s="2">
        <f t="shared" si="42"/>
        <v>-4.0026124276917319E-2</v>
      </c>
      <c r="AY43" s="2">
        <f t="shared" si="43"/>
        <v>-9.5908753109611444E-3</v>
      </c>
      <c r="AZ43" s="2">
        <f t="shared" si="44"/>
        <v>-2.8883614468683594E-2</v>
      </c>
      <c r="BA43" s="2">
        <f t="shared" si="4"/>
        <v>-5.4636087314061221E-2</v>
      </c>
      <c r="BC43" s="1">
        <v>40786</v>
      </c>
      <c r="BD43" s="2">
        <v>1488.97</v>
      </c>
      <c r="BE43" s="2">
        <f t="shared" si="45"/>
        <v>-3.258983971464402E-2</v>
      </c>
      <c r="BF43" s="1">
        <v>40786</v>
      </c>
      <c r="BG43" s="2">
        <v>1102.3499999999999</v>
      </c>
      <c r="BH43" s="2">
        <f t="shared" si="46"/>
        <v>-8.1964263221349087E-3</v>
      </c>
      <c r="BI43" s="1">
        <v>40786</v>
      </c>
      <c r="BJ43" s="2">
        <v>971.6</v>
      </c>
      <c r="BK43" s="2">
        <f t="shared" si="47"/>
        <v>-3.0958270166759672E-2</v>
      </c>
      <c r="BL43" s="1">
        <v>40755</v>
      </c>
      <c r="BM43" s="2">
        <v>375.05</v>
      </c>
      <c r="BN43" s="2">
        <f t="shared" si="1"/>
        <v>-1.4377379589445294E-3</v>
      </c>
      <c r="BP43" s="1">
        <v>40512</v>
      </c>
      <c r="BQ43" s="2">
        <v>-5.2900000000000004E-3</v>
      </c>
      <c r="BR43" s="2">
        <f t="shared" si="2"/>
        <v>-5.2900000000000004E-3</v>
      </c>
      <c r="BT43" s="1">
        <v>40786</v>
      </c>
      <c r="BU43" s="2">
        <v>1003.86</v>
      </c>
      <c r="BV43" s="2">
        <f t="shared" si="5"/>
        <v>-8.020047828915422E-2</v>
      </c>
      <c r="BX43" s="7">
        <f>VLOOKUP($A43,[1]Replications!$A:$AK,MATCH(BX$2,[1]Replications!$1:$1,0),FALSE)</f>
        <v>-8.2900000000000001E-2</v>
      </c>
      <c r="BY43" s="7">
        <f>VLOOKUP($A43,[1]Replications!$A:$AK,MATCH(BY$2,[1]Replications!$1:$1,0),FALSE)</f>
        <v>-0.1079</v>
      </c>
      <c r="BZ43" s="7">
        <f>VLOOKUP($A43,[1]Replications!$A:$AK,MATCH(BZ$2,[1]Replications!$1:$1,0),FALSE)</f>
        <v>-4.9099999999999998E-2</v>
      </c>
      <c r="CA43" s="7">
        <f>VLOOKUP($A43,[1]Replications!$A:$AK,MATCH(CA$2,[1]Replications!$1:$1,0),FALSE)</f>
        <v>-5.8500000000000003E-2</v>
      </c>
      <c r="CB43" s="7">
        <f>VLOOKUP($A43,[1]Replications!$A:$AK,MATCH(CB$2,[1]Replications!$1:$1,0),FALSE)</f>
        <v>-5.3600000000000002E-2</v>
      </c>
      <c r="CC43" s="7">
        <f>VLOOKUP($A43,[1]Replications!$A:$AK,MATCH(CC$2,[1]Replications!$1:$1,0),FALSE)</f>
        <v>-8.3699999999999997E-2</v>
      </c>
      <c r="CD43" s="7">
        <f>VLOOKUP($A43,[1]Replications!$A:$AK,MATCH(CD$2,[1]Replications!$1:$1,0),FALSE)</f>
        <v>-9.6600000000000005E-2</v>
      </c>
      <c r="CE43" s="7">
        <f>VLOOKUP($A43,[1]Replications!$A:$AK,MATCH(CE$2,[1]Replications!$1:$1,0),FALSE)</f>
        <v>-5.4399999999999997E-2</v>
      </c>
      <c r="CF43" s="7">
        <f>VLOOKUP($A43,[1]Replications!$A:$AK,MATCH(CF$2,[1]Replications!$1:$1,0),FALSE)</f>
        <v>-7.6042857142857148E-2</v>
      </c>
      <c r="CG43" s="7" t="str">
        <f>VLOOKUP($A43,[1]Replications!$A:$AK,MATCH(CG$2,[1]Replications!$1:$1,0),FALSE)</f>
        <v>NA</v>
      </c>
      <c r="CH43" s="9">
        <f>VLOOKUP($A43,'[2]Formated Data'!$A:$ZZ,MATCH(CH$1,'[2]Formated Data'!$1:$1,0),FALSE)</f>
        <v>-3.44E-2</v>
      </c>
      <c r="CI43" s="9">
        <f>VLOOKUP($A43,'[2]Formated Data'!$A:$ZZ,MATCH(CI$1,'[2]Formated Data'!$1:$1,0),FALSE)</f>
        <v>1.1000000000000001E-3</v>
      </c>
      <c r="CJ43" s="9">
        <f>VLOOKUP($A43,'[2]Formated Data'!$A:$ZZ,MATCH(CJ$1,'[2]Formated Data'!$1:$1,0),FALSE)</f>
        <v>-1.89E-2</v>
      </c>
      <c r="CK43" s="9">
        <f>VLOOKUP($A43,'[2]Formated Data'!$A:$ZZ,MATCH(CK$1,'[2]Formated Data'!$1:$1,0),FALSE)</f>
        <v>-4.7999999999999996E-3</v>
      </c>
      <c r="CL43" s="9">
        <f>VLOOKUP($A43,'[2]Formated Data'!$A:$ZZ,MATCH(CL$1,'[2]Formated Data'!$1:$1,0),FALSE)</f>
        <v>-4.3099999999999999E-2</v>
      </c>
      <c r="CM43" s="9">
        <f>VLOOKUP($A43,'[2]Formated Data'!$A:$ZZ,MATCH(CM$1,'[2]Formated Data'!$1:$1,0),FALSE)</f>
        <v>-4.2700000000000002E-2</v>
      </c>
      <c r="CN43" s="9">
        <f>VLOOKUP($A43,'[2]Formated Data'!$A:$ZZ,MATCH(CN$1,'[2]Formated Data'!$1:$1,0),FALSE)</f>
        <v>-5.3100000000000001E-2</v>
      </c>
      <c r="CO43" s="9">
        <f>VLOOKUP($A43,'[2]Formated Data'!$A:$ZZ,MATCH(CO$1,'[2]Formated Data'!$1:$1,0),FALSE)</f>
        <v>7.0000000000000001E-3</v>
      </c>
      <c r="CP43" s="9">
        <f>VLOOKUP($A43,'[2]Formated Data'!$A:$ZZ,MATCH(CP$1,'[2]Formated Data'!$1:$1,0),FALSE)</f>
        <v>-2.2800000000000001E-2</v>
      </c>
      <c r="CQ43" s="9">
        <f>VLOOKUP($A43,'[2]Formated Data'!$A:$ZZ,MATCH(CQ$1,'[2]Formated Data'!$1:$1,0),FALSE)</f>
        <v>-4.3099999999999999E-2</v>
      </c>
      <c r="CR43" s="9">
        <f>VLOOKUP($A43,'[2]Formated Data'!$A:$ZZ,MATCH(CR$1,'[2]Formated Data'!$1:$1,0),FALSE)</f>
        <v>-2.64E-2</v>
      </c>
      <c r="CS43" s="9">
        <f>VLOOKUP($A43,'[2]Formated Data'!$A:$ZZ,MATCH(CS$1,'[2]Formated Data'!$1:$1,0),FALSE)</f>
        <v>8.0000000000000002E-3</v>
      </c>
      <c r="CT43" s="9">
        <f>VLOOKUP($A43,'[2]Formated Data'!$A:$ZZ,MATCH(CT$1,'[2]Formated Data'!$1:$1,0),FALSE)</f>
        <v>-2.1700000000000001E-2</v>
      </c>
      <c r="CU43" s="9">
        <f>VLOOKUP($A43,'[2]Formated Data'!$A:$ZZ,MATCH(CU$1,'[2]Formated Data'!$1:$1,0),FALSE)</f>
        <v>-5.5199999999999999E-2</v>
      </c>
      <c r="CV43" s="9">
        <f>VLOOKUP($A43,'[2]Formated Data'!$A:$ZZ,MATCH(CV$1,'[2]Formated Data'!$1:$1,0),FALSE)</f>
        <v>-7.3700000000000002E-2</v>
      </c>
      <c r="CW43" s="9">
        <f>VLOOKUP($A43,'[2]Formated Data'!$A:$ZZ,MATCH(CW$1,'[2]Formated Data'!$1:$1,0),FALSE)</f>
        <v>5.8200000000000002E-2</v>
      </c>
      <c r="CX43" s="9">
        <f>VLOOKUP($A43,'[2]Formated Data'!$A:$ZZ,MATCH(CX$1,'[2]Formated Data'!$1:$1,0),FALSE)</f>
        <v>4.3E-3</v>
      </c>
      <c r="CY43" s="9">
        <f>VLOOKUP($A43,'[2]Formated Data'!$A:$ZZ,MATCH(CY$1,'[2]Formated Data'!$1:$1,0),FALSE)</f>
        <v>-1.67E-2</v>
      </c>
      <c r="CZ43" s="9">
        <f>VLOOKUP($A43,'[2]Formated Data'!$A:$ZZ,MATCH(CZ$1,'[2]Formated Data'!$1:$1,0),FALSE)</f>
        <v>1.43E-2</v>
      </c>
      <c r="DA43" s="9">
        <f>VLOOKUP($A43,'[2]Formated Data'!$A:$ZZ,MATCH(DA$1,'[2]Formated Data'!$1:$1,0),FALSE)</f>
        <v>6.8999999999999999E-3</v>
      </c>
      <c r="DB43" s="9">
        <f>VLOOKUP($A43,'[2]Formated Data'!$A:$ZZ,MATCH(DB$1,'[2]Formated Data'!$1:$1,0),FALSE)</f>
        <v>-2.3900000000000001E-2</v>
      </c>
      <c r="DC43" s="9">
        <f>VLOOKUP($A43,'[2]Formated Data'!$A:$ZZ,MATCH(DC$1,'[2]Formated Data'!$1:$1,0),FALSE)</f>
        <v>-1.83E-2</v>
      </c>
      <c r="DD43" s="9">
        <f>VLOOKUP($A43,'[2]Formated Data'!$A:$ZZ,MATCH(DD$1,'[2]Formated Data'!$1:$1,0),FALSE)</f>
        <v>-2.1999999999999999E-2</v>
      </c>
      <c r="DF43" s="1">
        <v>40786</v>
      </c>
      <c r="DG43" s="2">
        <v>4972.6587</v>
      </c>
      <c r="DH43" s="2">
        <f t="shared" si="6"/>
        <v>-2.6370927308383307E-2</v>
      </c>
      <c r="DI43" s="1">
        <v>40786</v>
      </c>
      <c r="DJ43" s="2">
        <v>10720.18</v>
      </c>
      <c r="DK43" s="2">
        <f t="shared" si="7"/>
        <v>-3.2148909335001807E-2</v>
      </c>
      <c r="DL43" s="1">
        <v>40786</v>
      </c>
      <c r="DM43" s="2">
        <v>14410.91</v>
      </c>
      <c r="DN43" s="2">
        <f t="shared" si="8"/>
        <v>-5.1121991362074182E-3</v>
      </c>
      <c r="DO43" s="1">
        <v>40786</v>
      </c>
      <c r="DP43" s="2">
        <v>8584.39</v>
      </c>
      <c r="DQ43" s="2">
        <f t="shared" si="9"/>
        <v>-2.1704099447967251E-2</v>
      </c>
      <c r="DR43" s="1">
        <v>40786</v>
      </c>
      <c r="DS43" s="2">
        <v>11528.94</v>
      </c>
      <c r="DT43" s="2">
        <f t="shared" si="10"/>
        <v>5.8515757027430837E-3</v>
      </c>
      <c r="DU43" s="1">
        <v>40786</v>
      </c>
      <c r="DV43" s="2">
        <v>6263.25</v>
      </c>
      <c r="DW43" s="2">
        <f t="shared" si="11"/>
        <v>-3.3862068220837815E-2</v>
      </c>
      <c r="DX43" s="1">
        <v>40786</v>
      </c>
      <c r="DY43" s="2">
        <v>5515.5</v>
      </c>
      <c r="DZ43" s="2">
        <f t="shared" si="12"/>
        <v>-4.1509508909467474E-3</v>
      </c>
      <c r="EA43" s="1">
        <v>40786</v>
      </c>
      <c r="EB43" s="2">
        <v>6377.98</v>
      </c>
      <c r="EC43" s="2">
        <f t="shared" si="13"/>
        <v>-1.1104564624162871E-2</v>
      </c>
      <c r="ED43" s="1">
        <v>40786</v>
      </c>
      <c r="EE43" s="2">
        <v>12759.12</v>
      </c>
      <c r="EF43" s="2">
        <f t="shared" si="14"/>
        <v>-5.3526894004020553E-2</v>
      </c>
      <c r="EG43" s="1">
        <v>40786</v>
      </c>
      <c r="EH43" s="2">
        <v>3848.04</v>
      </c>
      <c r="EI43" s="2">
        <f t="shared" si="15"/>
        <v>-2.8616145807037974E-2</v>
      </c>
      <c r="EK43" s="1">
        <v>40786</v>
      </c>
      <c r="EL43" s="2">
        <v>74.117000000000004</v>
      </c>
      <c r="EM43" s="2">
        <f t="shared" si="16"/>
        <v>2.9771167977048485E-3</v>
      </c>
      <c r="EO43" s="1">
        <v>40786</v>
      </c>
      <c r="EP43" s="2">
        <v>7699.0520999999999</v>
      </c>
      <c r="EQ43" s="2">
        <f t="shared" si="17"/>
        <v>-6.6040135352541052E-2</v>
      </c>
      <c r="ES43" s="1">
        <v>40786</v>
      </c>
      <c r="ET43" s="2">
        <v>1327.9033999999999</v>
      </c>
      <c r="EU43" s="2">
        <f t="shared" si="18"/>
        <v>-8.919650862527817E-2</v>
      </c>
      <c r="EW43" s="1">
        <v>40786</v>
      </c>
      <c r="EX43" s="2">
        <v>1535.6458</v>
      </c>
      <c r="EY43" s="2">
        <f t="shared" si="19"/>
        <v>-7.0082310642104906E-2</v>
      </c>
      <c r="FA43" s="1">
        <v>40786</v>
      </c>
      <c r="FB43" s="2">
        <v>113.758</v>
      </c>
      <c r="FC43" s="2">
        <f t="shared" si="20"/>
        <v>-0.10180794332826437</v>
      </c>
      <c r="FE43" s="1">
        <v>40786</v>
      </c>
      <c r="FF43" s="2">
        <v>563.55010000000004</v>
      </c>
      <c r="FG43" s="2">
        <f t="shared" si="21"/>
        <v>-5.141384842957708E-2</v>
      </c>
      <c r="FI43" s="1">
        <v>40786</v>
      </c>
      <c r="FJ43" s="2">
        <v>306.13</v>
      </c>
      <c r="FK43" s="2">
        <f t="shared" si="22"/>
        <v>7.1546081416920426E-2</v>
      </c>
      <c r="FM43" s="1">
        <v>40786</v>
      </c>
      <c r="FN43" s="2">
        <v>2501.6849999999999</v>
      </c>
      <c r="FO43" s="2">
        <f t="shared" si="23"/>
        <v>7.1582775414744448E-2</v>
      </c>
      <c r="FQ43" s="1">
        <v>40786</v>
      </c>
      <c r="FR43" s="2">
        <v>312.89400000000001</v>
      </c>
      <c r="FS43" s="2">
        <f t="shared" si="24"/>
        <v>2.9296749791651866E-3</v>
      </c>
      <c r="FU43" s="1">
        <v>40786</v>
      </c>
      <c r="FV43" s="2">
        <v>314.916</v>
      </c>
      <c r="FW43" s="2">
        <f t="shared" si="25"/>
        <v>-0.12834779508661132</v>
      </c>
      <c r="FY43" s="1">
        <v>40786</v>
      </c>
      <c r="FZ43" s="2">
        <v>819.74519999999995</v>
      </c>
      <c r="GA43" s="2">
        <f t="shared" si="26"/>
        <v>-8.7037697016135507E-2</v>
      </c>
    </row>
    <row r="44" spans="1:183" x14ac:dyDescent="0.25">
      <c r="A44" s="1">
        <f t="shared" si="3"/>
        <v>40755</v>
      </c>
      <c r="B44" s="1">
        <v>40753</v>
      </c>
      <c r="C44" s="2">
        <v>822.17010000000005</v>
      </c>
      <c r="D44" s="2">
        <f t="shared" si="27"/>
        <v>-3.3115754906275052E-2</v>
      </c>
      <c r="E44" s="1">
        <v>40753</v>
      </c>
      <c r="F44" s="2">
        <v>680.59519999999998</v>
      </c>
      <c r="G44" s="2">
        <f t="shared" si="28"/>
        <v>-1.0010225796644789E-2</v>
      </c>
      <c r="H44" s="1">
        <v>40753</v>
      </c>
      <c r="I44" s="2">
        <v>1000</v>
      </c>
      <c r="J44" s="2">
        <f t="shared" si="29"/>
        <v>8.8956345893007605E-3</v>
      </c>
      <c r="K44" s="1">
        <v>40753</v>
      </c>
      <c r="L44" s="2">
        <v>2194.0293000000001</v>
      </c>
      <c r="M44" s="2">
        <f t="shared" si="30"/>
        <v>-3.7026368358917261E-2</v>
      </c>
      <c r="N44" s="1">
        <v>40753</v>
      </c>
      <c r="O44" s="2">
        <v>1381.105</v>
      </c>
      <c r="P44" s="2">
        <f t="shared" si="31"/>
        <v>-1.7407357842780469E-2</v>
      </c>
      <c r="Q44" s="1"/>
      <c r="T44" s="1">
        <v>40753</v>
      </c>
      <c r="U44" s="2">
        <v>1555.9108000000001</v>
      </c>
      <c r="V44" s="2">
        <f t="shared" si="33"/>
        <v>-2.0304965821102305E-2</v>
      </c>
      <c r="W44" s="1">
        <v>40753</v>
      </c>
      <c r="X44" s="2">
        <v>126.78019999999999</v>
      </c>
      <c r="Y44" s="2">
        <f t="shared" si="34"/>
        <v>-7.0581932842215256E-3</v>
      </c>
      <c r="Z44" s="1">
        <v>40753</v>
      </c>
      <c r="AA44" s="2">
        <v>115.38</v>
      </c>
      <c r="AB44" s="2">
        <f t="shared" si="35"/>
        <v>-9.9536639780334335E-3</v>
      </c>
      <c r="AC44" s="1">
        <v>40753</v>
      </c>
      <c r="AD44" s="2">
        <v>996.78800000000001</v>
      </c>
      <c r="AE44" s="2">
        <f t="shared" si="36"/>
        <v>-9.0900776593249022E-3</v>
      </c>
      <c r="AF44" s="1">
        <v>40753</v>
      </c>
      <c r="AG44" s="2">
        <v>366.27170000000001</v>
      </c>
      <c r="AH44" s="2">
        <f t="shared" si="37"/>
        <v>1.3682028517026268E-2</v>
      </c>
      <c r="AI44" s="1">
        <v>40753</v>
      </c>
      <c r="AJ44" s="2">
        <v>130.68</v>
      </c>
      <c r="AK44" s="2">
        <f t="shared" si="38"/>
        <v>3.9949068916123043E-2</v>
      </c>
      <c r="AL44" s="1">
        <v>40753</v>
      </c>
      <c r="AM44" s="2">
        <v>157.376</v>
      </c>
      <c r="AN44" s="2">
        <f t="shared" si="39"/>
        <v>-4.2903031303838102E-3</v>
      </c>
      <c r="AO44" s="1">
        <v>40753</v>
      </c>
      <c r="AP44" s="2">
        <v>342.08</v>
      </c>
      <c r="AQ44" s="2">
        <f t="shared" si="40"/>
        <v>1.1921313415175216E-2</v>
      </c>
      <c r="AR44" s="1">
        <v>40753</v>
      </c>
      <c r="AS44" s="2">
        <v>1712.53</v>
      </c>
      <c r="AT44" s="2">
        <f t="shared" si="41"/>
        <v>1.5868025483752435E-2</v>
      </c>
      <c r="AU44" s="1">
        <v>40753</v>
      </c>
      <c r="AV44" s="2">
        <v>1286.1600000000001</v>
      </c>
      <c r="AW44" s="2">
        <f t="shared" si="42"/>
        <v>1.1593336584291514E-2</v>
      </c>
      <c r="AY44" s="2">
        <f t="shared" si="43"/>
        <v>-2.3105529109630263E-2</v>
      </c>
      <c r="AZ44" s="2">
        <f t="shared" si="44"/>
        <v>-1.9619010516136792E-2</v>
      </c>
      <c r="BA44" s="2">
        <f t="shared" si="4"/>
        <v>-4.2746888994609211E-3</v>
      </c>
      <c r="BC44" s="1">
        <v>40753</v>
      </c>
      <c r="BD44" s="2">
        <v>1539.13</v>
      </c>
      <c r="BE44" s="2">
        <f t="shared" si="45"/>
        <v>2.9584449266579771E-3</v>
      </c>
      <c r="BF44" s="1">
        <v>40753</v>
      </c>
      <c r="BG44" s="2">
        <v>1111.46</v>
      </c>
      <c r="BH44" s="2">
        <f t="shared" si="46"/>
        <v>-7.9261652712567798E-3</v>
      </c>
      <c r="BI44" s="1">
        <v>40753</v>
      </c>
      <c r="BJ44" s="2">
        <v>1002.64</v>
      </c>
      <c r="BK44" s="2">
        <f t="shared" si="47"/>
        <v>3.0311821610427003E-3</v>
      </c>
      <c r="BL44" s="1">
        <v>40724</v>
      </c>
      <c r="BM44" s="2">
        <v>375.59</v>
      </c>
      <c r="BN44" s="2">
        <f t="shared" si="1"/>
        <v>-8.5788195544292956E-3</v>
      </c>
      <c r="BP44" s="1">
        <v>40482</v>
      </c>
      <c r="BQ44" s="2">
        <v>2.291E-2</v>
      </c>
      <c r="BR44" s="2">
        <f t="shared" si="2"/>
        <v>2.291E-2</v>
      </c>
      <c r="BT44" s="1">
        <v>40753</v>
      </c>
      <c r="BU44" s="2">
        <v>1091.3900000000001</v>
      </c>
      <c r="BV44" s="2">
        <f t="shared" si="5"/>
        <v>-4.6965910956279222E-3</v>
      </c>
      <c r="BX44" s="7">
        <f>VLOOKUP($A44,[1]Replications!$A:$AK,MATCH(BX$2,[1]Replications!$1:$1,0),FALSE)</f>
        <v>1.5E-3</v>
      </c>
      <c r="BY44" s="7">
        <f>VLOOKUP($A44,[1]Replications!$A:$AK,MATCH(BY$2,[1]Replications!$1:$1,0),FALSE)</f>
        <v>-4.7199999999999999E-2</v>
      </c>
      <c r="BZ44" s="7">
        <f>VLOOKUP($A44,[1]Replications!$A:$AK,MATCH(BZ$2,[1]Replications!$1:$1,0),FALSE)</f>
        <v>-4.1300000000000003E-2</v>
      </c>
      <c r="CA44" s="7">
        <f>VLOOKUP($A44,[1]Replications!$A:$AK,MATCH(CA$2,[1]Replications!$1:$1,0),FALSE)</f>
        <v>-4.3400000000000001E-2</v>
      </c>
      <c r="CB44" s="7">
        <f>VLOOKUP($A44,[1]Replications!$A:$AK,MATCH(CB$2,[1]Replications!$1:$1,0),FALSE)</f>
        <v>-1.34E-2</v>
      </c>
      <c r="CC44" s="7">
        <f>VLOOKUP($A44,[1]Replications!$A:$AK,MATCH(CC$2,[1]Replications!$1:$1,0),FALSE)</f>
        <v>-1.95E-2</v>
      </c>
      <c r="CD44" s="7">
        <f>VLOOKUP($A44,[1]Replications!$A:$AK,MATCH(CD$2,[1]Replications!$1:$1,0),FALSE)</f>
        <v>-2.8799999999999999E-2</v>
      </c>
      <c r="CE44" s="7">
        <f>VLOOKUP($A44,[1]Replications!$A:$AK,MATCH(CE$2,[1]Replications!$1:$1,0),FALSE)</f>
        <v>-2.0400000000000001E-2</v>
      </c>
      <c r="CF44" s="7">
        <f>VLOOKUP($A44,[1]Replications!$A:$AK,MATCH(CF$2,[1]Replications!$1:$1,0),FALSE)</f>
        <v>-2.7442857142857137E-2</v>
      </c>
      <c r="CG44" s="7" t="str">
        <f>VLOOKUP($A44,[1]Replications!$A:$AK,MATCH(CG$2,[1]Replications!$1:$1,0),FALSE)</f>
        <v>NA</v>
      </c>
      <c r="CH44" s="9">
        <f>VLOOKUP($A44,'[2]Formated Data'!$A:$ZZ,MATCH(CH$1,'[2]Formated Data'!$1:$1,0),FALSE)</f>
        <v>-5.1000000000000004E-3</v>
      </c>
      <c r="CI44" s="9">
        <f>VLOOKUP($A44,'[2]Formated Data'!$A:$ZZ,MATCH(CI$1,'[2]Formated Data'!$1:$1,0),FALSE)</f>
        <v>1.4800000000000001E-2</v>
      </c>
      <c r="CJ44" s="9">
        <f>VLOOKUP($A44,'[2]Formated Data'!$A:$ZZ,MATCH(CJ$1,'[2]Formated Data'!$1:$1,0),FALSE)</f>
        <v>-1.6999999999999999E-3</v>
      </c>
      <c r="CK44" s="9">
        <f>VLOOKUP($A44,'[2]Formated Data'!$A:$ZZ,MATCH(CK$1,'[2]Formated Data'!$1:$1,0),FALSE)</f>
        <v>1.0500000000000001E-2</v>
      </c>
      <c r="CL44" s="9">
        <f>VLOOKUP($A44,'[2]Formated Data'!$A:$ZZ,MATCH(CL$1,'[2]Formated Data'!$1:$1,0),FALSE)</f>
        <v>-1.5E-3</v>
      </c>
      <c r="CM44" s="9">
        <f>VLOOKUP($A44,'[2]Formated Data'!$A:$ZZ,MATCH(CM$1,'[2]Formated Data'!$1:$1,0),FALSE)</f>
        <v>1.8E-3</v>
      </c>
      <c r="CN44" s="9">
        <f>VLOOKUP($A44,'[2]Formated Data'!$A:$ZZ,MATCH(CN$1,'[2]Formated Data'!$1:$1,0),FALSE)</f>
        <v>-5.6500000000000002E-2</v>
      </c>
      <c r="CO44" s="9">
        <f>VLOOKUP($A44,'[2]Formated Data'!$A:$ZZ,MATCH(CO$1,'[2]Formated Data'!$1:$1,0),FALSE)</f>
        <v>0.02</v>
      </c>
      <c r="CP44" s="9">
        <f>VLOOKUP($A44,'[2]Formated Data'!$A:$ZZ,MATCH(CP$1,'[2]Formated Data'!$1:$1,0),FALSE)</f>
        <v>3.5900000000000001E-2</v>
      </c>
      <c r="CQ44" s="9">
        <f>VLOOKUP($A44,'[2]Formated Data'!$A:$ZZ,MATCH(CQ$1,'[2]Formated Data'!$1:$1,0),FALSE)</f>
        <v>-1.8100000000000002E-2</v>
      </c>
      <c r="CR44" s="9">
        <f>VLOOKUP($A44,'[2]Formated Data'!$A:$ZZ,MATCH(CR$1,'[2]Formated Data'!$1:$1,0),FALSE)</f>
        <v>-1.2999999999999999E-3</v>
      </c>
      <c r="CS44" s="9">
        <f>VLOOKUP($A44,'[2]Formated Data'!$A:$ZZ,MATCH(CS$1,'[2]Formated Data'!$1:$1,0),FALSE)</f>
        <v>0.01</v>
      </c>
      <c r="CT44" s="9">
        <f>VLOOKUP($A44,'[2]Formated Data'!$A:$ZZ,MATCH(CT$1,'[2]Formated Data'!$1:$1,0),FALSE)</f>
        <v>-2.1299999999999999E-2</v>
      </c>
      <c r="CU44" s="9">
        <f>VLOOKUP($A44,'[2]Formated Data'!$A:$ZZ,MATCH(CU$1,'[2]Formated Data'!$1:$1,0),FALSE)</f>
        <v>-1.5699999999999999E-2</v>
      </c>
      <c r="CV44" s="9">
        <f>VLOOKUP($A44,'[2]Formated Data'!$A:$ZZ,MATCH(CV$1,'[2]Formated Data'!$1:$1,0),FALSE)</f>
        <v>-3.9399999999999998E-2</v>
      </c>
      <c r="CW44" s="9">
        <f>VLOOKUP($A44,'[2]Formated Data'!$A:$ZZ,MATCH(CW$1,'[2]Formated Data'!$1:$1,0),FALSE)</f>
        <v>2.07E-2</v>
      </c>
      <c r="CX44" s="9">
        <f>VLOOKUP($A44,'[2]Formated Data'!$A:$ZZ,MATCH(CX$1,'[2]Formated Data'!$1:$1,0),FALSE)</f>
        <v>-1.6999999999999999E-3</v>
      </c>
      <c r="CY44" s="9">
        <f>VLOOKUP($A44,'[2]Formated Data'!$A:$ZZ,MATCH(CY$1,'[2]Formated Data'!$1:$1,0),FALSE)</f>
        <v>3.7999999999999999E-2</v>
      </c>
      <c r="CZ44" s="9">
        <f>VLOOKUP($A44,'[2]Formated Data'!$A:$ZZ,MATCH(CZ$1,'[2]Formated Data'!$1:$1,0),FALSE)</f>
        <v>4.5900000000000003E-2</v>
      </c>
      <c r="DA44" s="9">
        <f>VLOOKUP($A44,'[2]Formated Data'!$A:$ZZ,MATCH(DA$1,'[2]Formated Data'!$1:$1,0),FALSE)</f>
        <v>4.0000000000000001E-3</v>
      </c>
      <c r="DB44" s="9">
        <f>VLOOKUP($A44,'[2]Formated Data'!$A:$ZZ,MATCH(DB$1,'[2]Formated Data'!$1:$1,0),FALSE)</f>
        <v>7.4999999999999997E-3</v>
      </c>
      <c r="DC44" s="9">
        <f>VLOOKUP($A44,'[2]Formated Data'!$A:$ZZ,MATCH(DC$1,'[2]Formated Data'!$1:$1,0),FALSE)</f>
        <v>5.9999999999999995E-4</v>
      </c>
      <c r="DD44" s="9">
        <f>VLOOKUP($A44,'[2]Formated Data'!$A:$ZZ,MATCH(DD$1,'[2]Formated Data'!$1:$1,0),FALSE)</f>
        <v>8.0000000000000002E-3</v>
      </c>
      <c r="DF44" s="1">
        <v>40755</v>
      </c>
      <c r="DG44" s="2">
        <v>5107.3441000000003</v>
      </c>
      <c r="DH44" s="2">
        <f t="shared" si="6"/>
        <v>3.8850505425116477E-3</v>
      </c>
      <c r="DI44" s="1">
        <v>40755</v>
      </c>
      <c r="DJ44" s="2">
        <v>11076.27</v>
      </c>
      <c r="DK44" s="2">
        <f t="shared" si="7"/>
        <v>2.254021224536995E-3</v>
      </c>
      <c r="DL44" s="1">
        <v>40755</v>
      </c>
      <c r="DM44" s="2">
        <v>14484.96</v>
      </c>
      <c r="DN44" s="2">
        <f t="shared" si="8"/>
        <v>1.6556904886223744E-2</v>
      </c>
      <c r="DO44" s="1">
        <v>40755</v>
      </c>
      <c r="DP44" s="2">
        <v>8774.84</v>
      </c>
      <c r="DQ44" s="2">
        <f t="shared" si="9"/>
        <v>-3.4187488746506567E-5</v>
      </c>
      <c r="DR44" s="1">
        <v>40755</v>
      </c>
      <c r="DS44" s="2">
        <v>11461.87</v>
      </c>
      <c r="DT44" s="2">
        <f t="shared" si="10"/>
        <v>3.2639043424126601E-2</v>
      </c>
      <c r="DU44" s="1">
        <v>40755</v>
      </c>
      <c r="DV44" s="2">
        <v>6482.77</v>
      </c>
      <c r="DW44" s="2">
        <f t="shared" si="11"/>
        <v>-6.2649073216792805E-3</v>
      </c>
      <c r="DX44" s="1">
        <v>40755</v>
      </c>
      <c r="DY44" s="2">
        <v>5538.49</v>
      </c>
      <c r="DZ44" s="2">
        <f t="shared" si="12"/>
        <v>8.2392326554687756E-3</v>
      </c>
      <c r="EA44" s="1">
        <v>40755</v>
      </c>
      <c r="EB44" s="2">
        <v>6449.6</v>
      </c>
      <c r="EC44" s="2">
        <f t="shared" si="13"/>
        <v>-3.9027810596968804E-3</v>
      </c>
      <c r="ED44" s="1">
        <v>40755</v>
      </c>
      <c r="EE44" s="2">
        <v>13480.7</v>
      </c>
      <c r="EF44" s="2">
        <f t="shared" si="14"/>
        <v>-1.3987052303515268E-2</v>
      </c>
      <c r="EG44" s="1">
        <v>40755</v>
      </c>
      <c r="EH44" s="2">
        <v>3961.4</v>
      </c>
      <c r="EI44" s="2">
        <f t="shared" si="15"/>
        <v>-3.7922987164527022E-3</v>
      </c>
      <c r="EK44" s="1">
        <v>40753</v>
      </c>
      <c r="EL44" s="2">
        <v>73.897000000000006</v>
      </c>
      <c r="EM44" s="2">
        <f t="shared" si="16"/>
        <v>-5.4641131582842117E-3</v>
      </c>
      <c r="EO44" s="1">
        <v>40753</v>
      </c>
      <c r="EP44" s="2">
        <v>8243.4506999999994</v>
      </c>
      <c r="EQ44" s="2">
        <f t="shared" si="17"/>
        <v>-2.1260182038977504E-2</v>
      </c>
      <c r="ES44" s="1">
        <v>40753</v>
      </c>
      <c r="ET44" s="2">
        <v>1457.9472000000001</v>
      </c>
      <c r="EU44" s="2">
        <f t="shared" si="18"/>
        <v>-3.8621893865938839E-3</v>
      </c>
      <c r="EW44" s="1">
        <v>40753</v>
      </c>
      <c r="EX44" s="2">
        <v>1651.3782000000001</v>
      </c>
      <c r="EY44" s="2">
        <f t="shared" si="19"/>
        <v>-1.7850917150461942E-2</v>
      </c>
      <c r="FA44" s="1">
        <v>40753</v>
      </c>
      <c r="FB44" s="2">
        <v>126.65219999999999</v>
      </c>
      <c r="FC44" s="2">
        <f t="shared" si="20"/>
        <v>-2.4933251623671771E-2</v>
      </c>
      <c r="FE44" s="1">
        <v>40753</v>
      </c>
      <c r="FF44" s="2">
        <v>594.09479999999996</v>
      </c>
      <c r="FG44" s="2">
        <f t="shared" si="21"/>
        <v>-2.490590366294565E-2</v>
      </c>
      <c r="FI44" s="1">
        <v>40753</v>
      </c>
      <c r="FJ44" s="2">
        <v>285.69</v>
      </c>
      <c r="FK44" s="2">
        <f t="shared" si="22"/>
        <v>4.1409980680202629E-2</v>
      </c>
      <c r="FM44" s="1">
        <v>40753</v>
      </c>
      <c r="FN44" s="2">
        <v>2334.5700000000002</v>
      </c>
      <c r="FO44" s="2">
        <f t="shared" si="23"/>
        <v>4.1453003082108975E-2</v>
      </c>
      <c r="FQ44" s="1">
        <v>40753</v>
      </c>
      <c r="FR44" s="2">
        <v>311.98</v>
      </c>
      <c r="FS44" s="2">
        <f t="shared" si="24"/>
        <v>2.6900814095127679E-3</v>
      </c>
      <c r="FU44" s="1">
        <v>40753</v>
      </c>
      <c r="FV44" s="2">
        <v>361.28629999999998</v>
      </c>
      <c r="FW44" s="2">
        <f t="shared" si="25"/>
        <v>-5.7848177155250702E-2</v>
      </c>
      <c r="FY44" s="1">
        <v>40753</v>
      </c>
      <c r="FZ44" s="2">
        <v>897.89599999999996</v>
      </c>
      <c r="GA44" s="2">
        <f t="shared" si="26"/>
        <v>-3.6123367311951982E-2</v>
      </c>
    </row>
    <row r="45" spans="1:183" x14ac:dyDescent="0.25">
      <c r="A45" s="1">
        <f t="shared" si="3"/>
        <v>40724</v>
      </c>
      <c r="B45" s="1">
        <v>40724</v>
      </c>
      <c r="C45" s="2">
        <v>850.32939999999996</v>
      </c>
      <c r="D45" s="2">
        <f t="shared" si="27"/>
        <v>-2.0550113203583131E-2</v>
      </c>
      <c r="E45" s="1">
        <v>40724</v>
      </c>
      <c r="F45" s="2">
        <v>687.47699999999998</v>
      </c>
      <c r="G45" s="2">
        <f t="shared" si="28"/>
        <v>-1.4378653551753495E-2</v>
      </c>
      <c r="H45" s="1">
        <v>40724</v>
      </c>
      <c r="I45" s="2">
        <v>991.18280000000004</v>
      </c>
      <c r="J45" s="2">
        <f t="shared" si="29"/>
        <v>2.4508949156207382E-2</v>
      </c>
      <c r="K45" s="1">
        <v>40724</v>
      </c>
      <c r="L45" s="2">
        <v>2278.3897999999999</v>
      </c>
      <c r="M45" s="2">
        <f t="shared" si="30"/>
        <v>-2.0400348657174217E-2</v>
      </c>
      <c r="N45" s="1">
        <v>40724</v>
      </c>
      <c r="O45" s="2">
        <v>1405.5723</v>
      </c>
      <c r="P45" s="2">
        <f t="shared" si="31"/>
        <v>-1.6115555221427713E-2</v>
      </c>
      <c r="Q45" s="1"/>
      <c r="T45" s="1">
        <v>40724</v>
      </c>
      <c r="U45" s="2">
        <v>1588.1583000000001</v>
      </c>
      <c r="V45" s="2">
        <f t="shared" si="33"/>
        <v>-1.6710722468508465E-2</v>
      </c>
      <c r="W45" s="1">
        <v>40724</v>
      </c>
      <c r="X45" s="2">
        <v>127.6814</v>
      </c>
      <c r="Y45" s="2">
        <f t="shared" si="34"/>
        <v>3.6667173321336399E-4</v>
      </c>
      <c r="Z45" s="1">
        <v>40724</v>
      </c>
      <c r="AA45" s="2">
        <v>116.54</v>
      </c>
      <c r="AB45" s="2">
        <f t="shared" si="35"/>
        <v>-5.7162358160565141E-3</v>
      </c>
      <c r="AC45" s="1">
        <v>40724</v>
      </c>
      <c r="AD45" s="2">
        <v>1005.932</v>
      </c>
      <c r="AE45" s="2">
        <f t="shared" si="36"/>
        <v>6.8613330103686199E-3</v>
      </c>
      <c r="AF45" s="1">
        <v>40724</v>
      </c>
      <c r="AG45" s="2">
        <v>361.32799999999997</v>
      </c>
      <c r="AH45" s="2">
        <f t="shared" si="37"/>
        <v>-2.8781899811281764E-2</v>
      </c>
      <c r="AI45" s="1">
        <v>40724</v>
      </c>
      <c r="AJ45" s="2">
        <v>125.66</v>
      </c>
      <c r="AK45" s="2">
        <f t="shared" si="38"/>
        <v>-4.9973538973312248E-2</v>
      </c>
      <c r="AL45" s="1">
        <v>40724</v>
      </c>
      <c r="AM45" s="2">
        <v>158.05410000000001</v>
      </c>
      <c r="AN45" s="2">
        <f t="shared" si="39"/>
        <v>-4.9325848452019816E-4</v>
      </c>
      <c r="AO45" s="1">
        <v>40724</v>
      </c>
      <c r="AP45" s="2">
        <v>338.05</v>
      </c>
      <c r="AQ45" s="2">
        <f t="shared" si="40"/>
        <v>-3.4308404273553084E-2</v>
      </c>
      <c r="AR45" s="1">
        <v>40724</v>
      </c>
      <c r="AS45" s="2">
        <v>1685.78</v>
      </c>
      <c r="AT45" s="2">
        <f t="shared" si="41"/>
        <v>-2.9277294423118994E-3</v>
      </c>
      <c r="AU45" s="1">
        <v>40724</v>
      </c>
      <c r="AV45" s="2">
        <v>1271.42</v>
      </c>
      <c r="AW45" s="2">
        <f t="shared" si="42"/>
        <v>-9.7358090846781931E-3</v>
      </c>
      <c r="AY45" s="2">
        <f t="shared" si="43"/>
        <v>-6.1714596518296361E-3</v>
      </c>
      <c r="AZ45" s="2">
        <f t="shared" si="44"/>
        <v>-4.2847934357465034E-3</v>
      </c>
      <c r="BA45" s="2">
        <f t="shared" si="4"/>
        <v>-6.8080796423662937E-3</v>
      </c>
      <c r="BC45" s="1">
        <v>40724</v>
      </c>
      <c r="BD45" s="2">
        <v>1534.59</v>
      </c>
      <c r="BE45" s="2">
        <f t="shared" si="45"/>
        <v>-2.4247230745229054E-3</v>
      </c>
      <c r="BF45" s="1">
        <v>40724</v>
      </c>
      <c r="BG45" s="2">
        <v>1120.3399999999999</v>
      </c>
      <c r="BH45" s="2">
        <f t="shared" si="46"/>
        <v>-7.6705048715678403E-3</v>
      </c>
      <c r="BI45" s="1">
        <v>40724</v>
      </c>
      <c r="BJ45" s="2">
        <v>999.61</v>
      </c>
      <c r="BK45" s="2">
        <f t="shared" si="47"/>
        <v>-7.4470514640903041E-3</v>
      </c>
      <c r="BL45" s="1">
        <v>40694</v>
      </c>
      <c r="BM45" s="2">
        <v>378.84</v>
      </c>
      <c r="BN45" s="2">
        <f t="shared" si="1"/>
        <v>2.1121554546410515E-4</v>
      </c>
      <c r="BP45" s="1">
        <v>40451</v>
      </c>
      <c r="BQ45" s="2">
        <v>2.4379999999999999E-2</v>
      </c>
      <c r="BR45" s="2">
        <f t="shared" si="2"/>
        <v>2.4379999999999999E-2</v>
      </c>
      <c r="BT45" s="1">
        <v>40724</v>
      </c>
      <c r="BU45" s="2">
        <v>1096.54</v>
      </c>
      <c r="BV45" s="2">
        <f t="shared" si="5"/>
        <v>-1.3752102389753773E-2</v>
      </c>
      <c r="BX45" s="7">
        <f>VLOOKUP($A45,[1]Replications!$A:$AK,MATCH(BX$2,[1]Replications!$1:$1,0),FALSE)</f>
        <v>-2.0799999999999999E-2</v>
      </c>
      <c r="BY45" s="7">
        <f>VLOOKUP($A45,[1]Replications!$A:$AK,MATCH(BY$2,[1]Replications!$1:$1,0),FALSE)</f>
        <v>-1.14E-2</v>
      </c>
      <c r="BZ45" s="7">
        <f>VLOOKUP($A45,[1]Replications!$A:$AK,MATCH(BZ$2,[1]Replications!$1:$1,0),FALSE)</f>
        <v>-3.1099999999999999E-2</v>
      </c>
      <c r="CA45" s="7">
        <f>VLOOKUP($A45,[1]Replications!$A:$AK,MATCH(CA$2,[1]Replications!$1:$1,0),FALSE)</f>
        <v>-1.1000000000000001E-3</v>
      </c>
      <c r="CB45" s="7">
        <f>VLOOKUP($A45,[1]Replications!$A:$AK,MATCH(CB$2,[1]Replications!$1:$1,0),FALSE)</f>
        <v>-6.4000000000000003E-3</v>
      </c>
      <c r="CC45" s="7">
        <f>VLOOKUP($A45,[1]Replications!$A:$AK,MATCH(CC$2,[1]Replications!$1:$1,0),FALSE)</f>
        <v>-1.7600000000000001E-2</v>
      </c>
      <c r="CD45" s="7">
        <f>VLOOKUP($A45,[1]Replications!$A:$AK,MATCH(CD$2,[1]Replications!$1:$1,0),FALSE)</f>
        <v>-1.0800000000000001E-2</v>
      </c>
      <c r="CE45" s="7">
        <f>VLOOKUP($A45,[1]Replications!$A:$AK,MATCH(CE$2,[1]Replications!$1:$1,0),FALSE)</f>
        <v>-1.66E-2</v>
      </c>
      <c r="CF45" s="7">
        <f>VLOOKUP($A45,[1]Replications!$A:$AK,MATCH(CF$2,[1]Replications!$1:$1,0),FALSE)</f>
        <v>-1.4171428571428573E-2</v>
      </c>
      <c r="CG45" s="7" t="str">
        <f>VLOOKUP($A45,[1]Replications!$A:$AK,MATCH(CG$2,[1]Replications!$1:$1,0),FALSE)</f>
        <v>NA</v>
      </c>
      <c r="CH45" s="9">
        <f>VLOOKUP($A45,'[2]Formated Data'!$A:$ZZ,MATCH(CH$1,'[2]Formated Data'!$1:$1,0),FALSE)</f>
        <v>-2.6100000000000002E-2</v>
      </c>
      <c r="CI45" s="9">
        <f>VLOOKUP($A45,'[2]Formated Data'!$A:$ZZ,MATCH(CI$1,'[2]Formated Data'!$1:$1,0),FALSE)</f>
        <v>6.8999999999999999E-3</v>
      </c>
      <c r="CJ45" s="9">
        <f>VLOOKUP($A45,'[2]Formated Data'!$A:$ZZ,MATCH(CJ$1,'[2]Formated Data'!$1:$1,0),FALSE)</f>
        <v>-1.6999999999999999E-3</v>
      </c>
      <c r="CK45" s="9">
        <f>VLOOKUP($A45,'[2]Formated Data'!$A:$ZZ,MATCH(CK$1,'[2]Formated Data'!$1:$1,0),FALSE)</f>
        <v>-5.8999999999999999E-3</v>
      </c>
      <c r="CL45" s="9">
        <f>VLOOKUP($A45,'[2]Formated Data'!$A:$ZZ,MATCH(CL$1,'[2]Formated Data'!$1:$1,0),FALSE)</f>
        <v>-1.34E-2</v>
      </c>
      <c r="CM45" s="9">
        <f>VLOOKUP($A45,'[2]Formated Data'!$A:$ZZ,MATCH(CM$1,'[2]Formated Data'!$1:$1,0),FALSE)</f>
        <v>-2E-3</v>
      </c>
      <c r="CN45" s="9">
        <f>VLOOKUP($A45,'[2]Formated Data'!$A:$ZZ,MATCH(CN$1,'[2]Formated Data'!$1:$1,0),FALSE)</f>
        <v>-4.7000000000000002E-3</v>
      </c>
      <c r="CO45" s="9">
        <f>VLOOKUP($A45,'[2]Formated Data'!$A:$ZZ,MATCH(CO$1,'[2]Formated Data'!$1:$1,0),FALSE)</f>
        <v>-2.4E-2</v>
      </c>
      <c r="CP45" s="9">
        <f>VLOOKUP($A45,'[2]Formated Data'!$A:$ZZ,MATCH(CP$1,'[2]Formated Data'!$1:$1,0),FALSE)</f>
        <v>-3.5999999999999999E-3</v>
      </c>
      <c r="CQ45" s="9">
        <f>VLOOKUP($A45,'[2]Formated Data'!$A:$ZZ,MATCH(CQ$1,'[2]Formated Data'!$1:$1,0),FALSE)</f>
        <v>-1.2800000000000001E-2</v>
      </c>
      <c r="CR45" s="9">
        <f>VLOOKUP($A45,'[2]Formated Data'!$A:$ZZ,MATCH(CR$1,'[2]Formated Data'!$1:$1,0),FALSE)</f>
        <v>-3.2000000000000002E-3</v>
      </c>
      <c r="CS45" s="9">
        <f>VLOOKUP($A45,'[2]Formated Data'!$A:$ZZ,MATCH(CS$1,'[2]Formated Data'!$1:$1,0),FALSE)</f>
        <v>-1E-3</v>
      </c>
      <c r="CT45" s="9">
        <f>VLOOKUP($A45,'[2]Formated Data'!$A:$ZZ,MATCH(CT$1,'[2]Formated Data'!$1:$1,0),FALSE)</f>
        <v>-1.29E-2</v>
      </c>
      <c r="CU45" s="9">
        <f>VLOOKUP($A45,'[2]Formated Data'!$A:$ZZ,MATCH(CU$1,'[2]Formated Data'!$1:$1,0),FALSE)</f>
        <v>-2.3599999999999999E-2</v>
      </c>
      <c r="CV45" s="9">
        <f>VLOOKUP($A45,'[2]Formated Data'!$A:$ZZ,MATCH(CV$1,'[2]Formated Data'!$1:$1,0),FALSE)</f>
        <v>-1.7500000000000002E-2</v>
      </c>
      <c r="CW45" s="9">
        <f>VLOOKUP($A45,'[2]Formated Data'!$A:$ZZ,MATCH(CW$1,'[2]Formated Data'!$1:$1,0),FALSE)</f>
        <v>-5.4000000000000003E-3</v>
      </c>
      <c r="CX45" s="9">
        <f>VLOOKUP($A45,'[2]Formated Data'!$A:$ZZ,MATCH(CX$1,'[2]Formated Data'!$1:$1,0),FALSE)</f>
        <v>5.4999999999999997E-3</v>
      </c>
      <c r="CY45" s="9">
        <f>VLOOKUP($A45,'[2]Formated Data'!$A:$ZZ,MATCH(CY$1,'[2]Formated Data'!$1:$1,0),FALSE)</f>
        <v>-2.64E-2</v>
      </c>
      <c r="CZ45" s="9">
        <f>VLOOKUP($A45,'[2]Formated Data'!$A:$ZZ,MATCH(CZ$1,'[2]Formated Data'!$1:$1,0),FALSE)</f>
        <v>-2.5100000000000001E-2</v>
      </c>
      <c r="DA45" s="9">
        <f>VLOOKUP($A45,'[2]Formated Data'!$A:$ZZ,MATCH(DA$1,'[2]Formated Data'!$1:$1,0),FALSE)</f>
        <v>5.1000000000000004E-3</v>
      </c>
      <c r="DB45" s="9">
        <f>VLOOKUP($A45,'[2]Formated Data'!$A:$ZZ,MATCH(DB$1,'[2]Formated Data'!$1:$1,0),FALSE)</f>
        <v>-6.8999999999999999E-3</v>
      </c>
      <c r="DC45" s="9">
        <f>VLOOKUP($A45,'[2]Formated Data'!$A:$ZZ,MATCH(DC$1,'[2]Formated Data'!$1:$1,0),FALSE)</f>
        <v>-5.8999999999999999E-3</v>
      </c>
      <c r="DD45" s="9">
        <f>VLOOKUP($A45,'[2]Formated Data'!$A:$ZZ,MATCH(DD$1,'[2]Formated Data'!$1:$1,0),FALSE)</f>
        <v>1.6E-2</v>
      </c>
      <c r="DF45" s="1">
        <v>40724</v>
      </c>
      <c r="DG45" s="2">
        <v>5087.5785999999998</v>
      </c>
      <c r="DH45" s="2">
        <f t="shared" si="6"/>
        <v>-1.3008607479577883E-2</v>
      </c>
      <c r="DI45" s="1">
        <v>40724</v>
      </c>
      <c r="DJ45" s="2">
        <v>11051.36</v>
      </c>
      <c r="DK45" s="2">
        <f t="shared" si="7"/>
        <v>-1.1759067000749357E-2</v>
      </c>
      <c r="DL45" s="1">
        <v>40724</v>
      </c>
      <c r="DM45" s="2">
        <v>14249.04</v>
      </c>
      <c r="DN45" s="2">
        <f t="shared" si="8"/>
        <v>-1.7408555948388638E-2</v>
      </c>
      <c r="DO45" s="1">
        <v>40724</v>
      </c>
      <c r="DP45" s="2">
        <v>8775.14</v>
      </c>
      <c r="DQ45" s="2">
        <f t="shared" si="9"/>
        <v>-2.5064821835155682E-3</v>
      </c>
      <c r="DR45" s="1">
        <v>40724</v>
      </c>
      <c r="DS45" s="2">
        <v>11099.59</v>
      </c>
      <c r="DT45" s="2">
        <f t="shared" si="10"/>
        <v>-2.411663907423045E-2</v>
      </c>
      <c r="DU45" s="1">
        <v>40724</v>
      </c>
      <c r="DV45" s="2">
        <v>6523.64</v>
      </c>
      <c r="DW45" s="2">
        <f t="shared" si="11"/>
        <v>-1.4337020456203886E-2</v>
      </c>
      <c r="DX45" s="1">
        <v>40724</v>
      </c>
      <c r="DY45" s="2">
        <v>5493.23</v>
      </c>
      <c r="DZ45" s="2">
        <f t="shared" si="12"/>
        <v>-1.0420152174229758E-3</v>
      </c>
      <c r="EA45" s="1">
        <v>40724</v>
      </c>
      <c r="EB45" s="2">
        <v>6474.87</v>
      </c>
      <c r="EC45" s="2">
        <f t="shared" si="13"/>
        <v>-1.1754742390654993E-3</v>
      </c>
      <c r="ED45" s="1">
        <v>40724</v>
      </c>
      <c r="EE45" s="2">
        <v>13671.93</v>
      </c>
      <c r="EF45" s="2">
        <f t="shared" si="14"/>
        <v>-6.8746245433684017E-3</v>
      </c>
      <c r="EG45" s="1">
        <v>40724</v>
      </c>
      <c r="EH45" s="2">
        <v>3976.48</v>
      </c>
      <c r="EI45" s="2">
        <f t="shared" si="15"/>
        <v>1.1502673443120059E-2</v>
      </c>
      <c r="EK45" s="1">
        <v>40724</v>
      </c>
      <c r="EL45" s="2">
        <v>74.302999999999997</v>
      </c>
      <c r="EM45" s="2">
        <f t="shared" si="16"/>
        <v>-4.4883303411131781E-3</v>
      </c>
      <c r="EO45" s="1">
        <v>40724</v>
      </c>
      <c r="EP45" s="2">
        <v>8422.5149000000001</v>
      </c>
      <c r="EQ45" s="2">
        <f t="shared" si="17"/>
        <v>-4.0252091800556666E-3</v>
      </c>
      <c r="ES45" s="1">
        <v>40724</v>
      </c>
      <c r="ET45" s="2">
        <v>1463.5998999999999</v>
      </c>
      <c r="EU45" s="2">
        <f t="shared" si="18"/>
        <v>-1.4992029618618341E-2</v>
      </c>
      <c r="EW45" s="1">
        <v>40724</v>
      </c>
      <c r="EX45" s="2">
        <v>1681.3925999999999</v>
      </c>
      <c r="EY45" s="2">
        <f t="shared" si="19"/>
        <v>-1.5456591480962678E-2</v>
      </c>
      <c r="FA45" s="1">
        <v>40724</v>
      </c>
      <c r="FB45" s="2">
        <v>129.89080000000001</v>
      </c>
      <c r="FC45" s="2">
        <f t="shared" si="20"/>
        <v>-2.7167103186758856E-2</v>
      </c>
      <c r="FE45" s="1">
        <v>40724</v>
      </c>
      <c r="FF45" s="2">
        <v>609.26919999999996</v>
      </c>
      <c r="FG45" s="2">
        <f t="shared" si="21"/>
        <v>-8.630863517545162E-3</v>
      </c>
      <c r="FI45" s="1">
        <v>40724</v>
      </c>
      <c r="FJ45" s="2">
        <v>274.33</v>
      </c>
      <c r="FK45" s="2">
        <f t="shared" si="22"/>
        <v>-1.4477654835464926E-2</v>
      </c>
      <c r="FM45" s="1">
        <v>40724</v>
      </c>
      <c r="FN45" s="2">
        <v>2241.6469999999999</v>
      </c>
      <c r="FO45" s="2">
        <f t="shared" si="23"/>
        <v>-1.444015386299613E-2</v>
      </c>
      <c r="FQ45" s="1">
        <v>40724</v>
      </c>
      <c r="FR45" s="2">
        <v>311.14299999999997</v>
      </c>
      <c r="FS45" s="2">
        <f t="shared" si="24"/>
        <v>7.9125884135256008E-4</v>
      </c>
      <c r="FU45" s="1">
        <v>40724</v>
      </c>
      <c r="FV45" s="2">
        <v>383.46929999999998</v>
      </c>
      <c r="FW45" s="2">
        <f t="shared" si="25"/>
        <v>-8.5716937614129796E-3</v>
      </c>
      <c r="FY45" s="1">
        <v>40724</v>
      </c>
      <c r="FZ45" s="2">
        <v>931.54660000000001</v>
      </c>
      <c r="GA45" s="2">
        <f t="shared" si="26"/>
        <v>-2.3107721131812808E-2</v>
      </c>
    </row>
    <row r="46" spans="1:183" x14ac:dyDescent="0.25">
      <c r="A46" s="1">
        <f t="shared" si="3"/>
        <v>40694</v>
      </c>
      <c r="B46" s="1">
        <v>40694</v>
      </c>
      <c r="C46" s="2">
        <v>868.17039999999997</v>
      </c>
      <c r="D46" s="2">
        <f t="shared" si="27"/>
        <v>-1.0585455474998451E-2</v>
      </c>
      <c r="E46" s="1">
        <v>40694</v>
      </c>
      <c r="F46" s="2">
        <v>697.50620000000004</v>
      </c>
      <c r="G46" s="2">
        <f t="shared" si="28"/>
        <v>-1.0900138104056323E-2</v>
      </c>
      <c r="H46" s="1">
        <v>40694</v>
      </c>
      <c r="I46" s="2">
        <v>967.47109999999998</v>
      </c>
      <c r="J46" s="2">
        <f t="shared" si="29"/>
        <v>-6.1948524388963921E-3</v>
      </c>
      <c r="K46" s="1">
        <v>40694</v>
      </c>
      <c r="L46" s="2">
        <v>2325.8377</v>
      </c>
      <c r="M46" s="2">
        <f t="shared" si="30"/>
        <v>-1.9472832485352698E-2</v>
      </c>
      <c r="N46" s="1">
        <v>40694</v>
      </c>
      <c r="O46" s="2">
        <v>1428.5949000000001</v>
      </c>
      <c r="P46" s="2">
        <f t="shared" si="31"/>
        <v>-1.1571901032297216E-2</v>
      </c>
      <c r="Q46" s="1"/>
      <c r="T46" s="1">
        <v>40694</v>
      </c>
      <c r="U46" s="2">
        <v>1615.1486</v>
      </c>
      <c r="V46" s="2">
        <f t="shared" si="33"/>
        <v>-1.1341289946859789E-2</v>
      </c>
      <c r="W46" s="1">
        <v>40694</v>
      </c>
      <c r="X46" s="2">
        <v>127.63460000000001</v>
      </c>
      <c r="Y46" s="2">
        <f t="shared" si="34"/>
        <v>-7.1371840677825205E-3</v>
      </c>
      <c r="Z46" s="1">
        <v>40694</v>
      </c>
      <c r="AA46" s="2">
        <v>117.21</v>
      </c>
      <c r="AB46" s="2">
        <f t="shared" si="35"/>
        <v>-1.4296526784963404E-2</v>
      </c>
      <c r="AC46" s="1">
        <v>40694</v>
      </c>
      <c r="AD46" s="2">
        <v>999.077</v>
      </c>
      <c r="AE46" s="2">
        <f t="shared" si="36"/>
        <v>-3.5588668856808892E-2</v>
      </c>
      <c r="AF46" s="1">
        <v>40694</v>
      </c>
      <c r="AG46" s="2">
        <v>372.03590000000003</v>
      </c>
      <c r="AH46" s="2">
        <f t="shared" si="37"/>
        <v>-5.0916478760310246E-2</v>
      </c>
      <c r="AI46" s="1">
        <v>40694</v>
      </c>
      <c r="AJ46" s="2">
        <v>132.27000000000001</v>
      </c>
      <c r="AK46" s="2">
        <f t="shared" si="38"/>
        <v>-1.6653036948925615E-2</v>
      </c>
      <c r="AL46" s="1">
        <v>40694</v>
      </c>
      <c r="AM46" s="2">
        <v>158.13210000000001</v>
      </c>
      <c r="AN46" s="2">
        <f t="shared" si="39"/>
        <v>-1.4151640415720479E-3</v>
      </c>
      <c r="AO46" s="1">
        <v>40694</v>
      </c>
      <c r="AP46" s="2">
        <v>350.06</v>
      </c>
      <c r="AQ46" s="2">
        <f t="shared" si="40"/>
        <v>-5.5321675302245299E-2</v>
      </c>
      <c r="AR46" s="1">
        <v>40694</v>
      </c>
      <c r="AS46" s="2">
        <v>1690.73</v>
      </c>
      <c r="AT46" s="2">
        <f t="shared" si="41"/>
        <v>1.3050121333772813E-2</v>
      </c>
      <c r="AU46" s="1">
        <v>40694</v>
      </c>
      <c r="AV46" s="2">
        <v>1283.92</v>
      </c>
      <c r="AW46" s="2">
        <f t="shared" si="42"/>
        <v>4.8759871330290583E-3</v>
      </c>
      <c r="AY46" s="2">
        <f t="shared" si="43"/>
        <v>3.1468262905787192E-4</v>
      </c>
      <c r="AZ46" s="2">
        <f t="shared" si="44"/>
        <v>-7.9009314530554819E-3</v>
      </c>
      <c r="BA46" s="2">
        <f t="shared" si="4"/>
        <v>-8.1741342007437545E-3</v>
      </c>
      <c r="BC46" s="1">
        <v>40694</v>
      </c>
      <c r="BD46" s="2">
        <v>1538.32</v>
      </c>
      <c r="BE46" s="2">
        <f t="shared" si="45"/>
        <v>-7.9195150264413927E-3</v>
      </c>
      <c r="BF46" s="1">
        <v>40694</v>
      </c>
      <c r="BG46" s="2">
        <v>1129</v>
      </c>
      <c r="BH46" s="2">
        <f t="shared" si="46"/>
        <v>1.6946295326905059E-3</v>
      </c>
      <c r="BI46" s="1">
        <v>40694</v>
      </c>
      <c r="BJ46" s="2">
        <v>1007.11</v>
      </c>
      <c r="BK46" s="2">
        <f t="shared" si="47"/>
        <v>-5.3431043337415218E-3</v>
      </c>
      <c r="BL46" s="1">
        <v>40663</v>
      </c>
      <c r="BM46" s="2">
        <v>378.76</v>
      </c>
      <c r="BN46" s="2">
        <f t="shared" si="1"/>
        <v>5.8118032440424017E-4</v>
      </c>
      <c r="BP46" s="1">
        <v>40421</v>
      </c>
      <c r="BQ46" s="2">
        <v>1.358E-2</v>
      </c>
      <c r="BR46" s="2">
        <f t="shared" si="2"/>
        <v>1.358E-2</v>
      </c>
      <c r="BT46" s="1">
        <v>40694</v>
      </c>
      <c r="BU46" s="2">
        <v>1111.83</v>
      </c>
      <c r="BV46" s="2">
        <f t="shared" si="5"/>
        <v>1.0276959982553624E-2</v>
      </c>
      <c r="BX46" s="7">
        <f>VLOOKUP($A46,[1]Replications!$A:$AK,MATCH(BX$2,[1]Replications!$1:$1,0),FALSE)</f>
        <v>-2.06E-2</v>
      </c>
      <c r="BY46" s="7">
        <f>VLOOKUP($A46,[1]Replications!$A:$AK,MATCH(BY$2,[1]Replications!$1:$1,0),FALSE)</f>
        <v>-2.24E-2</v>
      </c>
      <c r="BZ46" s="7">
        <f>VLOOKUP($A46,[1]Replications!$A:$AK,MATCH(BZ$2,[1]Replications!$1:$1,0),FALSE)</f>
        <v>-1.2200000000000001E-2</v>
      </c>
      <c r="CA46" s="7">
        <f>VLOOKUP($A46,[1]Replications!$A:$AK,MATCH(CA$2,[1]Replications!$1:$1,0),FALSE)</f>
        <v>-7.1999999999999998E-3</v>
      </c>
      <c r="CB46" s="7">
        <f>VLOOKUP($A46,[1]Replications!$A:$AK,MATCH(CB$2,[1]Replications!$1:$1,0),FALSE)</f>
        <v>2.2800000000000001E-2</v>
      </c>
      <c r="CC46" s="7">
        <f>VLOOKUP($A46,[1]Replications!$A:$AK,MATCH(CC$2,[1]Replications!$1:$1,0),FALSE)</f>
        <v>-2.5000000000000001E-3</v>
      </c>
      <c r="CD46" s="7">
        <f>VLOOKUP($A46,[1]Replications!$A:$AK,MATCH(CD$2,[1]Replications!$1:$1,0),FALSE)</f>
        <v>8.0000000000000002E-3</v>
      </c>
      <c r="CE46" s="7">
        <f>VLOOKUP($A46,[1]Replications!$A:$AK,MATCH(CE$2,[1]Replications!$1:$1,0),FALSE)</f>
        <v>-1.1299999999999999E-2</v>
      </c>
      <c r="CF46" s="7">
        <f>VLOOKUP($A46,[1]Replications!$A:$AK,MATCH(CF$2,[1]Replications!$1:$1,0),FALSE)</f>
        <v>-4.8714285714285708E-3</v>
      </c>
      <c r="CG46" s="7" t="str">
        <f>VLOOKUP($A46,[1]Replications!$A:$AK,MATCH(CG$2,[1]Replications!$1:$1,0),FALSE)</f>
        <v>NA</v>
      </c>
      <c r="CH46" s="9">
        <f>VLOOKUP($A46,'[2]Formated Data'!$A:$ZZ,MATCH(CH$1,'[2]Formated Data'!$1:$1,0),FALSE)</f>
        <v>5.9999999999999995E-4</v>
      </c>
      <c r="CI46" s="9">
        <f>VLOOKUP($A46,'[2]Formated Data'!$A:$ZZ,MATCH(CI$1,'[2]Formated Data'!$1:$1,0),FALSE)</f>
        <v>9.5999999999999992E-3</v>
      </c>
      <c r="CJ46" s="9">
        <f>VLOOKUP($A46,'[2]Formated Data'!$A:$ZZ,MATCH(CJ$1,'[2]Formated Data'!$1:$1,0),FALSE)</f>
        <v>5.0000000000000001E-4</v>
      </c>
      <c r="CK46" s="9">
        <f>VLOOKUP($A46,'[2]Formated Data'!$A:$ZZ,MATCH(CK$1,'[2]Formated Data'!$1:$1,0),FALSE)</f>
        <v>1.6999999999999999E-3</v>
      </c>
      <c r="CL46" s="9">
        <f>VLOOKUP($A46,'[2]Formated Data'!$A:$ZZ,MATCH(CL$1,'[2]Formated Data'!$1:$1,0),FALSE)</f>
        <v>-7.4000000000000003E-3</v>
      </c>
      <c r="CM46" s="9">
        <f>VLOOKUP($A46,'[2]Formated Data'!$A:$ZZ,MATCH(CM$1,'[2]Formated Data'!$1:$1,0),FALSE)</f>
        <v>0</v>
      </c>
      <c r="CN46" s="9">
        <f>VLOOKUP($A46,'[2]Formated Data'!$A:$ZZ,MATCH(CN$1,'[2]Formated Data'!$1:$1,0),FALSE)</f>
        <v>7.1999999999999998E-3</v>
      </c>
      <c r="CO46" s="9">
        <f>VLOOKUP($A46,'[2]Formated Data'!$A:$ZZ,MATCH(CO$1,'[2]Formated Data'!$1:$1,0),FALSE)</f>
        <v>-8.9999999999999993E-3</v>
      </c>
      <c r="CP46" s="9">
        <f>VLOOKUP($A46,'[2]Formated Data'!$A:$ZZ,MATCH(CP$1,'[2]Formated Data'!$1:$1,0),FALSE)</f>
        <v>-1.04E-2</v>
      </c>
      <c r="CQ46" s="9">
        <f>VLOOKUP($A46,'[2]Formated Data'!$A:$ZZ,MATCH(CQ$1,'[2]Formated Data'!$1:$1,0),FALSE)</f>
        <v>1.5E-3</v>
      </c>
      <c r="CR46" s="9">
        <f>VLOOKUP($A46,'[2]Formated Data'!$A:$ZZ,MATCH(CR$1,'[2]Formated Data'!$1:$1,0),FALSE)</f>
        <v>1.2999999999999999E-3</v>
      </c>
      <c r="CS46" s="9">
        <f>VLOOKUP($A46,'[2]Formated Data'!$A:$ZZ,MATCH(CS$1,'[2]Formated Data'!$1:$1,0),FALSE)</f>
        <v>3.0000000000000001E-3</v>
      </c>
      <c r="CT46" s="9">
        <f>VLOOKUP($A46,'[2]Formated Data'!$A:$ZZ,MATCH(CT$1,'[2]Formated Data'!$1:$1,0),FALSE)</f>
        <v>-8.5000000000000006E-3</v>
      </c>
      <c r="CU46" s="9">
        <f>VLOOKUP($A46,'[2]Formated Data'!$A:$ZZ,MATCH(CU$1,'[2]Formated Data'!$1:$1,0),FALSE)</f>
        <v>-1.6000000000000001E-3</v>
      </c>
      <c r="CV46" s="9">
        <f>VLOOKUP($A46,'[2]Formated Data'!$A:$ZZ,MATCH(CV$1,'[2]Formated Data'!$1:$1,0),FALSE)</f>
        <v>-9.2999999999999992E-3</v>
      </c>
      <c r="CW46" s="9">
        <f>VLOOKUP($A46,'[2]Formated Data'!$A:$ZZ,MATCH(CW$1,'[2]Formated Data'!$1:$1,0),FALSE)</f>
        <v>5.1999999999999998E-3</v>
      </c>
      <c r="CX46" s="9">
        <f>VLOOKUP($A46,'[2]Formated Data'!$A:$ZZ,MATCH(CX$1,'[2]Formated Data'!$1:$1,0),FALSE)</f>
        <v>3.5000000000000001E-3</v>
      </c>
      <c r="CY46" s="9">
        <f>VLOOKUP($A46,'[2]Formated Data'!$A:$ZZ,MATCH(CY$1,'[2]Formated Data'!$1:$1,0),FALSE)</f>
        <v>-6.7999999999999996E-3</v>
      </c>
      <c r="CZ46" s="9">
        <f>VLOOKUP($A46,'[2]Formated Data'!$A:$ZZ,MATCH(CZ$1,'[2]Formated Data'!$1:$1,0),FALSE)</f>
        <v>-2.1600000000000001E-2</v>
      </c>
      <c r="DA46" s="9">
        <f>VLOOKUP($A46,'[2]Formated Data'!$A:$ZZ,MATCH(DA$1,'[2]Formated Data'!$1:$1,0),FALSE)</f>
        <v>3.0999999999999999E-3</v>
      </c>
      <c r="DB46" s="9">
        <f>VLOOKUP($A46,'[2]Formated Data'!$A:$ZZ,MATCH(DB$1,'[2]Formated Data'!$1:$1,0),FALSE)</f>
        <v>-4.7999999999999996E-3</v>
      </c>
      <c r="DC46" s="9">
        <f>VLOOKUP($A46,'[2]Formated Data'!$A:$ZZ,MATCH(DC$1,'[2]Formated Data'!$1:$1,0),FALSE)</f>
        <v>-5.0000000000000001E-4</v>
      </c>
      <c r="DD46" s="9">
        <f>VLOOKUP($A46,'[2]Formated Data'!$A:$ZZ,MATCH(DD$1,'[2]Formated Data'!$1:$1,0),FALSE)</f>
        <v>4.0000000000000001E-3</v>
      </c>
      <c r="DF46" s="1">
        <v>40694</v>
      </c>
      <c r="DG46" s="2">
        <v>5154.6332000000002</v>
      </c>
      <c r="DH46" s="2">
        <f t="shared" si="6"/>
        <v>-1.0823208517972804E-2</v>
      </c>
      <c r="DI46" s="1">
        <v>40694</v>
      </c>
      <c r="DJ46" s="2">
        <v>11182.86</v>
      </c>
      <c r="DK46" s="2">
        <f t="shared" si="7"/>
        <v>-1.1996140879116157E-2</v>
      </c>
      <c r="DL46" s="1">
        <v>40694</v>
      </c>
      <c r="DM46" s="2">
        <v>14501.49</v>
      </c>
      <c r="DN46" s="2">
        <f t="shared" si="8"/>
        <v>-2.3015392326810269E-2</v>
      </c>
      <c r="DO46" s="1">
        <v>40694</v>
      </c>
      <c r="DP46" s="2">
        <v>8797.19</v>
      </c>
      <c r="DQ46" s="2">
        <f t="shared" si="9"/>
        <v>9.9676506497758943E-4</v>
      </c>
      <c r="DR46" s="1">
        <v>40694</v>
      </c>
      <c r="DS46" s="2">
        <v>11373.89</v>
      </c>
      <c r="DT46" s="2">
        <f t="shared" si="10"/>
        <v>-3.546772296438383E-2</v>
      </c>
      <c r="DU46" s="1">
        <v>40694</v>
      </c>
      <c r="DV46" s="2">
        <v>6618.53</v>
      </c>
      <c r="DW46" s="2">
        <f t="shared" si="11"/>
        <v>-7.7478820007166327E-3</v>
      </c>
      <c r="DX46" s="1">
        <v>40694</v>
      </c>
      <c r="DY46" s="2">
        <v>5498.96</v>
      </c>
      <c r="DZ46" s="2">
        <f t="shared" si="12"/>
        <v>1.2297134105033747E-2</v>
      </c>
      <c r="EA46" s="1">
        <v>40694</v>
      </c>
      <c r="EB46" s="2">
        <v>6482.49</v>
      </c>
      <c r="EC46" s="2">
        <f t="shared" si="13"/>
        <v>-4.3174630587072826E-4</v>
      </c>
      <c r="ED46" s="1">
        <v>40694</v>
      </c>
      <c r="EE46" s="2">
        <v>13766.57</v>
      </c>
      <c r="EF46" s="2">
        <f t="shared" si="14"/>
        <v>-1.074581905431915E-2</v>
      </c>
      <c r="EG46" s="1">
        <v>40694</v>
      </c>
      <c r="EH46" s="2">
        <v>3931.26</v>
      </c>
      <c r="EI46" s="2">
        <f t="shared" si="15"/>
        <v>-1.4568679844988441E-2</v>
      </c>
      <c r="EK46" s="1">
        <v>40694</v>
      </c>
      <c r="EL46" s="2">
        <v>74.638000000000005</v>
      </c>
      <c r="EM46" s="2">
        <f t="shared" si="16"/>
        <v>2.3377620555852685E-2</v>
      </c>
      <c r="EO46" s="1">
        <v>40694</v>
      </c>
      <c r="EP46" s="2">
        <v>8456.5542999999998</v>
      </c>
      <c r="EQ46" s="2">
        <f t="shared" si="17"/>
        <v>-9.4564006832007497E-3</v>
      </c>
      <c r="ES46" s="1">
        <v>40694</v>
      </c>
      <c r="ET46" s="2">
        <v>1485.8761999999999</v>
      </c>
      <c r="EU46" s="2">
        <f t="shared" si="18"/>
        <v>-2.6269199364073348E-2</v>
      </c>
      <c r="EW46" s="1">
        <v>40694</v>
      </c>
      <c r="EX46" s="2">
        <v>1707.7891999999999</v>
      </c>
      <c r="EY46" s="2">
        <f t="shared" si="19"/>
        <v>-1.9896772290416087E-2</v>
      </c>
      <c r="FA46" s="1">
        <v>40694</v>
      </c>
      <c r="FB46" s="2">
        <v>133.5181</v>
      </c>
      <c r="FC46" s="2">
        <f t="shared" si="20"/>
        <v>-3.1371668164115185E-4</v>
      </c>
      <c r="FE46" s="1">
        <v>40694</v>
      </c>
      <c r="FF46" s="2">
        <v>614.57349999999997</v>
      </c>
      <c r="FG46" s="2">
        <f t="shared" si="21"/>
        <v>-3.809246104936026E-2</v>
      </c>
      <c r="FI46" s="1">
        <v>40694</v>
      </c>
      <c r="FJ46" s="2">
        <v>278.36</v>
      </c>
      <c r="FK46" s="2">
        <f t="shared" si="22"/>
        <v>3.0962962962963081E-2</v>
      </c>
      <c r="FM46" s="1">
        <v>40694</v>
      </c>
      <c r="FN46" s="2">
        <v>2274.491</v>
      </c>
      <c r="FO46" s="2">
        <f t="shared" si="23"/>
        <v>3.0993383847449651E-2</v>
      </c>
      <c r="FQ46" s="1">
        <v>40694</v>
      </c>
      <c r="FR46" s="2">
        <v>310.89699999999999</v>
      </c>
      <c r="FS46" s="2">
        <f t="shared" si="24"/>
        <v>3.5766279629037001E-3</v>
      </c>
      <c r="FU46" s="1">
        <v>40694</v>
      </c>
      <c r="FV46" s="2">
        <v>386.78469999999999</v>
      </c>
      <c r="FW46" s="2">
        <f t="shared" si="25"/>
        <v>-1.8940921572536684E-2</v>
      </c>
      <c r="FY46" s="1">
        <v>40694</v>
      </c>
      <c r="FZ46" s="2">
        <v>953.58169999999996</v>
      </c>
      <c r="GA46" s="2">
        <f t="shared" si="26"/>
        <v>-1.876342267566411E-2</v>
      </c>
    </row>
    <row r="47" spans="1:183" x14ac:dyDescent="0.25">
      <c r="A47" s="1">
        <f t="shared" si="3"/>
        <v>40663</v>
      </c>
      <c r="B47" s="1">
        <v>40662</v>
      </c>
      <c r="C47" s="2">
        <v>877.45870000000002</v>
      </c>
      <c r="D47" s="2">
        <f t="shared" si="27"/>
        <v>2.6603082528148025E-2</v>
      </c>
      <c r="E47" s="1">
        <v>40662</v>
      </c>
      <c r="F47" s="2">
        <v>705.19290000000001</v>
      </c>
      <c r="G47" s="2">
        <f t="shared" si="28"/>
        <v>3.3471204157022871E-2</v>
      </c>
      <c r="H47" s="1">
        <v>40662</v>
      </c>
      <c r="I47" s="2">
        <v>973.5018</v>
      </c>
      <c r="J47" s="2">
        <f t="shared" si="29"/>
        <v>6.5073916897693262E-3</v>
      </c>
      <c r="K47" s="1">
        <v>40662</v>
      </c>
      <c r="L47" s="2">
        <v>2372.0277999999998</v>
      </c>
      <c r="M47" s="2">
        <f t="shared" si="30"/>
        <v>2.9532657547683527E-2</v>
      </c>
      <c r="N47" s="1">
        <v>40662</v>
      </c>
      <c r="O47" s="2">
        <v>1445.32</v>
      </c>
      <c r="P47" s="2">
        <f t="shared" si="31"/>
        <v>3.0796739295477771E-2</v>
      </c>
      <c r="Q47" s="1"/>
      <c r="T47" s="1">
        <v>40662</v>
      </c>
      <c r="U47" s="2">
        <v>1633.6766</v>
      </c>
      <c r="V47" s="2">
        <f t="shared" si="33"/>
        <v>2.9588310031712917E-2</v>
      </c>
      <c r="W47" s="1">
        <v>40662</v>
      </c>
      <c r="X47" s="2">
        <v>128.5521</v>
      </c>
      <c r="Y47" s="2">
        <f t="shared" si="34"/>
        <v>4.5761976767357826E-3</v>
      </c>
      <c r="Z47" s="1">
        <v>40662</v>
      </c>
      <c r="AA47" s="2">
        <v>118.91</v>
      </c>
      <c r="AB47" s="2">
        <f t="shared" si="35"/>
        <v>2.9078321073128466E-2</v>
      </c>
      <c r="AC47" s="1">
        <v>40662</v>
      </c>
      <c r="AD47" s="2">
        <v>1035.9449</v>
      </c>
      <c r="AE47" s="2">
        <f t="shared" si="36"/>
        <v>3.2200078116592978E-2</v>
      </c>
      <c r="AF47" s="1">
        <v>40662</v>
      </c>
      <c r="AG47" s="2">
        <v>391.99489999999997</v>
      </c>
      <c r="AH47" s="2">
        <f t="shared" si="37"/>
        <v>3.5608213748089312E-2</v>
      </c>
      <c r="AI47" s="1">
        <v>40662</v>
      </c>
      <c r="AJ47" s="2">
        <v>134.51</v>
      </c>
      <c r="AK47" s="2">
        <f t="shared" si="38"/>
        <v>-1.7027185033615999E-2</v>
      </c>
      <c r="AL47" s="1">
        <v>40662</v>
      </c>
      <c r="AM47" s="2">
        <v>158.3562</v>
      </c>
      <c r="AN47" s="2">
        <f t="shared" si="39"/>
        <v>3.0486163411662659E-3</v>
      </c>
      <c r="AO47" s="1">
        <v>40662</v>
      </c>
      <c r="AP47" s="2">
        <v>370.56</v>
      </c>
      <c r="AQ47" s="2">
        <f t="shared" si="40"/>
        <v>3.0965695684834316E-2</v>
      </c>
      <c r="AR47" s="1">
        <v>40662</v>
      </c>
      <c r="AS47" s="2">
        <v>1668.95</v>
      </c>
      <c r="AT47" s="2">
        <f t="shared" si="41"/>
        <v>1.2693943678209862E-2</v>
      </c>
      <c r="AU47" s="1">
        <v>40662</v>
      </c>
      <c r="AV47" s="2">
        <v>1277.69</v>
      </c>
      <c r="AW47" s="2">
        <f t="shared" si="42"/>
        <v>1.5498454128549666E-2</v>
      </c>
      <c r="AY47" s="2">
        <f t="shared" si="43"/>
        <v>-6.8681216288748459E-3</v>
      </c>
      <c r="AZ47" s="2">
        <f t="shared" si="44"/>
        <v>-1.2640817477942434E-3</v>
      </c>
      <c r="BA47" s="2">
        <f t="shared" si="4"/>
        <v>2.8045104503398033E-3</v>
      </c>
      <c r="BC47" s="1">
        <v>40662</v>
      </c>
      <c r="BD47" s="2">
        <v>1550.6</v>
      </c>
      <c r="BE47" s="2">
        <f t="shared" si="45"/>
        <v>9.6826916189693968E-3</v>
      </c>
      <c r="BF47" s="1">
        <v>40662</v>
      </c>
      <c r="BG47" s="2">
        <v>1127.0899999999999</v>
      </c>
      <c r="BH47" s="2">
        <f t="shared" si="46"/>
        <v>1.1895783954607442E-2</v>
      </c>
      <c r="BI47" s="1">
        <v>40662</v>
      </c>
      <c r="BJ47" s="2">
        <v>1012.52</v>
      </c>
      <c r="BK47" s="2">
        <f t="shared" si="47"/>
        <v>4.5937552709125473E-3</v>
      </c>
      <c r="BL47" s="1">
        <v>40633</v>
      </c>
      <c r="BM47" s="2">
        <v>378.54</v>
      </c>
      <c r="BN47" s="2">
        <f t="shared" si="1"/>
        <v>-6.0653800708940775E-3</v>
      </c>
      <c r="BP47" s="1">
        <v>40390</v>
      </c>
      <c r="BQ47" s="2">
        <v>2.215E-2</v>
      </c>
      <c r="BR47" s="2">
        <f t="shared" si="2"/>
        <v>2.215E-2</v>
      </c>
      <c r="BT47" s="1">
        <v>40662</v>
      </c>
      <c r="BU47" s="2">
        <v>1100.52</v>
      </c>
      <c r="BV47" s="2">
        <f t="shared" si="5"/>
        <v>1.7088250787870907E-2</v>
      </c>
      <c r="BX47" s="7">
        <f>VLOOKUP($A47,[1]Replications!$A:$AK,MATCH(BX$2,[1]Replications!$1:$1,0),FALSE)</f>
        <v>4.8899999999999999E-2</v>
      </c>
      <c r="BY47" s="7">
        <f>VLOOKUP($A47,[1]Replications!$A:$AK,MATCH(BY$2,[1]Replications!$1:$1,0),FALSE)</f>
        <v>5.1900000000000002E-2</v>
      </c>
      <c r="BZ47" s="7">
        <f>VLOOKUP($A47,[1]Replications!$A:$AK,MATCH(BZ$2,[1]Replications!$1:$1,0),FALSE)</f>
        <v>6.4500000000000002E-2</v>
      </c>
      <c r="CA47" s="7">
        <f>VLOOKUP($A47,[1]Replications!$A:$AK,MATCH(CA$2,[1]Replications!$1:$1,0),FALSE)</f>
        <v>4.7300000000000002E-2</v>
      </c>
      <c r="CB47" s="7">
        <f>VLOOKUP($A47,[1]Replications!$A:$AK,MATCH(CB$2,[1]Replications!$1:$1,0),FALSE)</f>
        <v>4.4600000000000001E-2</v>
      </c>
      <c r="CC47" s="7">
        <f>VLOOKUP($A47,[1]Replications!$A:$AK,MATCH(CC$2,[1]Replications!$1:$1,0),FALSE)</f>
        <v>5.1400000000000001E-2</v>
      </c>
      <c r="CD47" s="7">
        <f>VLOOKUP($A47,[1]Replications!$A:$AK,MATCH(CD$2,[1]Replications!$1:$1,0),FALSE)</f>
        <v>3.5900000000000001E-2</v>
      </c>
      <c r="CE47" s="7">
        <f>VLOOKUP($A47,[1]Replications!$A:$AK,MATCH(CE$2,[1]Replications!$1:$1,0),FALSE)</f>
        <v>2.9700000000000001E-2</v>
      </c>
      <c r="CF47" s="7">
        <f>VLOOKUP($A47,[1]Replications!$A:$AK,MATCH(CF$2,[1]Replications!$1:$1,0),FALSE)</f>
        <v>4.921428571428571E-2</v>
      </c>
      <c r="CG47" s="7" t="str">
        <f>VLOOKUP($A47,[1]Replications!$A:$AK,MATCH(CG$2,[1]Replications!$1:$1,0),FALSE)</f>
        <v>NA</v>
      </c>
      <c r="CH47" s="9">
        <f>VLOOKUP($A47,'[2]Formated Data'!$A:$ZZ,MATCH(CH$1,'[2]Formated Data'!$1:$1,0),FALSE)</f>
        <v>1.12E-2</v>
      </c>
      <c r="CI47" s="9">
        <f>VLOOKUP($A47,'[2]Formated Data'!$A:$ZZ,MATCH(CI$1,'[2]Formated Data'!$1:$1,0),FALSE)</f>
        <v>5.1000000000000004E-3</v>
      </c>
      <c r="CJ47" s="9">
        <f>VLOOKUP($A47,'[2]Formated Data'!$A:$ZZ,MATCH(CJ$1,'[2]Formated Data'!$1:$1,0),FALSE)</f>
        <v>7.4000000000000003E-3</v>
      </c>
      <c r="CK47" s="9">
        <f>VLOOKUP($A47,'[2]Formated Data'!$A:$ZZ,MATCH(CK$1,'[2]Formated Data'!$1:$1,0),FALSE)</f>
        <v>6.0000000000000001E-3</v>
      </c>
      <c r="CL47" s="9">
        <f>VLOOKUP($A47,'[2]Formated Data'!$A:$ZZ,MATCH(CL$1,'[2]Formated Data'!$1:$1,0),FALSE)</f>
        <v>1.0800000000000001E-2</v>
      </c>
      <c r="CM47" s="9">
        <f>VLOOKUP($A47,'[2]Formated Data'!$A:$ZZ,MATCH(CM$1,'[2]Formated Data'!$1:$1,0),FALSE)</f>
        <v>1.46E-2</v>
      </c>
      <c r="CN47" s="9">
        <f>VLOOKUP($A47,'[2]Formated Data'!$A:$ZZ,MATCH(CN$1,'[2]Formated Data'!$1:$1,0),FALSE)</f>
        <v>1.11E-2</v>
      </c>
      <c r="CO47" s="9">
        <f>VLOOKUP($A47,'[2]Formated Data'!$A:$ZZ,MATCH(CO$1,'[2]Formated Data'!$1:$1,0),FALSE)</f>
        <v>1.2E-2</v>
      </c>
      <c r="CP47" s="9">
        <f>VLOOKUP($A47,'[2]Formated Data'!$A:$ZZ,MATCH(CP$1,'[2]Formated Data'!$1:$1,0),FALSE)</f>
        <v>1.14E-2</v>
      </c>
      <c r="CQ47" s="9">
        <f>VLOOKUP($A47,'[2]Formated Data'!$A:$ZZ,MATCH(CQ$1,'[2]Formated Data'!$1:$1,0),FALSE)</f>
        <v>3.5099999999999999E-2</v>
      </c>
      <c r="CR47" s="9">
        <f>VLOOKUP($A47,'[2]Formated Data'!$A:$ZZ,MATCH(CR$1,'[2]Formated Data'!$1:$1,0),FALSE)</f>
        <v>6.1999999999999998E-3</v>
      </c>
      <c r="CS47" s="9">
        <f>VLOOKUP($A47,'[2]Formated Data'!$A:$ZZ,MATCH(CS$1,'[2]Formated Data'!$1:$1,0),FALSE)</f>
        <v>0.01</v>
      </c>
      <c r="CT47" s="9">
        <f>VLOOKUP($A47,'[2]Formated Data'!$A:$ZZ,MATCH(CT$1,'[2]Formated Data'!$1:$1,0),FALSE)</f>
        <v>-2.9999999999999997E-4</v>
      </c>
      <c r="CU47" s="9">
        <f>VLOOKUP($A47,'[2]Formated Data'!$A:$ZZ,MATCH(CU$1,'[2]Formated Data'!$1:$1,0),FALSE)</f>
        <v>1.67E-2</v>
      </c>
      <c r="CV47" s="9">
        <f>VLOOKUP($A47,'[2]Formated Data'!$A:$ZZ,MATCH(CV$1,'[2]Formated Data'!$1:$1,0),FALSE)</f>
        <v>2.06E-2</v>
      </c>
      <c r="CW47" s="9">
        <f>VLOOKUP($A47,'[2]Formated Data'!$A:$ZZ,MATCH(CW$1,'[2]Formated Data'!$1:$1,0),FALSE)</f>
        <v>4.8999999999999998E-3</v>
      </c>
      <c r="CX47" s="9">
        <f>VLOOKUP($A47,'[2]Formated Data'!$A:$ZZ,MATCH(CX$1,'[2]Formated Data'!$1:$1,0),FALSE)</f>
        <v>-8.9999999999999998E-4</v>
      </c>
      <c r="CY47" s="9">
        <f>VLOOKUP($A47,'[2]Formated Data'!$A:$ZZ,MATCH(CY$1,'[2]Formated Data'!$1:$1,0),FALSE)</f>
        <v>5.1999999999999998E-2</v>
      </c>
      <c r="CZ47" s="9">
        <f>VLOOKUP($A47,'[2]Formated Data'!$A:$ZZ,MATCH(CZ$1,'[2]Formated Data'!$1:$1,0),FALSE)</f>
        <v>0.03</v>
      </c>
      <c r="DA47" s="9">
        <f>VLOOKUP($A47,'[2]Formated Data'!$A:$ZZ,MATCH(DA$1,'[2]Formated Data'!$1:$1,0),FALSE)</f>
        <v>-8.0000000000000004E-4</v>
      </c>
      <c r="DB47" s="9">
        <f>VLOOKUP($A47,'[2]Formated Data'!$A:$ZZ,MATCH(DB$1,'[2]Formated Data'!$1:$1,0),FALSE)</f>
        <v>9.7999999999999997E-3</v>
      </c>
      <c r="DC47" s="9">
        <f>VLOOKUP($A47,'[2]Formated Data'!$A:$ZZ,MATCH(DC$1,'[2]Formated Data'!$1:$1,0),FALSE)</f>
        <v>7.6E-3</v>
      </c>
      <c r="DD47" s="9">
        <f>VLOOKUP($A47,'[2]Formated Data'!$A:$ZZ,MATCH(DD$1,'[2]Formated Data'!$1:$1,0),FALSE)</f>
        <v>4.1000000000000002E-2</v>
      </c>
      <c r="DF47" s="1">
        <v>40663</v>
      </c>
      <c r="DG47" s="2">
        <v>5211.0333000000001</v>
      </c>
      <c r="DH47" s="2">
        <f t="shared" si="6"/>
        <v>1.2214835641428001E-2</v>
      </c>
      <c r="DI47" s="1">
        <v>40663</v>
      </c>
      <c r="DJ47" s="2">
        <v>11318.64</v>
      </c>
      <c r="DK47" s="2">
        <f t="shared" si="7"/>
        <v>1.4780639388619621E-2</v>
      </c>
      <c r="DL47" s="1">
        <v>40663</v>
      </c>
      <c r="DM47" s="2">
        <v>14843.11</v>
      </c>
      <c r="DN47" s="2">
        <f t="shared" si="8"/>
        <v>2.3708649008403748E-2</v>
      </c>
      <c r="DO47" s="1">
        <v>40663</v>
      </c>
      <c r="DP47" s="2">
        <v>8788.43</v>
      </c>
      <c r="DQ47" s="2">
        <f t="shared" si="9"/>
        <v>8.2648894783277083E-3</v>
      </c>
      <c r="DR47" s="1">
        <v>40663</v>
      </c>
      <c r="DS47" s="2">
        <v>11792.13</v>
      </c>
      <c r="DT47" s="2">
        <f t="shared" si="10"/>
        <v>4.0827674836732442E-2</v>
      </c>
      <c r="DU47" s="1">
        <v>40663</v>
      </c>
      <c r="DV47" s="2">
        <v>6670.21</v>
      </c>
      <c r="DW47" s="2">
        <f t="shared" si="11"/>
        <v>-1.9810128002752947E-3</v>
      </c>
      <c r="DX47" s="1">
        <v>40663</v>
      </c>
      <c r="DY47" s="2">
        <v>5432.16</v>
      </c>
      <c r="DZ47" s="2">
        <f t="shared" si="12"/>
        <v>1.292787576708565E-2</v>
      </c>
      <c r="EA47" s="1">
        <v>40663</v>
      </c>
      <c r="EB47" s="2">
        <v>6485.29</v>
      </c>
      <c r="EC47" s="2">
        <f t="shared" si="13"/>
        <v>7.2985104763678699E-3</v>
      </c>
      <c r="ED47" s="1">
        <v>40663</v>
      </c>
      <c r="EE47" s="2">
        <v>13916.11</v>
      </c>
      <c r="EF47" s="2">
        <f t="shared" si="14"/>
        <v>1.5385345032013387E-2</v>
      </c>
      <c r="EG47" s="1">
        <v>40663</v>
      </c>
      <c r="EH47" s="2">
        <v>3989.38</v>
      </c>
      <c r="EI47" s="2">
        <f t="shared" si="15"/>
        <v>1.8361434096159535E-2</v>
      </c>
      <c r="EK47" s="1">
        <v>40662</v>
      </c>
      <c r="EL47" s="2">
        <v>72.933000000000007</v>
      </c>
      <c r="EM47" s="2">
        <f t="shared" si="16"/>
        <v>-3.8546211951434817E-2</v>
      </c>
      <c r="EO47" s="1">
        <v>40662</v>
      </c>
      <c r="EP47" s="2">
        <v>8537.2862999999998</v>
      </c>
      <c r="EQ47" s="2">
        <f t="shared" si="17"/>
        <v>2.9658712328382464E-2</v>
      </c>
      <c r="ES47" s="1">
        <v>40662</v>
      </c>
      <c r="ET47" s="2">
        <v>1525.962</v>
      </c>
      <c r="EU47" s="2">
        <f t="shared" si="18"/>
        <v>3.108661667596424E-2</v>
      </c>
      <c r="EW47" s="1">
        <v>40662</v>
      </c>
      <c r="EX47" s="2">
        <v>1742.4585</v>
      </c>
      <c r="EY47" s="2">
        <f t="shared" si="19"/>
        <v>4.2792932298834074E-2</v>
      </c>
      <c r="FA47" s="1">
        <v>40662</v>
      </c>
      <c r="FB47" s="2">
        <v>133.56</v>
      </c>
      <c r="FC47" s="2">
        <f t="shared" si="20"/>
        <v>3.3530144629218439E-2</v>
      </c>
      <c r="FE47" s="1">
        <v>40662</v>
      </c>
      <c r="FF47" s="2">
        <v>638.91120000000001</v>
      </c>
      <c r="FG47" s="2">
        <f t="shared" si="21"/>
        <v>4.8000845078369769E-2</v>
      </c>
      <c r="FI47" s="1">
        <v>40662</v>
      </c>
      <c r="FJ47" s="2">
        <v>270</v>
      </c>
      <c r="FK47" s="2">
        <f t="shared" si="22"/>
        <v>1.8253130185548194E-2</v>
      </c>
      <c r="FM47" s="1">
        <v>40662</v>
      </c>
      <c r="FN47" s="2">
        <v>2206.116</v>
      </c>
      <c r="FO47" s="2">
        <f t="shared" si="23"/>
        <v>1.8277724107403692E-2</v>
      </c>
      <c r="FQ47" s="1">
        <v>40662</v>
      </c>
      <c r="FR47" s="2">
        <v>309.78899999999999</v>
      </c>
      <c r="FS47" s="2">
        <f t="shared" si="24"/>
        <v>4.663516576888016E-3</v>
      </c>
      <c r="FU47" s="1">
        <v>40662</v>
      </c>
      <c r="FV47" s="2">
        <v>394.25220000000002</v>
      </c>
      <c r="FW47" s="2">
        <f t="shared" si="25"/>
        <v>3.7242384499725834E-2</v>
      </c>
      <c r="FY47" s="1">
        <v>40662</v>
      </c>
      <c r="FZ47" s="2">
        <v>971.81629999999996</v>
      </c>
      <c r="GA47" s="2">
        <f t="shared" si="26"/>
        <v>2.6392894666690703E-2</v>
      </c>
    </row>
    <row r="48" spans="1:183" x14ac:dyDescent="0.25">
      <c r="A48" s="1">
        <f t="shared" si="3"/>
        <v>40633</v>
      </c>
      <c r="B48" s="1">
        <v>40633</v>
      </c>
      <c r="C48" s="2">
        <v>854.72050000000002</v>
      </c>
      <c r="D48" s="2">
        <f t="shared" si="27"/>
        <v>3.9491006372875948E-3</v>
      </c>
      <c r="E48" s="1">
        <v>40633</v>
      </c>
      <c r="F48" s="2">
        <v>682.3537</v>
      </c>
      <c r="G48" s="2">
        <f t="shared" si="28"/>
        <v>1.2027279636819266E-3</v>
      </c>
      <c r="H48" s="1">
        <v>40633</v>
      </c>
      <c r="I48" s="2">
        <v>967.20780000000002</v>
      </c>
      <c r="J48" s="2">
        <f t="shared" si="29"/>
        <v>2.1553636203095694E-2</v>
      </c>
      <c r="K48" s="1">
        <v>40633</v>
      </c>
      <c r="L48" s="2">
        <v>2303.9850000000001</v>
      </c>
      <c r="M48" s="2">
        <f t="shared" si="30"/>
        <v>2.4124967529159935E-2</v>
      </c>
      <c r="N48" s="1">
        <v>40633</v>
      </c>
      <c r="O48" s="2">
        <v>1402.1387</v>
      </c>
      <c r="P48" s="2">
        <f t="shared" si="31"/>
        <v>-1.6043243772856375E-3</v>
      </c>
      <c r="Q48" s="1"/>
      <c r="T48" s="1">
        <v>40633</v>
      </c>
      <c r="U48" s="2">
        <v>1586.7280000000001</v>
      </c>
      <c r="V48" s="2">
        <f t="shared" si="33"/>
        <v>3.8023487305438586E-4</v>
      </c>
      <c r="W48" s="1">
        <v>40633</v>
      </c>
      <c r="X48" s="2">
        <v>127.9665</v>
      </c>
      <c r="Y48" s="2">
        <f t="shared" si="34"/>
        <v>-2.7322936693551236E-3</v>
      </c>
      <c r="Z48" s="1">
        <v>40633</v>
      </c>
      <c r="AA48" s="2">
        <v>115.55</v>
      </c>
      <c r="AB48" s="2">
        <f t="shared" si="35"/>
        <v>1.5377855887521941E-2</v>
      </c>
      <c r="AC48" s="1">
        <v>40633</v>
      </c>
      <c r="AD48" s="2">
        <v>1003.628</v>
      </c>
      <c r="AE48" s="2">
        <f t="shared" si="36"/>
        <v>1.9054446206676845E-2</v>
      </c>
      <c r="AF48" s="1">
        <v>40633</v>
      </c>
      <c r="AG48" s="2">
        <v>378.51659999999998</v>
      </c>
      <c r="AH48" s="2">
        <f t="shared" si="37"/>
        <v>2.0286778310166342E-2</v>
      </c>
      <c r="AI48" s="1">
        <v>40633</v>
      </c>
      <c r="AJ48" s="2">
        <v>136.84</v>
      </c>
      <c r="AK48" s="2">
        <f t="shared" si="38"/>
        <v>-1.4547025781362577E-2</v>
      </c>
      <c r="AL48" s="1">
        <v>40633</v>
      </c>
      <c r="AM48" s="2">
        <v>157.8749</v>
      </c>
      <c r="AN48" s="2">
        <f t="shared" si="39"/>
        <v>-2.2858175668588609E-3</v>
      </c>
      <c r="AO48" s="1">
        <v>40633</v>
      </c>
      <c r="AP48" s="2">
        <v>359.43</v>
      </c>
      <c r="AQ48" s="2">
        <f t="shared" si="40"/>
        <v>1.9428214873220329E-2</v>
      </c>
      <c r="AR48" s="1">
        <v>40633</v>
      </c>
      <c r="AS48" s="2">
        <v>1648.03</v>
      </c>
      <c r="AT48" s="2">
        <f t="shared" si="41"/>
        <v>5.5247947933367847E-4</v>
      </c>
      <c r="AU48" s="1">
        <v>40633</v>
      </c>
      <c r="AV48" s="2">
        <v>1258.19</v>
      </c>
      <c r="AW48" s="2">
        <f t="shared" si="42"/>
        <v>3.2373039477566756E-3</v>
      </c>
      <c r="AY48" s="2">
        <f t="shared" si="43"/>
        <v>2.7463726736056682E-3</v>
      </c>
      <c r="AZ48" s="2">
        <f t="shared" si="44"/>
        <v>2.5729291906445573E-2</v>
      </c>
      <c r="BA48" s="2">
        <f t="shared" si="4"/>
        <v>2.6848244684229972E-3</v>
      </c>
      <c r="BC48" s="1">
        <v>40633</v>
      </c>
      <c r="BD48" s="2">
        <v>1535.73</v>
      </c>
      <c r="BE48" s="2">
        <f t="shared" si="45"/>
        <v>1.0787578817118115E-2</v>
      </c>
      <c r="BF48" s="1">
        <v>40633</v>
      </c>
      <c r="BG48" s="2">
        <v>1113.8399999999999</v>
      </c>
      <c r="BH48" s="2">
        <f t="shared" si="46"/>
        <v>1.342019306881137E-2</v>
      </c>
      <c r="BI48" s="1">
        <v>40633</v>
      </c>
      <c r="BJ48" s="2">
        <v>1007.89</v>
      </c>
      <c r="BK48" s="2">
        <f t="shared" si="47"/>
        <v>8.5960172120485012E-3</v>
      </c>
      <c r="BL48" s="1">
        <v>40602</v>
      </c>
      <c r="BM48" s="2">
        <v>380.85</v>
      </c>
      <c r="BN48" s="2">
        <f t="shared" si="1"/>
        <v>2.8962796855159123E-2</v>
      </c>
      <c r="BP48" s="1">
        <v>40359</v>
      </c>
      <c r="BQ48" s="2">
        <v>1.08E-3</v>
      </c>
      <c r="BR48" s="2">
        <f t="shared" si="2"/>
        <v>1.08E-3</v>
      </c>
      <c r="BT48" s="1">
        <v>40633</v>
      </c>
      <c r="BU48" s="2">
        <v>1082.03</v>
      </c>
      <c r="BV48" s="2">
        <f t="shared" si="5"/>
        <v>-2.3419419677844777E-3</v>
      </c>
      <c r="BX48" s="7">
        <f>VLOOKUP($A48,[1]Replications!$A:$AK,MATCH(BX$2,[1]Replications!$1:$1,0),FALSE)</f>
        <v>2.5000000000000001E-3</v>
      </c>
      <c r="BY48" s="7">
        <f>VLOOKUP($A48,[1]Replications!$A:$AK,MATCH(BY$2,[1]Replications!$1:$1,0),FALSE)</f>
        <v>-5.4000000000000003E-3</v>
      </c>
      <c r="BZ48" s="7">
        <f>VLOOKUP($A48,[1]Replications!$A:$AK,MATCH(BZ$2,[1]Replications!$1:$1,0),FALSE)</f>
        <v>1.66E-2</v>
      </c>
      <c r="CA48" s="7">
        <f>VLOOKUP($A48,[1]Replications!$A:$AK,MATCH(CA$2,[1]Replications!$1:$1,0),FALSE)</f>
        <v>2.1299999999999999E-2</v>
      </c>
      <c r="CB48" s="7">
        <f>VLOOKUP($A48,[1]Replications!$A:$AK,MATCH(CB$2,[1]Replications!$1:$1,0),FALSE)</f>
        <v>1.4200000000000001E-2</v>
      </c>
      <c r="CC48" s="7">
        <f>VLOOKUP($A48,[1]Replications!$A:$AK,MATCH(CC$2,[1]Replications!$1:$1,0),FALSE)</f>
        <v>9.1899999999999996E-2</v>
      </c>
      <c r="CD48" s="7">
        <f>VLOOKUP($A48,[1]Replications!$A:$AK,MATCH(CD$2,[1]Replications!$1:$1,0),FALSE)</f>
        <v>5.16E-2</v>
      </c>
      <c r="CE48" s="7">
        <f>VLOOKUP($A48,[1]Replications!$A:$AK,MATCH(CE$2,[1]Replications!$1:$1,0),FALSE)</f>
        <v>4.0000000000000002E-4</v>
      </c>
      <c r="CF48" s="7">
        <f>VLOOKUP($A48,[1]Replications!$A:$AK,MATCH(CF$2,[1]Replications!$1:$1,0),FALSE)</f>
        <v>2.752857142857143E-2</v>
      </c>
      <c r="CG48" s="7" t="str">
        <f>VLOOKUP($A48,[1]Replications!$A:$AK,MATCH(CG$2,[1]Replications!$1:$1,0),FALSE)</f>
        <v>NA</v>
      </c>
      <c r="CH48" s="9">
        <f>VLOOKUP($A48,'[2]Formated Data'!$A:$ZZ,MATCH(CH$1,'[2]Formated Data'!$1:$1,0),FALSE)</f>
        <v>-1.6999999999999999E-3</v>
      </c>
      <c r="CI48" s="9">
        <f>VLOOKUP($A48,'[2]Formated Data'!$A:$ZZ,MATCH(CI$1,'[2]Formated Data'!$1:$1,0),FALSE)</f>
        <v>1.1000000000000001E-3</v>
      </c>
      <c r="CJ48" s="9">
        <f>VLOOKUP($A48,'[2]Formated Data'!$A:$ZZ,MATCH(CJ$1,'[2]Formated Data'!$1:$1,0),FALSE)</f>
        <v>-1.5E-3</v>
      </c>
      <c r="CK48" s="9">
        <f>VLOOKUP($A48,'[2]Formated Data'!$A:$ZZ,MATCH(CK$1,'[2]Formated Data'!$1:$1,0),FALSE)</f>
        <v>2.8E-3</v>
      </c>
      <c r="CL48" s="9">
        <f>VLOOKUP($A48,'[2]Formated Data'!$A:$ZZ,MATCH(CL$1,'[2]Formated Data'!$1:$1,0),FALSE)</f>
        <v>1.2999999999999999E-3</v>
      </c>
      <c r="CM48" s="9">
        <f>VLOOKUP($A48,'[2]Formated Data'!$A:$ZZ,MATCH(CM$1,'[2]Formated Data'!$1:$1,0),FALSE)</f>
        <v>-5.8999999999999999E-3</v>
      </c>
      <c r="CN48" s="9">
        <f>VLOOKUP($A48,'[2]Formated Data'!$A:$ZZ,MATCH(CN$1,'[2]Formated Data'!$1:$1,0),FALSE)</f>
        <v>-2E-3</v>
      </c>
      <c r="CO48" s="9">
        <f>VLOOKUP($A48,'[2]Formated Data'!$A:$ZZ,MATCH(CO$1,'[2]Formated Data'!$1:$1,0),FALSE)</f>
        <v>5.0000000000000001E-3</v>
      </c>
      <c r="CP48" s="9">
        <f>VLOOKUP($A48,'[2]Formated Data'!$A:$ZZ,MATCH(CP$1,'[2]Formated Data'!$1:$1,0),FALSE)</f>
        <v>0.02</v>
      </c>
      <c r="CQ48" s="9">
        <f>VLOOKUP($A48,'[2]Formated Data'!$A:$ZZ,MATCH(CQ$1,'[2]Formated Data'!$1:$1,0),FALSE)</f>
        <v>5.7000000000000002E-3</v>
      </c>
      <c r="CR48" s="9">
        <f>VLOOKUP($A48,'[2]Formated Data'!$A:$ZZ,MATCH(CR$1,'[2]Formated Data'!$1:$1,0),FALSE)</f>
        <v>5.4999999999999997E-3</v>
      </c>
      <c r="CS48" s="9">
        <f>VLOOKUP($A48,'[2]Formated Data'!$A:$ZZ,MATCH(CS$1,'[2]Formated Data'!$1:$1,0),FALSE)</f>
        <v>3.0000000000000001E-3</v>
      </c>
      <c r="CT48" s="9">
        <f>VLOOKUP($A48,'[2]Formated Data'!$A:$ZZ,MATCH(CT$1,'[2]Formated Data'!$1:$1,0),FALSE)</f>
        <v>1E-4</v>
      </c>
      <c r="CU48" s="9">
        <f>VLOOKUP($A48,'[2]Formated Data'!$A:$ZZ,MATCH(CU$1,'[2]Formated Data'!$1:$1,0),FALSE)</f>
        <v>5.1999999999999998E-3</v>
      </c>
      <c r="CV48" s="9">
        <f>VLOOKUP($A48,'[2]Formated Data'!$A:$ZZ,MATCH(CV$1,'[2]Formated Data'!$1:$1,0),FALSE)</f>
        <v>9.1999999999999998E-3</v>
      </c>
      <c r="CW48" s="9">
        <f>VLOOKUP($A48,'[2]Formated Data'!$A:$ZZ,MATCH(CW$1,'[2]Formated Data'!$1:$1,0),FALSE)</f>
        <v>7.0000000000000001E-3</v>
      </c>
      <c r="CX48" s="9">
        <f>VLOOKUP($A48,'[2]Formated Data'!$A:$ZZ,MATCH(CX$1,'[2]Formated Data'!$1:$1,0),FALSE)</f>
        <v>-2.3999999999999998E-3</v>
      </c>
      <c r="CY48" s="9">
        <f>VLOOKUP($A48,'[2]Formated Data'!$A:$ZZ,MATCH(CY$1,'[2]Formated Data'!$1:$1,0),FALSE)</f>
        <v>-7.1000000000000004E-3</v>
      </c>
      <c r="CZ48" s="9">
        <f>VLOOKUP($A48,'[2]Formated Data'!$A:$ZZ,MATCH(CZ$1,'[2]Formated Data'!$1:$1,0),FALSE)</f>
        <v>2.5000000000000001E-3</v>
      </c>
      <c r="DA48" s="9">
        <f>VLOOKUP($A48,'[2]Formated Data'!$A:$ZZ,MATCH(DA$1,'[2]Formated Data'!$1:$1,0),FALSE)</f>
        <v>1.5E-3</v>
      </c>
      <c r="DB48" s="9">
        <f>VLOOKUP($A48,'[2]Formated Data'!$A:$ZZ,MATCH(DB$1,'[2]Formated Data'!$1:$1,0),FALSE)</f>
        <v>2E-3</v>
      </c>
      <c r="DC48" s="9">
        <f>VLOOKUP($A48,'[2]Formated Data'!$A:$ZZ,MATCH(DC$1,'[2]Formated Data'!$1:$1,0),FALSE)</f>
        <v>5.7999999999999996E-3</v>
      </c>
      <c r="DD48" s="9">
        <f>VLOOKUP($A48,'[2]Formated Data'!$A:$ZZ,MATCH(DD$1,'[2]Formated Data'!$1:$1,0),FALSE)</f>
        <v>-6.0000000000000001E-3</v>
      </c>
      <c r="DF48" s="1">
        <v>40633</v>
      </c>
      <c r="DG48" s="2">
        <v>5148.1495000000004</v>
      </c>
      <c r="DH48" s="2">
        <f t="shared" si="6"/>
        <v>-9.5085447756126928E-4</v>
      </c>
      <c r="DI48" s="1">
        <v>40633</v>
      </c>
      <c r="DJ48" s="2">
        <v>11153.78</v>
      </c>
      <c r="DK48" s="2">
        <f t="shared" si="7"/>
        <v>6.028495405965284E-4</v>
      </c>
      <c r="DL48" s="1">
        <v>40633</v>
      </c>
      <c r="DM48" s="2">
        <v>14499.35</v>
      </c>
      <c r="DN48" s="2">
        <f t="shared" si="8"/>
        <v>-1.0905764426756615E-2</v>
      </c>
      <c r="DO48" s="1">
        <v>40633</v>
      </c>
      <c r="DP48" s="2">
        <v>8716.39</v>
      </c>
      <c r="DQ48" s="2">
        <f t="shared" si="9"/>
        <v>2.8567944074482376E-3</v>
      </c>
      <c r="DR48" s="1">
        <v>40633</v>
      </c>
      <c r="DS48" s="2">
        <v>11329.57</v>
      </c>
      <c r="DT48" s="2">
        <f t="shared" si="10"/>
        <v>-1.8103802413840242E-2</v>
      </c>
      <c r="DU48" s="1">
        <v>40633</v>
      </c>
      <c r="DV48" s="2">
        <v>6683.45</v>
      </c>
      <c r="DW48" s="2">
        <f t="shared" si="11"/>
        <v>3.8661942319506704E-3</v>
      </c>
      <c r="DX48" s="1">
        <v>40633</v>
      </c>
      <c r="DY48" s="2">
        <v>5362.83</v>
      </c>
      <c r="DZ48" s="2">
        <f t="shared" si="12"/>
        <v>6.7790309984379071E-3</v>
      </c>
      <c r="EA48" s="1">
        <v>40633</v>
      </c>
      <c r="EB48" s="2">
        <v>6438.3</v>
      </c>
      <c r="EC48" s="2">
        <f t="shared" si="13"/>
        <v>2.5412723178832586E-3</v>
      </c>
      <c r="ED48" s="1">
        <v>40633</v>
      </c>
      <c r="EE48" s="2">
        <v>13705.25</v>
      </c>
      <c r="EF48" s="2">
        <f t="shared" si="14"/>
        <v>4.4972511505150248E-3</v>
      </c>
      <c r="EG48" s="1">
        <v>40633</v>
      </c>
      <c r="EH48" s="2">
        <v>3917.45</v>
      </c>
      <c r="EI48" s="2">
        <f t="shared" si="15"/>
        <v>1.0574080475485248E-2</v>
      </c>
      <c r="EK48" s="1">
        <v>40633</v>
      </c>
      <c r="EL48" s="2">
        <v>75.856999999999999</v>
      </c>
      <c r="EM48" s="2">
        <f t="shared" si="16"/>
        <v>-1.3421945922043377E-2</v>
      </c>
      <c r="EO48" s="1">
        <v>40633</v>
      </c>
      <c r="EP48" s="2">
        <v>8291.3747999999996</v>
      </c>
      <c r="EQ48" s="2">
        <f t="shared" si="17"/>
        <v>-9.4686502457509425E-3</v>
      </c>
      <c r="ES48" s="1">
        <v>40633</v>
      </c>
      <c r="ET48" s="2">
        <v>1479.9552000000001</v>
      </c>
      <c r="EU48" s="2">
        <f t="shared" si="18"/>
        <v>5.8773509686461223E-2</v>
      </c>
      <c r="EW48" s="1">
        <v>40633</v>
      </c>
      <c r="EX48" s="2">
        <v>1670.9535000000001</v>
      </c>
      <c r="EY48" s="2">
        <f t="shared" si="19"/>
        <v>-9.4015800929113658E-3</v>
      </c>
      <c r="FA48" s="1">
        <v>40633</v>
      </c>
      <c r="FB48" s="2">
        <v>129.227</v>
      </c>
      <c r="FC48" s="2">
        <f t="shared" si="20"/>
        <v>-3.4308512824498205E-2</v>
      </c>
      <c r="FE48" s="1">
        <v>40633</v>
      </c>
      <c r="FF48" s="2">
        <v>609.64760000000001</v>
      </c>
      <c r="FG48" s="2">
        <f t="shared" si="21"/>
        <v>1.3387101600082385E-2</v>
      </c>
      <c r="FI48" s="1">
        <v>40633</v>
      </c>
      <c r="FJ48" s="2">
        <v>265.16000000000003</v>
      </c>
      <c r="FK48" s="2">
        <f t="shared" si="22"/>
        <v>-1.581444385872266E-3</v>
      </c>
      <c r="FM48" s="1">
        <v>40633</v>
      </c>
      <c r="FN48" s="2">
        <v>2166.5169999999998</v>
      </c>
      <c r="FO48" s="2">
        <f t="shared" si="23"/>
        <v>-1.1770021253350027E-3</v>
      </c>
      <c r="FQ48" s="1">
        <v>40633</v>
      </c>
      <c r="FR48" s="2">
        <v>308.351</v>
      </c>
      <c r="FS48" s="2">
        <f t="shared" si="24"/>
        <v>-6.643850711053334E-4</v>
      </c>
      <c r="FU48" s="1">
        <v>40633</v>
      </c>
      <c r="FV48" s="2">
        <v>380.09649999999999</v>
      </c>
      <c r="FW48" s="2">
        <f t="shared" si="25"/>
        <v>-2.501784662140305E-2</v>
      </c>
      <c r="FY48" s="1">
        <v>40633</v>
      </c>
      <c r="FZ48" s="2">
        <v>946.82680000000005</v>
      </c>
      <c r="GA48" s="2">
        <f t="shared" si="26"/>
        <v>2.5858975470226309E-2</v>
      </c>
    </row>
    <row r="49" spans="1:183" x14ac:dyDescent="0.25">
      <c r="A49" s="1">
        <f t="shared" si="3"/>
        <v>40602</v>
      </c>
      <c r="B49" s="1">
        <v>40602</v>
      </c>
      <c r="C49" s="2">
        <v>851.35839999999996</v>
      </c>
      <c r="D49" s="2">
        <f t="shared" si="27"/>
        <v>3.6869995189292126E-2</v>
      </c>
      <c r="E49" s="1">
        <v>40602</v>
      </c>
      <c r="F49" s="2">
        <v>681.53399999999999</v>
      </c>
      <c r="G49" s="2">
        <f t="shared" si="28"/>
        <v>3.2726790036130771E-2</v>
      </c>
      <c r="H49" s="1">
        <v>40602</v>
      </c>
      <c r="I49" s="2">
        <v>946.80079999999998</v>
      </c>
      <c r="J49" s="2">
        <f t="shared" si="29"/>
        <v>1.4498486932717602E-2</v>
      </c>
      <c r="K49" s="1">
        <v>40602</v>
      </c>
      <c r="L49" s="2">
        <v>2249.7107999999998</v>
      </c>
      <c r="M49" s="2">
        <f t="shared" si="30"/>
        <v>5.3511348127002201E-2</v>
      </c>
      <c r="N49" s="1">
        <v>40602</v>
      </c>
      <c r="O49" s="2">
        <v>1404.3918000000001</v>
      </c>
      <c r="P49" s="2">
        <f t="shared" si="31"/>
        <v>3.225818306798578E-2</v>
      </c>
      <c r="Q49" s="1"/>
      <c r="T49" s="1">
        <v>40602</v>
      </c>
      <c r="U49" s="2">
        <v>1586.1249</v>
      </c>
      <c r="V49" s="2">
        <f t="shared" si="33"/>
        <v>3.4240511231906412E-2</v>
      </c>
      <c r="W49" s="1">
        <v>40602</v>
      </c>
      <c r="X49" s="2">
        <v>128.31710000000001</v>
      </c>
      <c r="Y49" s="2">
        <f t="shared" si="34"/>
        <v>5.534797995154106E-3</v>
      </c>
      <c r="Z49" s="1">
        <v>40602</v>
      </c>
      <c r="AA49" s="2">
        <v>113.8</v>
      </c>
      <c r="AB49" s="2">
        <f t="shared" si="35"/>
        <v>2.996650802044698E-3</v>
      </c>
      <c r="AC49" s="1">
        <v>40602</v>
      </c>
      <c r="AD49" s="2">
        <v>984.86199999999997</v>
      </c>
      <c r="AE49" s="2">
        <f t="shared" si="36"/>
        <v>4.9448172274737523E-3</v>
      </c>
      <c r="AF49" s="1">
        <v>40602</v>
      </c>
      <c r="AG49" s="2">
        <v>370.99040000000002</v>
      </c>
      <c r="AH49" s="2">
        <f t="shared" si="37"/>
        <v>3.4949560944065761E-2</v>
      </c>
      <c r="AI49" s="1">
        <v>40602</v>
      </c>
      <c r="AJ49" s="2">
        <v>138.86000000000001</v>
      </c>
      <c r="AK49" s="2">
        <f t="shared" si="38"/>
        <v>1.7438452520516012E-2</v>
      </c>
      <c r="AL49" s="1">
        <v>40602</v>
      </c>
      <c r="AM49" s="2">
        <v>158.23660000000001</v>
      </c>
      <c r="AN49" s="2">
        <f t="shared" si="39"/>
        <v>-1.2610738441417579E-3</v>
      </c>
      <c r="AO49" s="1">
        <v>40602</v>
      </c>
      <c r="AP49" s="2">
        <v>352.58</v>
      </c>
      <c r="AQ49" s="2">
        <f t="shared" si="40"/>
        <v>3.268701306308941E-2</v>
      </c>
      <c r="AR49" s="1">
        <v>40602</v>
      </c>
      <c r="AS49" s="2">
        <v>1647.12</v>
      </c>
      <c r="AT49" s="2">
        <f t="shared" si="41"/>
        <v>2.5015063815800875E-3</v>
      </c>
      <c r="AU49" s="1">
        <v>40602</v>
      </c>
      <c r="AV49" s="2">
        <v>1254.1300000000001</v>
      </c>
      <c r="AW49" s="2">
        <f t="shared" si="42"/>
        <v>1.3102729600698027E-2</v>
      </c>
      <c r="AY49" s="2">
        <f t="shared" si="43"/>
        <v>4.1432051531613556E-3</v>
      </c>
      <c r="AZ49" s="2">
        <f t="shared" si="44"/>
        <v>2.1253165059016421E-2</v>
      </c>
      <c r="BA49" s="2">
        <f t="shared" si="4"/>
        <v>1.0601223219117939E-2</v>
      </c>
      <c r="BC49" s="1">
        <v>40602</v>
      </c>
      <c r="BD49" s="2">
        <v>1519.34</v>
      </c>
      <c r="BE49" s="2">
        <f t="shared" si="45"/>
        <v>1.5296201009054711E-2</v>
      </c>
      <c r="BF49" s="1">
        <v>40602</v>
      </c>
      <c r="BG49" s="2">
        <v>1099.0899999999999</v>
      </c>
      <c r="BH49" s="2">
        <f t="shared" si="46"/>
        <v>6.1517617657020907E-3</v>
      </c>
      <c r="BI49" s="1">
        <v>40602</v>
      </c>
      <c r="BJ49" s="2">
        <v>999.3</v>
      </c>
      <c r="BK49" s="2">
        <f t="shared" si="47"/>
        <v>4.2408650560759042E-3</v>
      </c>
      <c r="BL49" s="1">
        <v>40574</v>
      </c>
      <c r="BM49" s="2">
        <v>370.13</v>
      </c>
      <c r="BN49" s="2">
        <f t="shared" si="1"/>
        <v>2.1583726642930179E-2</v>
      </c>
      <c r="BP49" s="1">
        <v>40329</v>
      </c>
      <c r="BQ49" s="2">
        <v>-3.5929999999999997E-2</v>
      </c>
      <c r="BR49" s="2">
        <f t="shared" si="2"/>
        <v>-3.5929999999999997E-2</v>
      </c>
      <c r="BT49" s="1">
        <v>40602</v>
      </c>
      <c r="BU49" s="2">
        <v>1084.57</v>
      </c>
      <c r="BV49" s="2">
        <f t="shared" si="5"/>
        <v>1.0490911293102645E-2</v>
      </c>
      <c r="BX49" s="7">
        <f>VLOOKUP($A49,[1]Replications!$A:$AK,MATCH(BX$2,[1]Replications!$1:$1,0),FALSE)</f>
        <v>1.41E-2</v>
      </c>
      <c r="BY49" s="7">
        <f>VLOOKUP($A49,[1]Replications!$A:$AK,MATCH(BY$2,[1]Replications!$1:$1,0),FALSE)</f>
        <v>1.7100000000000001E-2</v>
      </c>
      <c r="BZ49" s="7">
        <f>VLOOKUP($A49,[1]Replications!$A:$AK,MATCH(BZ$2,[1]Replications!$1:$1,0),FALSE)</f>
        <v>3.9699999999999999E-2</v>
      </c>
      <c r="CA49" s="7">
        <f>VLOOKUP($A49,[1]Replications!$A:$AK,MATCH(CA$2,[1]Replications!$1:$1,0),FALSE)</f>
        <v>4.3299999999999998E-2</v>
      </c>
      <c r="CB49" s="7">
        <f>VLOOKUP($A49,[1]Replications!$A:$AK,MATCH(CB$2,[1]Replications!$1:$1,0),FALSE)</f>
        <v>4.9799999999999997E-2</v>
      </c>
      <c r="CC49" s="7">
        <f>VLOOKUP($A49,[1]Replications!$A:$AK,MATCH(CC$2,[1]Replications!$1:$1,0),FALSE)</f>
        <v>3.1199999999999999E-2</v>
      </c>
      <c r="CD49" s="7">
        <f>VLOOKUP($A49,[1]Replications!$A:$AK,MATCH(CD$2,[1]Replications!$1:$1,0),FALSE)</f>
        <v>3.8899999999999997E-2</v>
      </c>
      <c r="CE49" s="7">
        <f>VLOOKUP($A49,[1]Replications!$A:$AK,MATCH(CE$2,[1]Replications!$1:$1,0),FALSE)</f>
        <v>3.4200000000000001E-2</v>
      </c>
      <c r="CF49" s="7">
        <f>VLOOKUP($A49,[1]Replications!$A:$AK,MATCH(CF$2,[1]Replications!$1:$1,0),FALSE)</f>
        <v>3.3442857142857142E-2</v>
      </c>
      <c r="CG49" s="7" t="str">
        <f>VLOOKUP($A49,[1]Replications!$A:$AK,MATCH(CG$2,[1]Replications!$1:$1,0),FALSE)</f>
        <v>NA</v>
      </c>
      <c r="CH49" s="9">
        <f>VLOOKUP($A49,'[2]Formated Data'!$A:$ZZ,MATCH(CH$1,'[2]Formated Data'!$1:$1,0),FALSE)</f>
        <v>1.38E-2</v>
      </c>
      <c r="CI49" s="9">
        <f>VLOOKUP($A49,'[2]Formated Data'!$A:$ZZ,MATCH(CI$1,'[2]Formated Data'!$1:$1,0),FALSE)</f>
        <v>8.2000000000000007E-3</v>
      </c>
      <c r="CJ49" s="9">
        <f>VLOOKUP($A49,'[2]Formated Data'!$A:$ZZ,MATCH(CJ$1,'[2]Formated Data'!$1:$1,0),FALSE)</f>
        <v>1.1900000000000001E-2</v>
      </c>
      <c r="CK49" s="9">
        <f>VLOOKUP($A49,'[2]Formated Data'!$A:$ZZ,MATCH(CK$1,'[2]Formated Data'!$1:$1,0),FALSE)</f>
        <v>1.18E-2</v>
      </c>
      <c r="CL49" s="9">
        <f>VLOOKUP($A49,'[2]Formated Data'!$A:$ZZ,MATCH(CL$1,'[2]Formated Data'!$1:$1,0),FALSE)</f>
        <v>5.1000000000000004E-3</v>
      </c>
      <c r="CM49" s="9">
        <f>VLOOKUP($A49,'[2]Formated Data'!$A:$ZZ,MATCH(CM$1,'[2]Formated Data'!$1:$1,0),FALSE)</f>
        <v>7.3000000000000001E-3</v>
      </c>
      <c r="CN49" s="9">
        <f>VLOOKUP($A49,'[2]Formated Data'!$A:$ZZ,MATCH(CN$1,'[2]Formated Data'!$1:$1,0),FALSE)</f>
        <v>-7.4999999999999997E-3</v>
      </c>
      <c r="CO49" s="9">
        <f>VLOOKUP($A49,'[2]Formated Data'!$A:$ZZ,MATCH(CO$1,'[2]Formated Data'!$1:$1,0),FALSE)</f>
        <v>-2E-3</v>
      </c>
      <c r="CP49" s="9">
        <f>VLOOKUP($A49,'[2]Formated Data'!$A:$ZZ,MATCH(CP$1,'[2]Formated Data'!$1:$1,0),FALSE)</f>
        <v>-1E-4</v>
      </c>
      <c r="CQ49" s="9">
        <f>VLOOKUP($A49,'[2]Formated Data'!$A:$ZZ,MATCH(CQ$1,'[2]Formated Data'!$1:$1,0),FALSE)</f>
        <v>1.17E-2</v>
      </c>
      <c r="CR49" s="9">
        <f>VLOOKUP($A49,'[2]Formated Data'!$A:$ZZ,MATCH(CR$1,'[2]Formated Data'!$1:$1,0),FALSE)</f>
        <v>1.6500000000000001E-2</v>
      </c>
      <c r="CS49" s="9">
        <f>VLOOKUP($A49,'[2]Formated Data'!$A:$ZZ,MATCH(CS$1,'[2]Formated Data'!$1:$1,0),FALSE)</f>
        <v>1.2E-2</v>
      </c>
      <c r="CT49" s="9">
        <f>VLOOKUP($A49,'[2]Formated Data'!$A:$ZZ,MATCH(CT$1,'[2]Formated Data'!$1:$1,0),FALSE)</f>
        <v>1.3599999999999999E-2</v>
      </c>
      <c r="CU49" s="9">
        <f>VLOOKUP($A49,'[2]Formated Data'!$A:$ZZ,MATCH(CU$1,'[2]Formated Data'!$1:$1,0),FALSE)</f>
        <v>1.38E-2</v>
      </c>
      <c r="CV49" s="9">
        <f>VLOOKUP($A49,'[2]Formated Data'!$A:$ZZ,MATCH(CV$1,'[2]Formated Data'!$1:$1,0),FALSE)</f>
        <v>3.1300000000000001E-2</v>
      </c>
      <c r="CW49" s="9">
        <f>VLOOKUP($A49,'[2]Formated Data'!$A:$ZZ,MATCH(CW$1,'[2]Formated Data'!$1:$1,0),FALSE)</f>
        <v>4.7999999999999996E-3</v>
      </c>
      <c r="CX49" s="9">
        <f>VLOOKUP($A49,'[2]Formated Data'!$A:$ZZ,MATCH(CX$1,'[2]Formated Data'!$1:$1,0),FALSE)</f>
        <v>3.2000000000000002E-3</v>
      </c>
      <c r="CY49" s="9">
        <f>VLOOKUP($A49,'[2]Formated Data'!$A:$ZZ,MATCH(CY$1,'[2]Formated Data'!$1:$1,0),FALSE)</f>
        <v>1.9E-2</v>
      </c>
      <c r="CZ49" s="9">
        <f>VLOOKUP($A49,'[2]Formated Data'!$A:$ZZ,MATCH(CZ$1,'[2]Formated Data'!$1:$1,0),FALSE)</f>
        <v>1.5100000000000001E-2</v>
      </c>
      <c r="DA49" s="9">
        <f>VLOOKUP($A49,'[2]Formated Data'!$A:$ZZ,MATCH(DA$1,'[2]Formated Data'!$1:$1,0),FALSE)</f>
        <v>6.8999999999999999E-3</v>
      </c>
      <c r="DB49" s="9">
        <f>VLOOKUP($A49,'[2]Formated Data'!$A:$ZZ,MATCH(DB$1,'[2]Formated Data'!$1:$1,0),FALSE)</f>
        <v>9.1000000000000004E-3</v>
      </c>
      <c r="DC49" s="9">
        <f>VLOOKUP($A49,'[2]Formated Data'!$A:$ZZ,MATCH(DC$1,'[2]Formated Data'!$1:$1,0),FALSE)</f>
        <v>1.3299999999999999E-2</v>
      </c>
      <c r="DD49" s="9">
        <f>VLOOKUP($A49,'[2]Formated Data'!$A:$ZZ,MATCH(DD$1,'[2]Formated Data'!$1:$1,0),FALSE)</f>
        <v>1.7000000000000001E-2</v>
      </c>
      <c r="DF49" s="1">
        <v>40602</v>
      </c>
      <c r="DG49" s="2">
        <v>5153.0492999999997</v>
      </c>
      <c r="DH49" s="2">
        <f t="shared" si="6"/>
        <v>8.3402422470715276E-3</v>
      </c>
      <c r="DI49" s="1">
        <v>40602</v>
      </c>
      <c r="DJ49" s="2">
        <v>11147.06</v>
      </c>
      <c r="DK49" s="2">
        <f t="shared" si="7"/>
        <v>1.2309846696774596E-2</v>
      </c>
      <c r="DL49" s="1">
        <v>40602</v>
      </c>
      <c r="DM49" s="2">
        <v>14659.22</v>
      </c>
      <c r="DN49" s="2">
        <f t="shared" si="8"/>
        <v>1.2753357255665287E-2</v>
      </c>
      <c r="DO49" s="1">
        <v>40602</v>
      </c>
      <c r="DP49" s="2">
        <v>8691.56</v>
      </c>
      <c r="DQ49" s="2">
        <f t="shared" si="9"/>
        <v>9.0777477340457935E-3</v>
      </c>
      <c r="DR49" s="1">
        <v>40602</v>
      </c>
      <c r="DS49" s="2">
        <v>11538.46</v>
      </c>
      <c r="DT49" s="2">
        <f t="shared" si="10"/>
        <v>1.5688048844038516E-2</v>
      </c>
      <c r="DU49" s="1">
        <v>40602</v>
      </c>
      <c r="DV49" s="2">
        <v>6657.71</v>
      </c>
      <c r="DW49" s="2">
        <f t="shared" si="11"/>
        <v>7.5013543901913948E-3</v>
      </c>
      <c r="DX49" s="1">
        <v>40602</v>
      </c>
      <c r="DY49" s="2">
        <v>5326.72</v>
      </c>
      <c r="DZ49" s="2">
        <f t="shared" si="12"/>
        <v>1.1102400616525898E-2</v>
      </c>
      <c r="EA49" s="1">
        <v>40602</v>
      </c>
      <c r="EB49" s="2">
        <v>6421.98</v>
      </c>
      <c r="EC49" s="2">
        <f t="shared" si="13"/>
        <v>7.2003600964229975E-3</v>
      </c>
      <c r="ED49" s="1">
        <v>40602</v>
      </c>
      <c r="EE49" s="2">
        <v>13643.89</v>
      </c>
      <c r="EF49" s="2">
        <f t="shared" si="14"/>
        <v>2.05632740867292E-2</v>
      </c>
      <c r="EG49" s="1">
        <v>40602</v>
      </c>
      <c r="EH49" s="2">
        <v>3876.46</v>
      </c>
      <c r="EI49" s="2">
        <f t="shared" si="15"/>
        <v>1.9571020896621549E-2</v>
      </c>
      <c r="EK49" s="1">
        <v>40602</v>
      </c>
      <c r="EL49" s="2">
        <v>76.888999999999996</v>
      </c>
      <c r="EM49" s="2">
        <f t="shared" si="16"/>
        <v>-1.0883128577860779E-2</v>
      </c>
      <c r="EO49" s="1">
        <v>40602</v>
      </c>
      <c r="EP49" s="2">
        <v>8370.6334000000006</v>
      </c>
      <c r="EQ49" s="2">
        <f t="shared" si="17"/>
        <v>2.6421197012808317E-2</v>
      </c>
      <c r="ES49" s="1">
        <v>40602</v>
      </c>
      <c r="ET49" s="2">
        <v>1397.8015</v>
      </c>
      <c r="EU49" s="2">
        <f t="shared" si="18"/>
        <v>-9.805661995704873E-3</v>
      </c>
      <c r="EW49" s="1">
        <v>40602</v>
      </c>
      <c r="EX49" s="2">
        <v>1686.8122000000001</v>
      </c>
      <c r="EY49" s="2">
        <f t="shared" si="19"/>
        <v>3.5547863967762661E-2</v>
      </c>
      <c r="FA49" s="1">
        <v>40602</v>
      </c>
      <c r="FB49" s="2">
        <v>133.81809999999999</v>
      </c>
      <c r="FC49" s="2">
        <f t="shared" si="20"/>
        <v>2.5806506014490971E-2</v>
      </c>
      <c r="FE49" s="1">
        <v>40602</v>
      </c>
      <c r="FF49" s="2">
        <v>601.59400000000005</v>
      </c>
      <c r="FG49" s="2">
        <f t="shared" si="21"/>
        <v>-6.6550377379012926E-2</v>
      </c>
      <c r="FI49" s="1">
        <v>40602</v>
      </c>
      <c r="FJ49" s="2">
        <v>265.58</v>
      </c>
      <c r="FK49" s="2">
        <f t="shared" si="22"/>
        <v>1.1001560775057984E-2</v>
      </c>
      <c r="FM49" s="1">
        <v>40602</v>
      </c>
      <c r="FN49" s="2">
        <v>2169.0700000000002</v>
      </c>
      <c r="FO49" s="2">
        <f t="shared" si="23"/>
        <v>1.0780848441355406E-2</v>
      </c>
      <c r="FQ49" s="1">
        <v>40602</v>
      </c>
      <c r="FR49" s="2">
        <v>308.55599999999998</v>
      </c>
      <c r="FS49" s="2">
        <f t="shared" si="24"/>
        <v>-5.8625950242452429E-4</v>
      </c>
      <c r="FU49" s="1">
        <v>40602</v>
      </c>
      <c r="FV49" s="2">
        <v>389.84969999999998</v>
      </c>
      <c r="FW49" s="2">
        <f t="shared" si="25"/>
        <v>1.9274059827786072E-2</v>
      </c>
      <c r="FY49" s="1">
        <v>40602</v>
      </c>
      <c r="FZ49" s="2">
        <v>922.96</v>
      </c>
      <c r="GA49" s="2">
        <f t="shared" si="26"/>
        <v>5.4830837458837989E-2</v>
      </c>
    </row>
    <row r="50" spans="1:183" x14ac:dyDescent="0.25">
      <c r="A50" s="1">
        <f t="shared" si="3"/>
        <v>40574</v>
      </c>
      <c r="B50" s="1">
        <v>40574</v>
      </c>
      <c r="C50" s="2">
        <v>821.08500000000004</v>
      </c>
      <c r="D50" s="2">
        <f t="shared" si="27"/>
        <v>2.2611701601660261E-2</v>
      </c>
      <c r="E50" s="1">
        <v>40574</v>
      </c>
      <c r="F50" s="2">
        <v>659.93640000000005</v>
      </c>
      <c r="G50" s="2">
        <f t="shared" si="28"/>
        <v>2.5446897087108455E-2</v>
      </c>
      <c r="H50" s="1">
        <v>40574</v>
      </c>
      <c r="I50" s="2">
        <v>933.26980000000003</v>
      </c>
      <c r="J50" s="2">
        <f t="shared" si="29"/>
        <v>-5.9037360290230545E-3</v>
      </c>
      <c r="K50" s="1">
        <v>40574</v>
      </c>
      <c r="L50" s="2">
        <v>2135.4405000000002</v>
      </c>
      <c r="M50" s="2">
        <f t="shared" si="30"/>
        <v>8.762138077899273E-3</v>
      </c>
      <c r="N50" s="1">
        <v>40574</v>
      </c>
      <c r="O50" s="2">
        <v>1360.5044</v>
      </c>
      <c r="P50" s="2">
        <f t="shared" si="31"/>
        <v>2.4114217459581644E-2</v>
      </c>
      <c r="Q50" s="1"/>
      <c r="T50" s="1">
        <v>40574</v>
      </c>
      <c r="U50" s="2">
        <v>1533.6132</v>
      </c>
      <c r="V50" s="2">
        <f t="shared" si="33"/>
        <v>2.3696063676871493E-2</v>
      </c>
      <c r="W50" s="1">
        <v>40574</v>
      </c>
      <c r="X50" s="2">
        <v>127.6108</v>
      </c>
      <c r="Y50" s="2">
        <f t="shared" si="34"/>
        <v>7.417629263794856E-3</v>
      </c>
      <c r="Z50" s="1">
        <v>40574</v>
      </c>
      <c r="AA50" s="2">
        <v>113.46</v>
      </c>
      <c r="AB50" s="2">
        <f t="shared" si="35"/>
        <v>-1.847453153866474E-3</v>
      </c>
      <c r="AC50" s="1">
        <v>40574</v>
      </c>
      <c r="AD50" s="2">
        <v>980.01599999999996</v>
      </c>
      <c r="AE50" s="2">
        <f t="shared" si="36"/>
        <v>9.5867972927032863E-3</v>
      </c>
      <c r="AF50" s="1">
        <v>40574</v>
      </c>
      <c r="AG50" s="2">
        <v>358.46230000000003</v>
      </c>
      <c r="AH50" s="2">
        <f t="shared" si="37"/>
        <v>4.0580220045628002E-2</v>
      </c>
      <c r="AI50" s="1">
        <v>40574</v>
      </c>
      <c r="AJ50" s="2">
        <v>136.47999999999999</v>
      </c>
      <c r="AK50" s="2">
        <f t="shared" si="38"/>
        <v>3.4487986053209907E-2</v>
      </c>
      <c r="AL50" s="1">
        <v>40574</v>
      </c>
      <c r="AM50" s="2">
        <v>158.43639999999999</v>
      </c>
      <c r="AN50" s="2">
        <f t="shared" si="39"/>
        <v>1.5514444361119706E-2</v>
      </c>
      <c r="AO50" s="1">
        <v>40574</v>
      </c>
      <c r="AP50" s="2">
        <v>341.42</v>
      </c>
      <c r="AQ50" s="2">
        <f t="shared" si="40"/>
        <v>2.5901442307692424E-2</v>
      </c>
      <c r="AR50" s="1">
        <v>40574</v>
      </c>
      <c r="AS50" s="2">
        <v>1643.01</v>
      </c>
      <c r="AT50" s="2">
        <f t="shared" si="41"/>
        <v>1.1638535128877248E-3</v>
      </c>
      <c r="AU50" s="1">
        <v>40574</v>
      </c>
      <c r="AV50" s="2">
        <v>1237.9100000000001</v>
      </c>
      <c r="AW50" s="2">
        <f t="shared" si="42"/>
        <v>2.2060948323549656E-2</v>
      </c>
      <c r="AY50" s="2">
        <f t="shared" si="43"/>
        <v>-2.8351954854481942E-3</v>
      </c>
      <c r="AZ50" s="2">
        <f t="shared" si="44"/>
        <v>-1.5352079381682371E-2</v>
      </c>
      <c r="BA50" s="2">
        <f t="shared" si="4"/>
        <v>2.0897094810661931E-2</v>
      </c>
      <c r="BC50" s="1">
        <v>40574</v>
      </c>
      <c r="BD50" s="2">
        <v>1496.45</v>
      </c>
      <c r="BE50" s="2">
        <f t="shared" si="45"/>
        <v>8.341924572291104E-3</v>
      </c>
      <c r="BF50" s="1">
        <v>40574</v>
      </c>
      <c r="BG50" s="2">
        <v>1092.3699999999999</v>
      </c>
      <c r="BH50" s="2">
        <f t="shared" si="46"/>
        <v>1.6177045154328384E-2</v>
      </c>
      <c r="BI50" s="1">
        <v>40574</v>
      </c>
      <c r="BJ50" s="2">
        <v>995.08</v>
      </c>
      <c r="BK50" s="2">
        <f t="shared" si="47"/>
        <v>9.6287502917034029E-3</v>
      </c>
      <c r="BL50" s="1">
        <v>40543</v>
      </c>
      <c r="BM50" s="2">
        <v>362.31</v>
      </c>
      <c r="BN50" s="2">
        <f t="shared" si="1"/>
        <v>1.1558757014825227E-2</v>
      </c>
      <c r="BP50" s="1">
        <v>40298</v>
      </c>
      <c r="BQ50" s="2">
        <v>1.6379999999999999E-2</v>
      </c>
      <c r="BR50" s="2">
        <f t="shared" si="2"/>
        <v>1.6379999999999999E-2</v>
      </c>
      <c r="BT50" s="1">
        <v>40574</v>
      </c>
      <c r="BU50" s="2">
        <v>1073.31</v>
      </c>
      <c r="BV50" s="2">
        <f t="shared" si="5"/>
        <v>1.1564125763401822E-2</v>
      </c>
      <c r="BX50" s="7">
        <f>VLOOKUP($A50,[1]Replications!$A:$AK,MATCH(BX$2,[1]Replications!$1:$1,0),FALSE)</f>
        <v>3.1300000000000001E-2</v>
      </c>
      <c r="BY50" s="7">
        <f>VLOOKUP($A50,[1]Replications!$A:$AK,MATCH(BY$2,[1]Replications!$1:$1,0),FALSE)</f>
        <v>-1.89E-2</v>
      </c>
      <c r="BZ50" s="7">
        <f>VLOOKUP($A50,[1]Replications!$A:$AK,MATCH(BZ$2,[1]Replications!$1:$1,0),FALSE)</f>
        <v>1.67E-2</v>
      </c>
      <c r="CA50" s="7">
        <f>VLOOKUP($A50,[1]Replications!$A:$AK,MATCH(CA$2,[1]Replications!$1:$1,0),FALSE)</f>
        <v>3.3099999999999997E-2</v>
      </c>
      <c r="CB50" s="7">
        <f>VLOOKUP($A50,[1]Replications!$A:$AK,MATCH(CB$2,[1]Replications!$1:$1,0),FALSE)</f>
        <v>-4.1200000000000001E-2</v>
      </c>
      <c r="CC50" s="7">
        <f>VLOOKUP($A50,[1]Replications!$A:$AK,MATCH(CC$2,[1]Replications!$1:$1,0),FALSE)</f>
        <v>2.9399999999999999E-2</v>
      </c>
      <c r="CD50" s="7">
        <f>VLOOKUP($A50,[1]Replications!$A:$AK,MATCH(CD$2,[1]Replications!$1:$1,0),FALSE)</f>
        <v>1.43E-2</v>
      </c>
      <c r="CE50" s="7">
        <f>VLOOKUP($A50,[1]Replications!$A:$AK,MATCH(CE$2,[1]Replications!$1:$1,0),FALSE)</f>
        <v>2.3800000000000002E-2</v>
      </c>
      <c r="CF50" s="7">
        <f>VLOOKUP($A50,[1]Replications!$A:$AK,MATCH(CF$2,[1]Replications!$1:$1,0),FALSE)</f>
        <v>9.2428571428571447E-3</v>
      </c>
      <c r="CG50" s="7" t="str">
        <f>VLOOKUP($A50,[1]Replications!$A:$AK,MATCH(CG$2,[1]Replications!$1:$1,0),FALSE)</f>
        <v>NA</v>
      </c>
      <c r="CH50" s="9">
        <f>VLOOKUP($A50,'[2]Formated Data'!$A:$ZZ,MATCH(CH$1,'[2]Formated Data'!$1:$1,0),FALSE)</f>
        <v>1.5100000000000001E-2</v>
      </c>
      <c r="CI50" s="9">
        <f>VLOOKUP($A50,'[2]Formated Data'!$A:$ZZ,MATCH(CI$1,'[2]Formated Data'!$1:$1,0),FALSE)</f>
        <v>1.9199999999999998E-2</v>
      </c>
      <c r="CJ50" s="9">
        <f>VLOOKUP($A50,'[2]Formated Data'!$A:$ZZ,MATCH(CJ$1,'[2]Formated Data'!$1:$1,0),FALSE)</f>
        <v>1.14E-2</v>
      </c>
      <c r="CK50" s="9">
        <f>VLOOKUP($A50,'[2]Formated Data'!$A:$ZZ,MATCH(CK$1,'[2]Formated Data'!$1:$1,0),FALSE)</f>
        <v>2.0799999999999999E-2</v>
      </c>
      <c r="CL50" s="9">
        <f>VLOOKUP($A50,'[2]Formated Data'!$A:$ZZ,MATCH(CL$1,'[2]Formated Data'!$1:$1,0),FALSE)</f>
        <v>2.3699999999999999E-2</v>
      </c>
      <c r="CM50" s="9">
        <f>VLOOKUP($A50,'[2]Formated Data'!$A:$ZZ,MATCH(CM$1,'[2]Formated Data'!$1:$1,0),FALSE)</f>
        <v>9.7000000000000003E-3</v>
      </c>
      <c r="CN50" s="9">
        <f>VLOOKUP($A50,'[2]Formated Data'!$A:$ZZ,MATCH(CN$1,'[2]Formated Data'!$1:$1,0),FALSE)</f>
        <v>1.41E-2</v>
      </c>
      <c r="CO50" s="9">
        <f>VLOOKUP($A50,'[2]Formated Data'!$A:$ZZ,MATCH(CO$1,'[2]Formated Data'!$1:$1,0),FALSE)</f>
        <v>1E-3</v>
      </c>
      <c r="CP50" s="9">
        <f>VLOOKUP($A50,'[2]Formated Data'!$A:$ZZ,MATCH(CP$1,'[2]Formated Data'!$1:$1,0),FALSE)</f>
        <v>-1.47E-2</v>
      </c>
      <c r="CQ50" s="9">
        <f>VLOOKUP($A50,'[2]Formated Data'!$A:$ZZ,MATCH(CQ$1,'[2]Formated Data'!$1:$1,0),FALSE)</f>
        <v>3.32E-2</v>
      </c>
      <c r="CR50" s="9">
        <f>VLOOKUP($A50,'[2]Formated Data'!$A:$ZZ,MATCH(CR$1,'[2]Formated Data'!$1:$1,0),FALSE)</f>
        <v>1.29E-2</v>
      </c>
      <c r="CS50" s="9">
        <f>VLOOKUP($A50,'[2]Formated Data'!$A:$ZZ,MATCH(CS$1,'[2]Formated Data'!$1:$1,0),FALSE)</f>
        <v>1.0999999999999999E-2</v>
      </c>
      <c r="CT50" s="9">
        <f>VLOOKUP($A50,'[2]Formated Data'!$A:$ZZ,MATCH(CT$1,'[2]Formated Data'!$1:$1,0),FALSE)</f>
        <v>1.6400000000000001E-2</v>
      </c>
      <c r="CU50" s="9">
        <f>VLOOKUP($A50,'[2]Formated Data'!$A:$ZZ,MATCH(CU$1,'[2]Formated Data'!$1:$1,0),FALSE)</f>
        <v>1.5800000000000002E-2</v>
      </c>
      <c r="CV50" s="9">
        <f>VLOOKUP($A50,'[2]Formated Data'!$A:$ZZ,MATCH(CV$1,'[2]Formated Data'!$1:$1,0),FALSE)</f>
        <v>-2.53E-2</v>
      </c>
      <c r="CW50" s="9">
        <f>VLOOKUP($A50,'[2]Formated Data'!$A:$ZZ,MATCH(CW$1,'[2]Formated Data'!$1:$1,0),FALSE)</f>
        <v>6.1999999999999998E-3</v>
      </c>
      <c r="CX50" s="9">
        <f>VLOOKUP($A50,'[2]Formated Data'!$A:$ZZ,MATCH(CX$1,'[2]Formated Data'!$1:$1,0),FALSE)</f>
        <v>1.7399999999999999E-2</v>
      </c>
      <c r="CY50" s="9">
        <f>VLOOKUP($A50,'[2]Formated Data'!$A:$ZZ,MATCH(CY$1,'[2]Formated Data'!$1:$1,0),FALSE)</f>
        <v>-1.72E-2</v>
      </c>
      <c r="CZ50" s="9">
        <f>VLOOKUP($A50,'[2]Formated Data'!$A:$ZZ,MATCH(CZ$1,'[2]Formated Data'!$1:$1,0),FALSE)</f>
        <v>8.0000000000000004E-4</v>
      </c>
      <c r="DA50" s="9">
        <f>VLOOKUP($A50,'[2]Formated Data'!$A:$ZZ,MATCH(DA$1,'[2]Formated Data'!$1:$1,0),FALSE)</f>
        <v>4.0000000000000002E-4</v>
      </c>
      <c r="DB50" s="9">
        <f>VLOOKUP($A50,'[2]Formated Data'!$A:$ZZ,MATCH(DB$1,'[2]Formated Data'!$1:$1,0),FALSE)</f>
        <v>1.0500000000000001E-2</v>
      </c>
      <c r="DC50" s="9">
        <f>VLOOKUP($A50,'[2]Formated Data'!$A:$ZZ,MATCH(DC$1,'[2]Formated Data'!$1:$1,0),FALSE)</f>
        <v>1.7299999999999999E-2</v>
      </c>
      <c r="DD50" s="9">
        <f>VLOOKUP($A50,'[2]Formated Data'!$A:$ZZ,MATCH(DD$1,'[2]Formated Data'!$1:$1,0),FALSE)</f>
        <v>3.5000000000000003E-2</v>
      </c>
      <c r="DF50" s="1">
        <v>40574</v>
      </c>
      <c r="DG50" s="2">
        <v>5110.4270999999999</v>
      </c>
      <c r="DH50" s="2">
        <f t="shared" si="6"/>
        <v>1.4564192204773452E-3</v>
      </c>
      <c r="DI50" s="1">
        <v>40574</v>
      </c>
      <c r="DJ50" s="2">
        <v>11011.51</v>
      </c>
      <c r="DK50" s="2">
        <f t="shared" si="7"/>
        <v>4.0576237278893146E-3</v>
      </c>
      <c r="DL50" s="1">
        <v>40574</v>
      </c>
      <c r="DM50" s="2">
        <v>14474.62</v>
      </c>
      <c r="DN50" s="2">
        <f t="shared" si="8"/>
        <v>-7.2127288614780571E-3</v>
      </c>
      <c r="DO50" s="1">
        <v>40574</v>
      </c>
      <c r="DP50" s="2">
        <v>8613.3700000000008</v>
      </c>
      <c r="DQ50" s="2">
        <f t="shared" si="9"/>
        <v>1.1453962796345252E-2</v>
      </c>
      <c r="DR50" s="1">
        <v>40574</v>
      </c>
      <c r="DS50" s="2">
        <v>11360.24</v>
      </c>
      <c r="DT50" s="2">
        <f t="shared" si="10"/>
        <v>-1.1036805019926876E-2</v>
      </c>
      <c r="DU50" s="1">
        <v>40574</v>
      </c>
      <c r="DV50" s="2">
        <v>6608.14</v>
      </c>
      <c r="DW50" s="2">
        <f t="shared" si="11"/>
        <v>1.6793352823511354E-2</v>
      </c>
      <c r="DX50" s="1">
        <v>40574</v>
      </c>
      <c r="DY50" s="2">
        <v>5268.23</v>
      </c>
      <c r="DZ50" s="2">
        <f t="shared" si="12"/>
        <v>1.5354934702499268E-2</v>
      </c>
      <c r="EA50" s="1">
        <v>40574</v>
      </c>
      <c r="EB50" s="2">
        <v>6376.07</v>
      </c>
      <c r="EC50" s="2">
        <f t="shared" si="13"/>
        <v>6.2940031785663209E-3</v>
      </c>
      <c r="ED50" s="1">
        <v>40574</v>
      </c>
      <c r="EE50" s="2">
        <v>13368.98</v>
      </c>
      <c r="EF50" s="2">
        <f t="shared" si="14"/>
        <v>-2.0557577639567226E-3</v>
      </c>
      <c r="EG50" s="1">
        <v>40574</v>
      </c>
      <c r="EH50" s="2">
        <v>3802.05</v>
      </c>
      <c r="EI50" s="2">
        <f t="shared" si="15"/>
        <v>1.2904910206441356E-2</v>
      </c>
      <c r="EK50" s="1">
        <v>40574</v>
      </c>
      <c r="EL50" s="2">
        <v>77.734999999999999</v>
      </c>
      <c r="EM50" s="2">
        <f t="shared" si="16"/>
        <v>-1.6361289669484358E-2</v>
      </c>
      <c r="EO50" s="1">
        <v>40574</v>
      </c>
      <c r="EP50" s="2">
        <v>8155.1642000000002</v>
      </c>
      <c r="EQ50" s="2">
        <f t="shared" si="17"/>
        <v>-5.5110407575319487E-3</v>
      </c>
      <c r="ES50" s="1">
        <v>40574</v>
      </c>
      <c r="ET50" s="2">
        <v>1411.6436000000001</v>
      </c>
      <c r="EU50" s="2">
        <f t="shared" si="18"/>
        <v>-2.7594026018702533E-2</v>
      </c>
      <c r="EW50" s="1">
        <v>40574</v>
      </c>
      <c r="EX50" s="2">
        <v>1628.9079999999999</v>
      </c>
      <c r="EY50" s="2">
        <f t="shared" si="19"/>
        <v>2.2818170772560098E-2</v>
      </c>
      <c r="FA50" s="1">
        <v>40574</v>
      </c>
      <c r="FB50" s="2">
        <v>130.45160000000001</v>
      </c>
      <c r="FC50" s="2">
        <f t="shared" si="20"/>
        <v>1.7197404053612475E-2</v>
      </c>
      <c r="FE50" s="1">
        <v>40574</v>
      </c>
      <c r="FF50" s="2">
        <v>644.48469999999998</v>
      </c>
      <c r="FG50" s="2">
        <f t="shared" si="21"/>
        <v>1.7223358722340265E-5</v>
      </c>
      <c r="FI50" s="1">
        <v>40574</v>
      </c>
      <c r="FJ50" s="2">
        <v>262.69</v>
      </c>
      <c r="FK50" s="2">
        <f t="shared" si="22"/>
        <v>-1.2146510228640217E-2</v>
      </c>
      <c r="FM50" s="1">
        <v>40574</v>
      </c>
      <c r="FN50" s="2">
        <v>2145.9349999999999</v>
      </c>
      <c r="FO50" s="2">
        <f t="shared" si="23"/>
        <v>-1.2137815092008508E-2</v>
      </c>
      <c r="FQ50" s="1">
        <v>40574</v>
      </c>
      <c r="FR50" s="2">
        <v>308.73700000000002</v>
      </c>
      <c r="FS50" s="2">
        <f t="shared" si="24"/>
        <v>1.4271952046240877E-3</v>
      </c>
      <c r="FU50" s="1">
        <v>40574</v>
      </c>
      <c r="FV50" s="2">
        <v>382.4778</v>
      </c>
      <c r="FW50" s="2">
        <f t="shared" si="25"/>
        <v>4.5309199910795073E-2</v>
      </c>
      <c r="FY50" s="1">
        <v>40574</v>
      </c>
      <c r="FZ50" s="2">
        <v>874.98389999999995</v>
      </c>
      <c r="GA50" s="2">
        <f t="shared" si="26"/>
        <v>-2.5701106369591109E-3</v>
      </c>
    </row>
    <row r="51" spans="1:183" x14ac:dyDescent="0.25">
      <c r="A51" s="1">
        <f t="shared" si="3"/>
        <v>40543</v>
      </c>
      <c r="B51" s="1">
        <v>40543</v>
      </c>
      <c r="C51" s="2">
        <v>802.92939999999999</v>
      </c>
      <c r="D51" s="2">
        <f t="shared" si="27"/>
        <v>7.8860918300205141E-2</v>
      </c>
      <c r="E51" s="1">
        <v>40543</v>
      </c>
      <c r="F51" s="2">
        <v>643.5598</v>
      </c>
      <c r="G51" s="2">
        <f t="shared" si="28"/>
        <v>5.5050484433836422E-2</v>
      </c>
      <c r="H51" s="1">
        <v>40543</v>
      </c>
      <c r="I51" s="2">
        <v>938.81230000000005</v>
      </c>
      <c r="J51" s="2">
        <f t="shared" si="29"/>
        <v>-4.5876886395996519E-2</v>
      </c>
      <c r="K51" s="1">
        <v>40543</v>
      </c>
      <c r="L51" s="2">
        <v>2116.8919999999998</v>
      </c>
      <c r="M51" s="2">
        <f t="shared" si="30"/>
        <v>7.8528634587472501E-2</v>
      </c>
      <c r="N51" s="1">
        <v>40543</v>
      </c>
      <c r="O51" s="2">
        <v>1328.4694</v>
      </c>
      <c r="P51" s="2">
        <f t="shared" si="31"/>
        <v>6.6819191463322491E-2</v>
      </c>
      <c r="Q51" s="1"/>
      <c r="T51" s="1">
        <v>40543</v>
      </c>
      <c r="U51" s="2">
        <v>1498.1138000000001</v>
      </c>
      <c r="V51" s="2">
        <f t="shared" si="33"/>
        <v>6.680907747108833E-2</v>
      </c>
      <c r="W51" s="1">
        <v>40543</v>
      </c>
      <c r="X51" s="2">
        <v>126.6712</v>
      </c>
      <c r="Y51" s="2">
        <f t="shared" si="34"/>
        <v>2.9872273307478991E-2</v>
      </c>
      <c r="Z51" s="1">
        <v>40543</v>
      </c>
      <c r="AA51" s="2">
        <v>113.67</v>
      </c>
      <c r="AB51" s="2">
        <f t="shared" si="35"/>
        <v>2.470026142612447E-2</v>
      </c>
      <c r="AC51" s="1">
        <v>40543</v>
      </c>
      <c r="AD51" s="2">
        <v>970.71</v>
      </c>
      <c r="AE51" s="2">
        <f t="shared" si="36"/>
        <v>-1.4312478104802406E-2</v>
      </c>
      <c r="AF51" s="1">
        <v>40543</v>
      </c>
      <c r="AG51" s="2">
        <v>344.48309999999998</v>
      </c>
      <c r="AH51" s="2">
        <f t="shared" si="37"/>
        <v>0.10569236428204154</v>
      </c>
      <c r="AI51" s="1">
        <v>40543</v>
      </c>
      <c r="AJ51" s="2">
        <v>131.93</v>
      </c>
      <c r="AK51" s="2">
        <f t="shared" si="38"/>
        <v>0.11842997626314022</v>
      </c>
      <c r="AL51" s="1">
        <v>40543</v>
      </c>
      <c r="AM51" s="2">
        <v>156.01589999999999</v>
      </c>
      <c r="AN51" s="2">
        <f t="shared" si="39"/>
        <v>-2.6962810115466196E-3</v>
      </c>
      <c r="AO51" s="1">
        <v>40543</v>
      </c>
      <c r="AP51" s="2">
        <v>332.8</v>
      </c>
      <c r="AQ51" s="2">
        <f t="shared" si="40"/>
        <v>0.10414385720447217</v>
      </c>
      <c r="AR51" s="1">
        <v>40543</v>
      </c>
      <c r="AS51" s="2">
        <v>1641.1</v>
      </c>
      <c r="AT51" s="2">
        <f t="shared" si="41"/>
        <v>-1.0783669582095201E-2</v>
      </c>
      <c r="AU51" s="1">
        <v>40543</v>
      </c>
      <c r="AV51" s="2">
        <v>1211.19</v>
      </c>
      <c r="AW51" s="2">
        <f t="shared" si="42"/>
        <v>1.8131840419630008E-2</v>
      </c>
      <c r="AY51" s="2">
        <f t="shared" si="43"/>
        <v>2.3810433866368719E-2</v>
      </c>
      <c r="AZ51" s="2">
        <f t="shared" si="44"/>
        <v>1.170944312415001E-2</v>
      </c>
      <c r="BA51" s="2">
        <f t="shared" si="4"/>
        <v>2.8915510001725209E-2</v>
      </c>
      <c r="BC51" s="1">
        <v>40543</v>
      </c>
      <c r="BD51" s="2">
        <v>1484.07</v>
      </c>
      <c r="BE51" s="2">
        <f t="shared" si="45"/>
        <v>3.9250150558115315E-2</v>
      </c>
      <c r="BF51" s="1">
        <v>40543</v>
      </c>
      <c r="BG51" s="2">
        <v>1074.98</v>
      </c>
      <c r="BH51" s="2">
        <f t="shared" si="46"/>
        <v>2.2407791367864416E-2</v>
      </c>
      <c r="BI51" s="1">
        <v>40543</v>
      </c>
      <c r="BJ51" s="2">
        <v>985.59</v>
      </c>
      <c r="BK51" s="2">
        <f t="shared" si="47"/>
        <v>-6.4917391611140074E-3</v>
      </c>
      <c r="BL51" s="1">
        <v>40512</v>
      </c>
      <c r="BM51" s="2">
        <v>358.17</v>
      </c>
      <c r="BN51" s="2">
        <f t="shared" si="1"/>
        <v>3.6308792313710647E-4</v>
      </c>
      <c r="BP51" s="1">
        <v>40268</v>
      </c>
      <c r="BQ51" s="2">
        <v>2.5590000000000002E-2</v>
      </c>
      <c r="BR51" s="2">
        <f t="shared" si="2"/>
        <v>2.5590000000000002E-2</v>
      </c>
      <c r="BT51" s="1">
        <v>40543</v>
      </c>
      <c r="BU51" s="2">
        <v>1061.04</v>
      </c>
      <c r="BV51" s="2">
        <f t="shared" si="5"/>
        <v>3.1628277799924165E-2</v>
      </c>
      <c r="BX51" s="7">
        <f>VLOOKUP($A51,[1]Replications!$A:$AK,MATCH(BX$2,[1]Replications!$1:$1,0),FALSE)</f>
        <v>6.4299999999999996E-2</v>
      </c>
      <c r="BY51" s="7">
        <f>VLOOKUP($A51,[1]Replications!$A:$AK,MATCH(BY$2,[1]Replications!$1:$1,0),FALSE)</f>
        <v>4.1399999999999999E-2</v>
      </c>
      <c r="BZ51" s="7">
        <f>VLOOKUP($A51,[1]Replications!$A:$AK,MATCH(BZ$2,[1]Replications!$1:$1,0),FALSE)</f>
        <v>8.7400000000000005E-2</v>
      </c>
      <c r="CA51" s="7">
        <f>VLOOKUP($A51,[1]Replications!$A:$AK,MATCH(CA$2,[1]Replications!$1:$1,0),FALSE)</f>
        <v>2.9100000000000001E-2</v>
      </c>
      <c r="CB51" s="7">
        <f>VLOOKUP($A51,[1]Replications!$A:$AK,MATCH(CB$2,[1]Replications!$1:$1,0),FALSE)</f>
        <v>3.2800000000000003E-2</v>
      </c>
      <c r="CC51" s="7">
        <f>VLOOKUP($A51,[1]Replications!$A:$AK,MATCH(CC$2,[1]Replications!$1:$1,0),FALSE)</f>
        <v>8.6699999999999999E-2</v>
      </c>
      <c r="CD51" s="7">
        <f>VLOOKUP($A51,[1]Replications!$A:$AK,MATCH(CD$2,[1]Replications!$1:$1,0),FALSE)</f>
        <v>3.2599999999999997E-2</v>
      </c>
      <c r="CE51" s="7">
        <f>VLOOKUP($A51,[1]Replications!$A:$AK,MATCH(CE$2,[1]Replications!$1:$1,0),FALSE)</f>
        <v>6.6900000000000001E-2</v>
      </c>
      <c r="CF51" s="7">
        <f>VLOOKUP($A51,[1]Replications!$A:$AK,MATCH(CF$2,[1]Replications!$1:$1,0),FALSE)</f>
        <v>5.3471428571428573E-2</v>
      </c>
      <c r="CG51" s="7" t="str">
        <f>VLOOKUP($A51,[1]Replications!$A:$AK,MATCH(CG$2,[1]Replications!$1:$1,0),FALSE)</f>
        <v>NA</v>
      </c>
      <c r="CH51" s="9">
        <f>VLOOKUP($A51,'[2]Formated Data'!$A:$ZZ,MATCH(CH$1,'[2]Formated Data'!$1:$1,0),FALSE)</f>
        <v>1.7100000000000001E-2</v>
      </c>
      <c r="CI51" s="9">
        <f>VLOOKUP($A51,'[2]Formated Data'!$A:$ZZ,MATCH(CI$1,'[2]Formated Data'!$1:$1,0),FALSE)</f>
        <v>2E-3</v>
      </c>
      <c r="CJ51" s="9">
        <f>VLOOKUP($A51,'[2]Formated Data'!$A:$ZZ,MATCH(CJ$1,'[2]Formated Data'!$1:$1,0),FALSE)</f>
        <v>6.7999999999999996E-3</v>
      </c>
      <c r="CK51" s="9">
        <f>VLOOKUP($A51,'[2]Formated Data'!$A:$ZZ,MATCH(CK$1,'[2]Formated Data'!$1:$1,0),FALSE)</f>
        <v>3.5999999999999999E-3</v>
      </c>
      <c r="CL51" s="9">
        <f>VLOOKUP($A51,'[2]Formated Data'!$A:$ZZ,MATCH(CL$1,'[2]Formated Data'!$1:$1,0),FALSE)</f>
        <v>3.4299999999999997E-2</v>
      </c>
      <c r="CM51" s="9">
        <f>VLOOKUP($A51,'[2]Formated Data'!$A:$ZZ,MATCH(CM$1,'[2]Formated Data'!$1:$1,0),FALSE)</f>
        <v>1.21E-2</v>
      </c>
      <c r="CN51" s="9">
        <f>VLOOKUP($A51,'[2]Formated Data'!$A:$ZZ,MATCH(CN$1,'[2]Formated Data'!$1:$1,0),FALSE)</f>
        <v>3.49E-2</v>
      </c>
      <c r="CO51" s="9">
        <f>VLOOKUP($A51,'[2]Formated Data'!$A:$ZZ,MATCH(CO$1,'[2]Formated Data'!$1:$1,0),FALSE)</f>
        <v>1.4E-2</v>
      </c>
      <c r="CP51" s="9">
        <f>VLOOKUP($A51,'[2]Formated Data'!$A:$ZZ,MATCH(CP$1,'[2]Formated Data'!$1:$1,0),FALSE)</f>
        <v>1.5299999999999999E-2</v>
      </c>
      <c r="CQ51" s="9">
        <f>VLOOKUP($A51,'[2]Formated Data'!$A:$ZZ,MATCH(CQ$1,'[2]Formated Data'!$1:$1,0),FALSE)</f>
        <v>3.3000000000000002E-2</v>
      </c>
      <c r="CR51" s="9">
        <f>VLOOKUP($A51,'[2]Formated Data'!$A:$ZZ,MATCH(CR$1,'[2]Formated Data'!$1:$1,0),FALSE)</f>
        <v>1.2699999999999999E-2</v>
      </c>
      <c r="CS51" s="9">
        <f>VLOOKUP($A51,'[2]Formated Data'!$A:$ZZ,MATCH(CS$1,'[2]Formated Data'!$1:$1,0),FALSE)</f>
        <v>6.0000000000000001E-3</v>
      </c>
      <c r="CT51" s="9">
        <f>VLOOKUP($A51,'[2]Formated Data'!$A:$ZZ,MATCH(CT$1,'[2]Formated Data'!$1:$1,0),FALSE)</f>
        <v>1.41E-2</v>
      </c>
      <c r="CU51" s="9">
        <f>VLOOKUP($A51,'[2]Formated Data'!$A:$ZZ,MATCH(CU$1,'[2]Formated Data'!$1:$1,0),FALSE)</f>
        <v>2.8500000000000001E-2</v>
      </c>
      <c r="CV51" s="9">
        <f>VLOOKUP($A51,'[2]Formated Data'!$A:$ZZ,MATCH(CV$1,'[2]Formated Data'!$1:$1,0),FALSE)</f>
        <v>2.0899999999999998E-2</v>
      </c>
      <c r="CW51" s="9">
        <f>VLOOKUP($A51,'[2]Formated Data'!$A:$ZZ,MATCH(CW$1,'[2]Formated Data'!$1:$1,0),FALSE)</f>
        <v>-4.4999999999999997E-3</v>
      </c>
      <c r="CX51" s="9">
        <f>VLOOKUP($A51,'[2]Formated Data'!$A:$ZZ,MATCH(CX$1,'[2]Formated Data'!$1:$1,0),FALSE)</f>
        <v>1.34E-2</v>
      </c>
      <c r="CY51" s="9">
        <f>VLOOKUP($A51,'[2]Formated Data'!$A:$ZZ,MATCH(CY$1,'[2]Formated Data'!$1:$1,0),FALSE)</f>
        <v>3.4000000000000002E-2</v>
      </c>
      <c r="CZ51" s="9">
        <f>VLOOKUP($A51,'[2]Formated Data'!$A:$ZZ,MATCH(CZ$1,'[2]Formated Data'!$1:$1,0),FALSE)</f>
        <v>3.7499999999999999E-2</v>
      </c>
      <c r="DA51" s="9">
        <f>VLOOKUP($A51,'[2]Formated Data'!$A:$ZZ,MATCH(DA$1,'[2]Formated Data'!$1:$1,0),FALSE)</f>
        <v>1.1000000000000001E-3</v>
      </c>
      <c r="DB51" s="9">
        <f>VLOOKUP($A51,'[2]Formated Data'!$A:$ZZ,MATCH(DB$1,'[2]Formated Data'!$1:$1,0),FALSE)</f>
        <v>-5.0000000000000001E-4</v>
      </c>
      <c r="DC51" s="9">
        <f>VLOOKUP($A51,'[2]Formated Data'!$A:$ZZ,MATCH(DC$1,'[2]Formated Data'!$1:$1,0),FALSE)</f>
        <v>1.17E-2</v>
      </c>
      <c r="DD51" s="9">
        <f>VLOOKUP($A51,'[2]Formated Data'!$A:$ZZ,MATCH(DD$1,'[2]Formated Data'!$1:$1,0),FALSE)</f>
        <v>5.0000000000000001E-3</v>
      </c>
      <c r="DF51" s="1">
        <v>40543</v>
      </c>
      <c r="DG51" s="2">
        <v>5102.9949999999999</v>
      </c>
      <c r="DH51" s="2">
        <f t="shared" si="6"/>
        <v>2.2048612428952508E-2</v>
      </c>
      <c r="DI51" s="1">
        <v>40543</v>
      </c>
      <c r="DJ51" s="2">
        <v>10967.01</v>
      </c>
      <c r="DK51" s="2">
        <f t="shared" si="7"/>
        <v>2.9458809482239001E-2</v>
      </c>
      <c r="DL51" s="1">
        <v>40543</v>
      </c>
      <c r="DM51" s="2">
        <v>14579.78</v>
      </c>
      <c r="DN51" s="2">
        <f t="shared" si="8"/>
        <v>3.33959192294635E-2</v>
      </c>
      <c r="DO51" s="1">
        <v>40543</v>
      </c>
      <c r="DP51" s="2">
        <v>8515.83</v>
      </c>
      <c r="DQ51" s="2">
        <f t="shared" si="9"/>
        <v>1.0673043829145801E-2</v>
      </c>
      <c r="DR51" s="1">
        <v>40543</v>
      </c>
      <c r="DS51" s="2">
        <v>11487.02</v>
      </c>
      <c r="DT51" s="2">
        <f t="shared" si="10"/>
        <v>4.7032047127753662E-2</v>
      </c>
      <c r="DU51" s="1">
        <v>40543</v>
      </c>
      <c r="DV51" s="2">
        <v>6499</v>
      </c>
      <c r="DW51" s="2">
        <f t="shared" si="11"/>
        <v>2.332436343367128E-2</v>
      </c>
      <c r="DX51" s="1">
        <v>40543</v>
      </c>
      <c r="DY51" s="2">
        <v>5188.5600000000004</v>
      </c>
      <c r="DZ51" s="2">
        <f t="shared" si="12"/>
        <v>-1.4626185490822508E-3</v>
      </c>
      <c r="EA51" s="1">
        <v>40543</v>
      </c>
      <c r="EB51" s="2">
        <v>6336.19</v>
      </c>
      <c r="EC51" s="2">
        <f t="shared" si="13"/>
        <v>8.7033074797182586E-3</v>
      </c>
      <c r="ED51" s="1">
        <v>40543</v>
      </c>
      <c r="EE51" s="2">
        <v>13396.52</v>
      </c>
      <c r="EF51" s="2">
        <f t="shared" si="14"/>
        <v>2.9205531188803091E-2</v>
      </c>
      <c r="EG51" s="1">
        <v>40543</v>
      </c>
      <c r="EH51" s="2">
        <v>3753.61</v>
      </c>
      <c r="EI51" s="2">
        <f t="shared" si="15"/>
        <v>1.3527707499102259E-2</v>
      </c>
      <c r="EK51" s="1">
        <v>40543</v>
      </c>
      <c r="EL51" s="2">
        <v>79.028000000000006</v>
      </c>
      <c r="EM51" s="2">
        <f t="shared" si="16"/>
        <v>-2.6688835519428356E-2</v>
      </c>
      <c r="EO51" s="1">
        <v>40543</v>
      </c>
      <c r="EP51" s="2">
        <v>8200.3567000000003</v>
      </c>
      <c r="EQ51" s="2">
        <f t="shared" si="17"/>
        <v>6.8080668415403389E-2</v>
      </c>
      <c r="ES51" s="1">
        <v>40543</v>
      </c>
      <c r="ET51" s="2">
        <v>1451.7019</v>
      </c>
      <c r="EU51" s="2">
        <f t="shared" si="18"/>
        <v>7.2829564504338196E-2</v>
      </c>
      <c r="EW51" s="1">
        <v>40543</v>
      </c>
      <c r="EX51" s="2">
        <v>1592.5685000000001</v>
      </c>
      <c r="EY51" s="2">
        <f t="shared" si="19"/>
        <v>7.3920156509797108E-2</v>
      </c>
      <c r="FA51" s="1">
        <v>40543</v>
      </c>
      <c r="FB51" s="2">
        <v>128.24610000000001</v>
      </c>
      <c r="FC51" s="2">
        <f t="shared" si="20"/>
        <v>5.19373461007826E-2</v>
      </c>
      <c r="FE51" s="1">
        <v>40543</v>
      </c>
      <c r="FF51" s="2">
        <v>644.47360000000003</v>
      </c>
      <c r="FG51" s="2">
        <f t="shared" si="21"/>
        <v>4.7133839097761143E-2</v>
      </c>
      <c r="FI51" s="1">
        <v>40543</v>
      </c>
      <c r="FJ51" s="2">
        <v>265.92</v>
      </c>
      <c r="FK51" s="2">
        <f t="shared" si="22"/>
        <v>-3.9202225674747848E-2</v>
      </c>
      <c r="FM51" s="1">
        <v>40543</v>
      </c>
      <c r="FN51" s="2">
        <v>2172.3020000000001</v>
      </c>
      <c r="FO51" s="2">
        <f t="shared" si="23"/>
        <v>-4.0356838671600226E-2</v>
      </c>
      <c r="FQ51" s="1">
        <v>40543</v>
      </c>
      <c r="FR51" s="2">
        <v>308.29700000000003</v>
      </c>
      <c r="FS51" s="2">
        <f t="shared" si="24"/>
        <v>-1.9779351781112897E-3</v>
      </c>
      <c r="FU51" s="1">
        <v>40543</v>
      </c>
      <c r="FV51" s="2">
        <v>365.89920000000001</v>
      </c>
      <c r="FW51" s="2">
        <f t="shared" si="25"/>
        <v>5.5623000687786472E-2</v>
      </c>
      <c r="FY51" s="1">
        <v>40543</v>
      </c>
      <c r="FZ51" s="2">
        <v>877.23850000000004</v>
      </c>
      <c r="GA51" s="2">
        <f t="shared" si="26"/>
        <v>7.9466113487123069E-2</v>
      </c>
    </row>
    <row r="52" spans="1:183" x14ac:dyDescent="0.25">
      <c r="A52" s="1">
        <f t="shared" si="3"/>
        <v>40512</v>
      </c>
      <c r="B52" s="1">
        <v>40512</v>
      </c>
      <c r="C52" s="2">
        <v>744.23810000000003</v>
      </c>
      <c r="D52" s="2">
        <f t="shared" si="27"/>
        <v>-5.2483096302191612E-3</v>
      </c>
      <c r="E52" s="1">
        <v>40512</v>
      </c>
      <c r="F52" s="2">
        <v>609.98009999999999</v>
      </c>
      <c r="G52" s="2">
        <f t="shared" si="28"/>
        <v>1.1627293732416222E-2</v>
      </c>
      <c r="H52" s="1">
        <v>40512</v>
      </c>
      <c r="I52" s="2">
        <v>983.95299999999997</v>
      </c>
      <c r="J52" s="2">
        <f t="shared" si="29"/>
        <v>3.1601215921722048E-2</v>
      </c>
      <c r="K52" s="1">
        <v>40512</v>
      </c>
      <c r="L52" s="2">
        <v>1962.7592</v>
      </c>
      <c r="M52" s="2">
        <f t="shared" si="30"/>
        <v>3.0492837091120828E-2</v>
      </c>
      <c r="N52" s="1">
        <v>40512</v>
      </c>
      <c r="O52" s="2">
        <v>1245.2619999999999</v>
      </c>
      <c r="P52" s="2">
        <f t="shared" si="31"/>
        <v>-2.4337098453897088E-3</v>
      </c>
      <c r="Q52" s="1"/>
      <c r="T52" s="1">
        <v>40512</v>
      </c>
      <c r="U52" s="2">
        <v>1404.2942</v>
      </c>
      <c r="V52" s="2">
        <f t="shared" si="33"/>
        <v>1.6031974494712387E-4</v>
      </c>
      <c r="W52" s="1">
        <v>40512</v>
      </c>
      <c r="X52" s="2">
        <v>122.997</v>
      </c>
      <c r="Y52" s="2">
        <f t="shared" si="34"/>
        <v>-9.3589671308564881E-3</v>
      </c>
      <c r="Z52" s="1">
        <v>40512</v>
      </c>
      <c r="AA52" s="2">
        <v>110.93</v>
      </c>
      <c r="AB52" s="2">
        <f t="shared" si="35"/>
        <v>-1.1847496882237629E-2</v>
      </c>
      <c r="AC52" s="1">
        <v>40512</v>
      </c>
      <c r="AD52" s="2">
        <v>984.80499999999995</v>
      </c>
      <c r="AE52" s="2">
        <f t="shared" si="36"/>
        <v>1.4855897995545986E-2</v>
      </c>
      <c r="AF52" s="1">
        <v>40512</v>
      </c>
      <c r="AG52" s="2">
        <v>311.55419999999998</v>
      </c>
      <c r="AH52" s="2">
        <f t="shared" si="37"/>
        <v>-1.1807420112368572E-3</v>
      </c>
      <c r="AI52" s="1">
        <v>40512</v>
      </c>
      <c r="AJ52" s="2">
        <v>117.96</v>
      </c>
      <c r="AK52" s="2">
        <f t="shared" si="38"/>
        <v>-2.4075452965996669E-2</v>
      </c>
      <c r="AL52" s="1">
        <v>40512</v>
      </c>
      <c r="AM52" s="2">
        <v>156.43770000000001</v>
      </c>
      <c r="AN52" s="2">
        <f t="shared" si="39"/>
        <v>-1.0852080883189785E-2</v>
      </c>
      <c r="AO52" s="1">
        <v>40512</v>
      </c>
      <c r="AP52" s="2">
        <v>301.41000000000003</v>
      </c>
      <c r="AQ52" s="2">
        <f t="shared" si="40"/>
        <v>2.4611700535470682E-3</v>
      </c>
      <c r="AR52" s="1">
        <v>40512</v>
      </c>
      <c r="AS52" s="2">
        <v>1658.99</v>
      </c>
      <c r="AT52" s="2">
        <f t="shared" si="41"/>
        <v>-5.7474019825239919E-3</v>
      </c>
      <c r="AU52" s="1">
        <v>40512</v>
      </c>
      <c r="AV52" s="2">
        <v>1189.6199999999999</v>
      </c>
      <c r="AW52" s="2">
        <f t="shared" si="42"/>
        <v>-1.1680845407417428E-2</v>
      </c>
      <c r="AY52" s="2">
        <f t="shared" si="43"/>
        <v>-1.6875603362635383E-2</v>
      </c>
      <c r="AZ52" s="2">
        <f t="shared" si="44"/>
        <v>3.2926546936510537E-2</v>
      </c>
      <c r="BA52" s="2">
        <f t="shared" si="4"/>
        <v>-5.9334434248934365E-3</v>
      </c>
      <c r="BC52" s="1">
        <v>40512</v>
      </c>
      <c r="BD52" s="2">
        <v>1428.02</v>
      </c>
      <c r="BE52" s="2">
        <f t="shared" si="45"/>
        <v>-8.6086002693659402E-3</v>
      </c>
      <c r="BF52" s="1">
        <v>40512</v>
      </c>
      <c r="BG52" s="2">
        <v>1051.42</v>
      </c>
      <c r="BH52" s="2">
        <f t="shared" si="46"/>
        <v>-2.4638676042227026E-2</v>
      </c>
      <c r="BI52" s="1">
        <v>40512</v>
      </c>
      <c r="BJ52" s="2">
        <v>992.03</v>
      </c>
      <c r="BK52" s="2">
        <f t="shared" si="47"/>
        <v>-5.5235880265452897E-3</v>
      </c>
      <c r="BL52" s="1">
        <v>40482</v>
      </c>
      <c r="BM52" s="2">
        <v>358.04</v>
      </c>
      <c r="BN52" s="2">
        <f t="shared" si="1"/>
        <v>1.9795494032869287E-2</v>
      </c>
      <c r="BP52" s="1">
        <v>40237</v>
      </c>
      <c r="BQ52" s="2">
        <v>-1.4999999999999999E-4</v>
      </c>
      <c r="BR52" s="2">
        <f t="shared" si="2"/>
        <v>-1.4999999999999999E-4</v>
      </c>
      <c r="BT52" s="1">
        <v>40512</v>
      </c>
      <c r="BU52" s="2">
        <v>1028.51</v>
      </c>
      <c r="BV52" s="2">
        <f t="shared" si="5"/>
        <v>8.5606699484201965E-3</v>
      </c>
      <c r="BX52" s="7">
        <f>VLOOKUP($A52,[1]Replications!$A:$AK,MATCH(BX$2,[1]Replications!$1:$1,0),FALSE)</f>
        <v>8.9999999999999993E-3</v>
      </c>
      <c r="BY52" s="7">
        <f>VLOOKUP($A52,[1]Replications!$A:$AK,MATCH(BY$2,[1]Replications!$1:$1,0),FALSE)</f>
        <v>3.5999999999999999E-3</v>
      </c>
      <c r="BZ52" s="7">
        <f>VLOOKUP($A52,[1]Replications!$A:$AK,MATCH(BZ$2,[1]Replications!$1:$1,0),FALSE)</f>
        <v>1E-3</v>
      </c>
      <c r="CA52" s="7">
        <f>VLOOKUP($A52,[1]Replications!$A:$AK,MATCH(CA$2,[1]Replications!$1:$1,0),FALSE)</f>
        <v>-5.1999999999999998E-3</v>
      </c>
      <c r="CB52" s="7">
        <f>VLOOKUP($A52,[1]Replications!$A:$AK,MATCH(CB$2,[1]Replications!$1:$1,0),FALSE)</f>
        <v>6.4399999999999999E-2</v>
      </c>
      <c r="CC52" s="7">
        <f>VLOOKUP($A52,[1]Replications!$A:$AK,MATCH(CC$2,[1]Replications!$1:$1,0),FALSE)</f>
        <v>2.52E-2</v>
      </c>
      <c r="CD52" s="7">
        <f>VLOOKUP($A52,[1]Replications!$A:$AK,MATCH(CD$2,[1]Replications!$1:$1,0),FALSE)</f>
        <v>3.4799999999999998E-2</v>
      </c>
      <c r="CE52" s="7">
        <f>VLOOKUP($A52,[1]Replications!$A:$AK,MATCH(CE$2,[1]Replications!$1:$1,0),FALSE)</f>
        <v>2.0000000000000001E-4</v>
      </c>
      <c r="CF52" s="7">
        <f>VLOOKUP($A52,[1]Replications!$A:$AK,MATCH(CF$2,[1]Replications!$1:$1,0),FALSE)</f>
        <v>1.8971428571428573E-2</v>
      </c>
      <c r="CG52" s="7" t="str">
        <f>VLOOKUP($A52,[1]Replications!$A:$AK,MATCH(CG$2,[1]Replications!$1:$1,0),FALSE)</f>
        <v>NA</v>
      </c>
      <c r="CH52" s="9">
        <f>VLOOKUP($A52,'[2]Formated Data'!$A:$ZZ,MATCH(CH$1,'[2]Formated Data'!$1:$1,0),FALSE)</f>
        <v>3.3999999999999998E-3</v>
      </c>
      <c r="CI52" s="9">
        <f>VLOOKUP($A52,'[2]Formated Data'!$A:$ZZ,MATCH(CI$1,'[2]Formated Data'!$1:$1,0),FALSE)</f>
        <v>1.29E-2</v>
      </c>
      <c r="CJ52" s="9">
        <f>VLOOKUP($A52,'[2]Formated Data'!$A:$ZZ,MATCH(CJ$1,'[2]Formated Data'!$1:$1,0),FALSE)</f>
        <v>4.0000000000000001E-3</v>
      </c>
      <c r="CK52" s="9">
        <f>VLOOKUP($A52,'[2]Formated Data'!$A:$ZZ,MATCH(CK$1,'[2]Formated Data'!$1:$1,0),FALSE)</f>
        <v>4.7000000000000002E-3</v>
      </c>
      <c r="CL52" s="9">
        <f>VLOOKUP($A52,'[2]Formated Data'!$A:$ZZ,MATCH(CL$1,'[2]Formated Data'!$1:$1,0),FALSE)</f>
        <v>5.1999999999999998E-3</v>
      </c>
      <c r="CM52" s="9">
        <f>VLOOKUP($A52,'[2]Formated Data'!$A:$ZZ,MATCH(CM$1,'[2]Formated Data'!$1:$1,0),FALSE)</f>
        <v>5.9999999999999995E-4</v>
      </c>
      <c r="CN52" s="9">
        <f>VLOOKUP($A52,'[2]Formated Data'!$A:$ZZ,MATCH(CN$1,'[2]Formated Data'!$1:$1,0),FALSE)</f>
        <v>5.4999999999999997E-3</v>
      </c>
      <c r="CO52" s="9">
        <f>VLOOKUP($A52,'[2]Formated Data'!$A:$ZZ,MATCH(CO$1,'[2]Formated Data'!$1:$1,0),FALSE)</f>
        <v>-4.0000000000000001E-3</v>
      </c>
      <c r="CP52" s="9">
        <f>VLOOKUP($A52,'[2]Formated Data'!$A:$ZZ,MATCH(CP$1,'[2]Formated Data'!$1:$1,0),FALSE)</f>
        <v>2.0899999999999998E-2</v>
      </c>
      <c r="CQ52" s="9">
        <f>VLOOKUP($A52,'[2]Formated Data'!$A:$ZZ,MATCH(CQ$1,'[2]Formated Data'!$1:$1,0),FALSE)</f>
        <v>9.7000000000000003E-3</v>
      </c>
      <c r="CR52" s="9">
        <f>VLOOKUP($A52,'[2]Formated Data'!$A:$ZZ,MATCH(CR$1,'[2]Formated Data'!$1:$1,0),FALSE)</f>
        <v>-2.5000000000000001E-3</v>
      </c>
      <c r="CS52" s="9">
        <f>VLOOKUP($A52,'[2]Formated Data'!$A:$ZZ,MATCH(CS$1,'[2]Formated Data'!$1:$1,0),FALSE)</f>
        <v>1E-3</v>
      </c>
      <c r="CT52" s="9">
        <f>VLOOKUP($A52,'[2]Formated Data'!$A:$ZZ,MATCH(CT$1,'[2]Formated Data'!$1:$1,0),FALSE)</f>
        <v>1E-3</v>
      </c>
      <c r="CU52" s="9">
        <f>VLOOKUP($A52,'[2]Formated Data'!$A:$ZZ,MATCH(CU$1,'[2]Formated Data'!$1:$1,0),FALSE)</f>
        <v>-7.4000000000000003E-3</v>
      </c>
      <c r="CV52" s="9">
        <f>VLOOKUP($A52,'[2]Formated Data'!$A:$ZZ,MATCH(CV$1,'[2]Formated Data'!$1:$1,0),FALSE)</f>
        <v>0.1225</v>
      </c>
      <c r="CW52" s="9">
        <f>VLOOKUP($A52,'[2]Formated Data'!$A:$ZZ,MATCH(CW$1,'[2]Formated Data'!$1:$1,0),FALSE)</f>
        <v>-2.8E-3</v>
      </c>
      <c r="CX52" s="9">
        <f>VLOOKUP($A52,'[2]Formated Data'!$A:$ZZ,MATCH(CX$1,'[2]Formated Data'!$1:$1,0),FALSE)</f>
        <v>7.4000000000000003E-3</v>
      </c>
      <c r="CY52" s="9">
        <f>VLOOKUP($A52,'[2]Formated Data'!$A:$ZZ,MATCH(CY$1,'[2]Formated Data'!$1:$1,0),FALSE)</f>
        <v>-2.8199999999999999E-2</v>
      </c>
      <c r="CZ52" s="9">
        <f>VLOOKUP($A52,'[2]Formated Data'!$A:$ZZ,MATCH(CZ$1,'[2]Formated Data'!$1:$1,0),FALSE)</f>
        <v>-2.01E-2</v>
      </c>
      <c r="DA52" s="9">
        <f>VLOOKUP($A52,'[2]Formated Data'!$A:$ZZ,MATCH(DA$1,'[2]Formated Data'!$1:$1,0),FALSE)</f>
        <v>9.1000000000000004E-3</v>
      </c>
      <c r="DB52" s="9">
        <f>VLOOKUP($A52,'[2]Formated Data'!$A:$ZZ,MATCH(DB$1,'[2]Formated Data'!$1:$1,0),FALSE)</f>
        <v>-5.9999999999999995E-4</v>
      </c>
      <c r="DC52" s="9">
        <f>VLOOKUP($A52,'[2]Formated Data'!$A:$ZZ,MATCH(DC$1,'[2]Formated Data'!$1:$1,0),FALSE)</f>
        <v>6.1999999999999998E-3</v>
      </c>
      <c r="DD52" s="9">
        <f>VLOOKUP($A52,'[2]Formated Data'!$A:$ZZ,MATCH(DD$1,'[2]Formated Data'!$1:$1,0),FALSE)</f>
        <v>0</v>
      </c>
      <c r="DF52" s="1">
        <v>40512</v>
      </c>
      <c r="DG52" s="2">
        <v>4992.9083000000001</v>
      </c>
      <c r="DH52" s="2">
        <f t="shared" si="6"/>
        <v>-9.7831090682198862E-4</v>
      </c>
      <c r="DI52" s="1">
        <v>40512</v>
      </c>
      <c r="DJ52" s="2">
        <v>10653.18</v>
      </c>
      <c r="DK52" s="2">
        <f t="shared" si="7"/>
        <v>1.8827893119262029E-3</v>
      </c>
      <c r="DL52" s="1">
        <v>40512</v>
      </c>
      <c r="DM52" s="2">
        <v>14108.61</v>
      </c>
      <c r="DN52" s="2">
        <f t="shared" si="8"/>
        <v>-9.1628110804911067E-3</v>
      </c>
      <c r="DO52" s="1">
        <v>40512</v>
      </c>
      <c r="DP52" s="2">
        <v>8425.9</v>
      </c>
      <c r="DQ52" s="2">
        <f t="shared" si="9"/>
        <v>4.6369325898025782E-3</v>
      </c>
      <c r="DR52" s="1">
        <v>40512</v>
      </c>
      <c r="DS52" s="2">
        <v>10971.03</v>
      </c>
      <c r="DT52" s="2">
        <f t="shared" si="10"/>
        <v>-2.6345660101403046E-2</v>
      </c>
      <c r="DU52" s="1">
        <v>40512</v>
      </c>
      <c r="DV52" s="2">
        <v>6350.87</v>
      </c>
      <c r="DW52" s="2">
        <f t="shared" si="11"/>
        <v>-1.9157449403275351E-3</v>
      </c>
      <c r="DX52" s="1">
        <v>40512</v>
      </c>
      <c r="DY52" s="2">
        <v>5196.16</v>
      </c>
      <c r="DZ52" s="2">
        <f t="shared" si="12"/>
        <v>1.4496545234102154E-2</v>
      </c>
      <c r="EA52" s="1">
        <v>40512</v>
      </c>
      <c r="EB52" s="2">
        <v>6281.52</v>
      </c>
      <c r="EC52" s="2">
        <f t="shared" si="13"/>
        <v>-3.4837899065276456E-3</v>
      </c>
      <c r="ED52" s="1">
        <v>40512</v>
      </c>
      <c r="EE52" s="2">
        <v>13016.37</v>
      </c>
      <c r="EF52" s="2">
        <f t="shared" si="14"/>
        <v>-2.2704294576340045E-3</v>
      </c>
      <c r="EG52" s="1">
        <v>40512</v>
      </c>
      <c r="EH52" s="2">
        <v>3703.51</v>
      </c>
      <c r="EI52" s="2">
        <f t="shared" si="15"/>
        <v>2.2136047389544888E-3</v>
      </c>
      <c r="EK52" s="1">
        <v>40512</v>
      </c>
      <c r="EL52" s="2">
        <v>81.194999999999993</v>
      </c>
      <c r="EM52" s="2">
        <f t="shared" si="16"/>
        <v>5.0850309321046616E-2</v>
      </c>
      <c r="EO52" s="1">
        <v>40512</v>
      </c>
      <c r="EP52" s="2">
        <v>7677.6566999999995</v>
      </c>
      <c r="EQ52" s="2">
        <f t="shared" si="17"/>
        <v>-2.2586044631521474E-2</v>
      </c>
      <c r="ES52" s="1">
        <v>40512</v>
      </c>
      <c r="ET52" s="2">
        <v>1353.1523999999999</v>
      </c>
      <c r="EU52" s="2">
        <f t="shared" si="18"/>
        <v>-2.6327779589465972E-2</v>
      </c>
      <c r="EW52" s="1">
        <v>40512</v>
      </c>
      <c r="EX52" s="2">
        <v>1482.9486999999999</v>
      </c>
      <c r="EY52" s="2">
        <f t="shared" si="19"/>
        <v>-2.1059436488324423E-2</v>
      </c>
      <c r="FA52" s="1">
        <v>40512</v>
      </c>
      <c r="FB52" s="2">
        <v>121.91419999999999</v>
      </c>
      <c r="FC52" s="2">
        <f t="shared" si="20"/>
        <v>-1.2963565676830657E-2</v>
      </c>
      <c r="FE52" s="1">
        <v>40512</v>
      </c>
      <c r="FF52" s="2">
        <v>615.46439999999996</v>
      </c>
      <c r="FG52" s="2">
        <f t="shared" si="21"/>
        <v>-8.7503976099115865E-3</v>
      </c>
      <c r="FI52" s="1">
        <v>40512</v>
      </c>
      <c r="FJ52" s="2">
        <v>276.77</v>
      </c>
      <c r="FK52" s="2">
        <f t="shared" si="22"/>
        <v>-1.6837767752477695E-2</v>
      </c>
      <c r="FM52" s="1">
        <v>40512</v>
      </c>
      <c r="FN52" s="2">
        <v>2263.6559999999999</v>
      </c>
      <c r="FO52" s="2">
        <f t="shared" si="23"/>
        <v>-1.6173882053310273E-2</v>
      </c>
      <c r="FQ52" s="1">
        <v>40512</v>
      </c>
      <c r="FR52" s="2">
        <v>308.90800000000002</v>
      </c>
      <c r="FS52" s="2">
        <f t="shared" si="24"/>
        <v>-1.5288592382853849E-3</v>
      </c>
      <c r="FU52" s="1">
        <v>40512</v>
      </c>
      <c r="FV52" s="2">
        <v>346.61919999999998</v>
      </c>
      <c r="FW52" s="2">
        <f t="shared" si="25"/>
        <v>-4.850776894568376E-2</v>
      </c>
      <c r="FY52" s="1">
        <v>40512</v>
      </c>
      <c r="FZ52" s="2">
        <v>812.65959999999995</v>
      </c>
      <c r="GA52" s="2">
        <f t="shared" si="26"/>
        <v>3.4681439907127354E-2</v>
      </c>
    </row>
    <row r="53" spans="1:183" x14ac:dyDescent="0.25">
      <c r="A53" s="1">
        <f t="shared" si="3"/>
        <v>40482</v>
      </c>
      <c r="B53" s="1">
        <v>40480</v>
      </c>
      <c r="C53" s="2">
        <v>748.16470000000004</v>
      </c>
      <c r="D53" s="2">
        <f t="shared" si="27"/>
        <v>2.9993328544276388E-2</v>
      </c>
      <c r="E53" s="1">
        <v>40480</v>
      </c>
      <c r="F53" s="2">
        <v>602.9692</v>
      </c>
      <c r="G53" s="2">
        <f t="shared" si="28"/>
        <v>4.7747037661044933E-2</v>
      </c>
      <c r="H53" s="1">
        <v>40480</v>
      </c>
      <c r="I53" s="2">
        <v>953.81140000000005</v>
      </c>
      <c r="J53" s="2">
        <f t="shared" si="29"/>
        <v>2.026023491804807E-2</v>
      </c>
      <c r="K53" s="1">
        <v>40480</v>
      </c>
      <c r="L53" s="2">
        <v>1904.6801</v>
      </c>
      <c r="M53" s="2">
        <f t="shared" si="30"/>
        <v>4.0200649904190033E-2</v>
      </c>
      <c r="N53" s="1">
        <v>40480</v>
      </c>
      <c r="O53" s="2">
        <v>1248.3</v>
      </c>
      <c r="P53" s="2">
        <f t="shared" si="31"/>
        <v>3.7742123202261002E-2</v>
      </c>
      <c r="Q53" s="1"/>
      <c r="T53" s="1">
        <v>40480</v>
      </c>
      <c r="U53" s="2">
        <v>1404.0690999999999</v>
      </c>
      <c r="V53" s="2">
        <f t="shared" si="33"/>
        <v>3.8029334714346996E-2</v>
      </c>
      <c r="W53" s="1">
        <v>40480</v>
      </c>
      <c r="X53" s="2">
        <v>124.15900000000001</v>
      </c>
      <c r="Y53" s="2">
        <f t="shared" si="34"/>
        <v>1.5391283724657923E-2</v>
      </c>
      <c r="Z53" s="1">
        <v>40480</v>
      </c>
      <c r="AA53" s="2">
        <v>112.26</v>
      </c>
      <c r="AB53" s="2">
        <f t="shared" si="35"/>
        <v>3.3068191974261474E-3</v>
      </c>
      <c r="AC53" s="1">
        <v>40480</v>
      </c>
      <c r="AD53" s="2">
        <v>970.38900000000001</v>
      </c>
      <c r="AE53" s="2">
        <f t="shared" si="36"/>
        <v>1.2805285350478091E-2</v>
      </c>
      <c r="AF53" s="1">
        <v>40480</v>
      </c>
      <c r="AG53" s="2">
        <v>311.92250000000001</v>
      </c>
      <c r="AH53" s="2">
        <f t="shared" si="37"/>
        <v>5.010692205866718E-2</v>
      </c>
      <c r="AI53" s="1">
        <v>40480</v>
      </c>
      <c r="AJ53" s="2">
        <v>120.87</v>
      </c>
      <c r="AK53" s="2">
        <f t="shared" si="38"/>
        <v>7.2398190045249056E-2</v>
      </c>
      <c r="AL53" s="1">
        <v>40480</v>
      </c>
      <c r="AM53" s="2">
        <v>158.154</v>
      </c>
      <c r="AN53" s="2">
        <f t="shared" si="39"/>
        <v>5.3223847182148898E-3</v>
      </c>
      <c r="AO53" s="1">
        <v>40480</v>
      </c>
      <c r="AP53" s="2">
        <v>300.67</v>
      </c>
      <c r="AQ53" s="2">
        <f t="shared" si="40"/>
        <v>4.8141950777382592E-2</v>
      </c>
      <c r="AR53" s="1">
        <v>40480</v>
      </c>
      <c r="AS53" s="2">
        <v>1668.58</v>
      </c>
      <c r="AT53" s="2">
        <f t="shared" si="41"/>
        <v>3.5605595852428173E-3</v>
      </c>
      <c r="AU53" s="1">
        <v>40480</v>
      </c>
      <c r="AV53" s="2">
        <v>1203.68</v>
      </c>
      <c r="AW53" s="2">
        <f t="shared" si="42"/>
        <v>2.582283659172635E-2</v>
      </c>
      <c r="AY53" s="2">
        <f t="shared" si="43"/>
        <v>-1.7753709116768546E-2</v>
      </c>
      <c r="AZ53" s="2">
        <f t="shared" si="44"/>
        <v>2.4585267019290313E-3</v>
      </c>
      <c r="BA53" s="2">
        <f t="shared" si="4"/>
        <v>2.2262277006483533E-2</v>
      </c>
      <c r="BC53" s="1">
        <v>40480</v>
      </c>
      <c r="BD53" s="2">
        <v>1440.42</v>
      </c>
      <c r="BE53" s="2">
        <f t="shared" si="45"/>
        <v>3.4763102345638508E-3</v>
      </c>
      <c r="BF53" s="1">
        <v>40480</v>
      </c>
      <c r="BG53" s="2">
        <v>1077.98</v>
      </c>
      <c r="BH53" s="2">
        <f t="shared" si="46"/>
        <v>5.2314033402651727E-3</v>
      </c>
      <c r="BI53" s="1">
        <v>40480</v>
      </c>
      <c r="BJ53" s="2">
        <v>997.54</v>
      </c>
      <c r="BK53" s="2">
        <f t="shared" si="47"/>
        <v>-6.0382622558788901E-3</v>
      </c>
      <c r="BL53" s="1">
        <v>40451</v>
      </c>
      <c r="BM53" s="2">
        <v>351.09</v>
      </c>
      <c r="BN53" s="2">
        <f t="shared" si="1"/>
        <v>1.1058315334773194E-2</v>
      </c>
      <c r="BP53" s="1">
        <v>40209</v>
      </c>
      <c r="BQ53" s="2">
        <v>3.65E-3</v>
      </c>
      <c r="BR53" s="2">
        <f t="shared" si="2"/>
        <v>3.65E-3</v>
      </c>
      <c r="BT53" s="1">
        <v>40480</v>
      </c>
      <c r="BU53" s="2">
        <v>1019.78</v>
      </c>
      <c r="BV53" s="2">
        <f t="shared" si="5"/>
        <v>1.9107389123178775E-2</v>
      </c>
      <c r="BX53" s="7">
        <f>VLOOKUP($A53,[1]Replications!$A:$AK,MATCH(BX$2,[1]Replications!$1:$1,0),FALSE)</f>
        <v>3.6600000000000001E-2</v>
      </c>
      <c r="BY53" s="7">
        <f>VLOOKUP($A53,[1]Replications!$A:$AK,MATCH(BY$2,[1]Replications!$1:$1,0),FALSE)</f>
        <v>3.2099999999999997E-2</v>
      </c>
      <c r="BZ53" s="7">
        <f>VLOOKUP($A53,[1]Replications!$A:$AK,MATCH(BZ$2,[1]Replications!$1:$1,0),FALSE)</f>
        <v>3.32E-2</v>
      </c>
      <c r="CA53" s="7">
        <f>VLOOKUP($A53,[1]Replications!$A:$AK,MATCH(CA$2,[1]Replications!$1:$1,0),FALSE)</f>
        <v>5.4899999999999997E-2</v>
      </c>
      <c r="CB53" s="7">
        <f>VLOOKUP($A53,[1]Replications!$A:$AK,MATCH(CB$2,[1]Replications!$1:$1,0),FALSE)</f>
        <v>5.0900000000000001E-2</v>
      </c>
      <c r="CC53" s="7">
        <f>VLOOKUP($A53,[1]Replications!$A:$AK,MATCH(CC$2,[1]Replications!$1:$1,0),FALSE)</f>
        <v>4.6100000000000002E-2</v>
      </c>
      <c r="CD53" s="7">
        <f>VLOOKUP($A53,[1]Replications!$A:$AK,MATCH(CD$2,[1]Replications!$1:$1,0),FALSE)</f>
        <v>3.8600000000000002E-2</v>
      </c>
      <c r="CE53" s="7">
        <f>VLOOKUP($A53,[1]Replications!$A:$AK,MATCH(CE$2,[1]Replications!$1:$1,0),FALSE)</f>
        <v>3.8100000000000002E-2</v>
      </c>
      <c r="CF53" s="7">
        <f>VLOOKUP($A53,[1]Replications!$A:$AK,MATCH(CF$2,[1]Replications!$1:$1,0),FALSE)</f>
        <v>4.1771428571428577E-2</v>
      </c>
      <c r="CG53" s="7" t="str">
        <f>VLOOKUP($A53,[1]Replications!$A:$AK,MATCH(CG$2,[1]Replications!$1:$1,0),FALSE)</f>
        <v>NA</v>
      </c>
      <c r="CH53" s="9">
        <f>VLOOKUP($A53,'[2]Formated Data'!$A:$ZZ,MATCH(CH$1,'[2]Formated Data'!$1:$1,0),FALSE)</f>
        <v>1.4E-3</v>
      </c>
      <c r="CI53" s="9">
        <f>VLOOKUP($A53,'[2]Formated Data'!$A:$ZZ,MATCH(CI$1,'[2]Formated Data'!$1:$1,0),FALSE)</f>
        <v>2.8999999999999998E-3</v>
      </c>
      <c r="CJ53" s="9">
        <f>VLOOKUP($A53,'[2]Formated Data'!$A:$ZZ,MATCH(CJ$1,'[2]Formated Data'!$1:$1,0),FALSE)</f>
        <v>6.4000000000000003E-3</v>
      </c>
      <c r="CK53" s="9">
        <f>VLOOKUP($A53,'[2]Formated Data'!$A:$ZZ,MATCH(CK$1,'[2]Formated Data'!$1:$1,0),FALSE)</f>
        <v>8.5000000000000006E-3</v>
      </c>
      <c r="CL53" s="9">
        <f>VLOOKUP($A53,'[2]Formated Data'!$A:$ZZ,MATCH(CL$1,'[2]Formated Data'!$1:$1,0),FALSE)</f>
        <v>2.0500000000000001E-2</v>
      </c>
      <c r="CM53" s="9">
        <f>VLOOKUP($A53,'[2]Formated Data'!$A:$ZZ,MATCH(CM$1,'[2]Formated Data'!$1:$1,0),FALSE)</f>
        <v>5.7999999999999996E-3</v>
      </c>
      <c r="CN53" s="9">
        <f>VLOOKUP($A53,'[2]Formated Data'!$A:$ZZ,MATCH(CN$1,'[2]Formated Data'!$1:$1,0),FALSE)</f>
        <v>1.6500000000000001E-2</v>
      </c>
      <c r="CO53" s="9">
        <f>VLOOKUP($A53,'[2]Formated Data'!$A:$ZZ,MATCH(CO$1,'[2]Formated Data'!$1:$1,0),FALSE)</f>
        <v>1.7999999999999999E-2</v>
      </c>
      <c r="CP53" s="9">
        <f>VLOOKUP($A53,'[2]Formated Data'!$A:$ZZ,MATCH(CP$1,'[2]Formated Data'!$1:$1,0),FALSE)</f>
        <v>2.2499999999999999E-2</v>
      </c>
      <c r="CQ53" s="9">
        <f>VLOOKUP($A53,'[2]Formated Data'!$A:$ZZ,MATCH(CQ$1,'[2]Formated Data'!$1:$1,0),FALSE)</f>
        <v>6.0000000000000001E-3</v>
      </c>
      <c r="CR53" s="9">
        <f>VLOOKUP($A53,'[2]Formated Data'!$A:$ZZ,MATCH(CR$1,'[2]Formated Data'!$1:$1,0),FALSE)</f>
        <v>9.4999999999999998E-3</v>
      </c>
      <c r="CS53" s="9">
        <f>VLOOKUP($A53,'[2]Formated Data'!$A:$ZZ,MATCH(CS$1,'[2]Formated Data'!$1:$1,0),FALSE)</f>
        <v>5.0000000000000001E-3</v>
      </c>
      <c r="CT53" s="9">
        <f>VLOOKUP($A53,'[2]Formated Data'!$A:$ZZ,MATCH(CT$1,'[2]Formated Data'!$1:$1,0),FALSE)</f>
        <v>1E-4</v>
      </c>
      <c r="CU53" s="9">
        <f>VLOOKUP($A53,'[2]Formated Data'!$A:$ZZ,MATCH(CU$1,'[2]Formated Data'!$1:$1,0),FALSE)</f>
        <v>1.95E-2</v>
      </c>
      <c r="CV53" s="9">
        <f>VLOOKUP($A53,'[2]Formated Data'!$A:$ZZ,MATCH(CV$1,'[2]Formated Data'!$1:$1,0),FALSE)</f>
        <v>5.21E-2</v>
      </c>
      <c r="CW53" s="9">
        <f>VLOOKUP($A53,'[2]Formated Data'!$A:$ZZ,MATCH(CW$1,'[2]Formated Data'!$1:$1,0),FALSE)</f>
        <v>-3.0999999999999999E-3</v>
      </c>
      <c r="CX53" s="9">
        <f>VLOOKUP($A53,'[2]Formated Data'!$A:$ZZ,MATCH(CX$1,'[2]Formated Data'!$1:$1,0),FALSE)</f>
        <v>-6.6E-3</v>
      </c>
      <c r="CY53" s="9">
        <f>VLOOKUP($A53,'[2]Formated Data'!$A:$ZZ,MATCH(CY$1,'[2]Formated Data'!$1:$1,0),FALSE)</f>
        <v>2.8000000000000001E-2</v>
      </c>
      <c r="CZ53" s="9">
        <f>VLOOKUP($A53,'[2]Formated Data'!$A:$ZZ,MATCH(CZ$1,'[2]Formated Data'!$1:$1,0),FALSE)</f>
        <v>2.5100000000000001E-2</v>
      </c>
      <c r="DA53" s="9">
        <f>VLOOKUP($A53,'[2]Formated Data'!$A:$ZZ,MATCH(DA$1,'[2]Formated Data'!$1:$1,0),FALSE)</f>
        <v>-2E-3</v>
      </c>
      <c r="DB53" s="9">
        <f>VLOOKUP($A53,'[2]Formated Data'!$A:$ZZ,MATCH(DB$1,'[2]Formated Data'!$1:$1,0),FALSE)</f>
        <v>8.0000000000000002E-3</v>
      </c>
      <c r="DC53" s="9">
        <f>VLOOKUP($A53,'[2]Formated Data'!$A:$ZZ,MATCH(DC$1,'[2]Formated Data'!$1:$1,0),FALSE)</f>
        <v>2.1700000000000001E-2</v>
      </c>
      <c r="DD53" s="9">
        <f>VLOOKUP($A53,'[2]Formated Data'!$A:$ZZ,MATCH(DD$1,'[2]Formated Data'!$1:$1,0),FALSE)</f>
        <v>1.4E-2</v>
      </c>
      <c r="DF53" s="1">
        <v>40482</v>
      </c>
      <c r="DG53" s="2">
        <v>4997.7977000000001</v>
      </c>
      <c r="DH53" s="2">
        <f t="shared" si="6"/>
        <v>1.480849902204473E-2</v>
      </c>
      <c r="DI53" s="1">
        <v>40482</v>
      </c>
      <c r="DJ53" s="2">
        <v>10633.16</v>
      </c>
      <c r="DK53" s="2">
        <f t="shared" si="7"/>
        <v>2.1418437127468382E-2</v>
      </c>
      <c r="DL53" s="1">
        <v>40482</v>
      </c>
      <c r="DM53" s="2">
        <v>14239.08</v>
      </c>
      <c r="DN53" s="2">
        <f t="shared" si="8"/>
        <v>2.2308441194799578E-2</v>
      </c>
      <c r="DO53" s="1">
        <v>40482</v>
      </c>
      <c r="DP53" s="2">
        <v>8387.01</v>
      </c>
      <c r="DQ53" s="2">
        <f t="shared" si="9"/>
        <v>1.560766857347673E-2</v>
      </c>
      <c r="DR53" s="1">
        <v>40482</v>
      </c>
      <c r="DS53" s="2">
        <v>11267.89</v>
      </c>
      <c r="DT53" s="2">
        <f t="shared" si="10"/>
        <v>3.3204441318678057E-2</v>
      </c>
      <c r="DU53" s="1">
        <v>40482</v>
      </c>
      <c r="DV53" s="2">
        <v>6363.06</v>
      </c>
      <c r="DW53" s="2">
        <f t="shared" si="11"/>
        <v>2.0160934761940696E-2</v>
      </c>
      <c r="DX53" s="1">
        <v>40482</v>
      </c>
      <c r="DY53" s="2">
        <v>5121.91</v>
      </c>
      <c r="DZ53" s="2">
        <f t="shared" si="12"/>
        <v>1.1455597464405054E-2</v>
      </c>
      <c r="EA53" s="1">
        <v>40482</v>
      </c>
      <c r="EB53" s="2">
        <v>6303.48</v>
      </c>
      <c r="EC53" s="2">
        <f t="shared" si="13"/>
        <v>3.2787511459710927E-3</v>
      </c>
      <c r="ED53" s="1">
        <v>40482</v>
      </c>
      <c r="EE53" s="2">
        <v>13045.99</v>
      </c>
      <c r="EF53" s="2">
        <f t="shared" si="14"/>
        <v>2.3339307915864138E-2</v>
      </c>
      <c r="EG53" s="1">
        <v>40482</v>
      </c>
      <c r="EH53" s="2">
        <v>3695.33</v>
      </c>
      <c r="EI53" s="2">
        <f t="shared" si="15"/>
        <v>2.5879276313049759E-2</v>
      </c>
      <c r="EK53" s="1">
        <v>40480</v>
      </c>
      <c r="EL53" s="2">
        <v>77.266000000000005</v>
      </c>
      <c r="EM53" s="2">
        <f t="shared" si="16"/>
        <v>-1.8470528455284518E-2</v>
      </c>
      <c r="EO53" s="1">
        <v>40480</v>
      </c>
      <c r="EP53" s="2">
        <v>7855.0717000000004</v>
      </c>
      <c r="EQ53" s="2">
        <f t="shared" si="17"/>
        <v>2.4242136193622477E-2</v>
      </c>
      <c r="ES53" s="1">
        <v>40480</v>
      </c>
      <c r="ET53" s="2">
        <v>1389.7411999999999</v>
      </c>
      <c r="EU53" s="2">
        <f t="shared" si="18"/>
        <v>2.9070814441307435E-2</v>
      </c>
      <c r="EW53" s="1">
        <v>40480</v>
      </c>
      <c r="EX53" s="2">
        <v>1514.8506</v>
      </c>
      <c r="EY53" s="2">
        <f t="shared" si="19"/>
        <v>3.7633081004941671E-2</v>
      </c>
      <c r="FA53" s="1">
        <v>40480</v>
      </c>
      <c r="FB53" s="2">
        <v>123.5154</v>
      </c>
      <c r="FC53" s="2">
        <f t="shared" si="20"/>
        <v>2.4796995188617998E-2</v>
      </c>
      <c r="FE53" s="1">
        <v>40480</v>
      </c>
      <c r="FF53" s="2">
        <v>620.89750000000004</v>
      </c>
      <c r="FG53" s="2">
        <f t="shared" si="21"/>
        <v>4.0598417727618186E-2</v>
      </c>
      <c r="FI53" s="1">
        <v>40480</v>
      </c>
      <c r="FJ53" s="2">
        <v>281.51</v>
      </c>
      <c r="FK53" s="2">
        <f t="shared" si="22"/>
        <v>-2.0685586186695692E-2</v>
      </c>
      <c r="FM53" s="1">
        <v>40480</v>
      </c>
      <c r="FN53" s="2">
        <v>2300.87</v>
      </c>
      <c r="FO53" s="2">
        <f t="shared" si="23"/>
        <v>-2.0644665893694181E-2</v>
      </c>
      <c r="FQ53" s="1">
        <v>40480</v>
      </c>
      <c r="FR53" s="2">
        <v>309.38099999999997</v>
      </c>
      <c r="FS53" s="2">
        <f t="shared" si="24"/>
        <v>2.4300864138728784E-3</v>
      </c>
      <c r="FU53" s="1">
        <v>40480</v>
      </c>
      <c r="FV53" s="2">
        <v>364.2901</v>
      </c>
      <c r="FW53" s="2">
        <f t="shared" si="25"/>
        <v>3.8131790750487449E-2</v>
      </c>
      <c r="FY53" s="1">
        <v>40480</v>
      </c>
      <c r="FZ53" s="2">
        <v>785.42010000000005</v>
      </c>
      <c r="GA53" s="2">
        <f t="shared" si="26"/>
        <v>4.0910002950097279E-2</v>
      </c>
    </row>
    <row r="54" spans="1:183" x14ac:dyDescent="0.25">
      <c r="A54" s="1">
        <f t="shared" si="3"/>
        <v>40451</v>
      </c>
      <c r="B54" s="1">
        <v>40451</v>
      </c>
      <c r="C54" s="2">
        <v>726.37819999999999</v>
      </c>
      <c r="D54" s="2">
        <f t="shared" si="27"/>
        <v>7.7558183435161077E-2</v>
      </c>
      <c r="E54" s="1">
        <v>40451</v>
      </c>
      <c r="F54" s="2">
        <v>575.49120000000005</v>
      </c>
      <c r="G54" s="2">
        <f t="shared" si="28"/>
        <v>0.10641085979531772</v>
      </c>
      <c r="H54" s="1">
        <v>40451</v>
      </c>
      <c r="I54" s="2">
        <v>934.87070000000006</v>
      </c>
      <c r="J54" s="2">
        <f t="shared" si="29"/>
        <v>9.1996684617432489E-3</v>
      </c>
      <c r="K54" s="1">
        <v>40451</v>
      </c>
      <c r="L54" s="2">
        <v>1831.0699</v>
      </c>
      <c r="M54" s="2">
        <f t="shared" si="30"/>
        <v>0.11829940697582098</v>
      </c>
      <c r="N54" s="1">
        <v>40451</v>
      </c>
      <c r="O54" s="2">
        <v>1202.9000000000001</v>
      </c>
      <c r="P54" s="2">
        <f t="shared" si="31"/>
        <v>8.6797430499715666E-2</v>
      </c>
      <c r="Q54" s="1"/>
      <c r="T54" s="1">
        <v>40451</v>
      </c>
      <c r="U54" s="2">
        <v>1352.6295</v>
      </c>
      <c r="V54" s="2">
        <f t="shared" si="33"/>
        <v>8.9211269926128267E-2</v>
      </c>
      <c r="W54" s="1">
        <v>40451</v>
      </c>
      <c r="X54" s="2">
        <v>122.277</v>
      </c>
      <c r="Y54" s="2">
        <f t="shared" si="34"/>
        <v>4.4027895285894125E-3</v>
      </c>
      <c r="Z54" s="1">
        <v>40451</v>
      </c>
      <c r="AA54" s="2">
        <v>111.89</v>
      </c>
      <c r="AB54" s="2">
        <f t="shared" si="35"/>
        <v>5.626357028226181E-2</v>
      </c>
      <c r="AC54" s="1">
        <v>40451</v>
      </c>
      <c r="AD54" s="2">
        <v>958.12</v>
      </c>
      <c r="AE54" s="2">
        <f t="shared" si="36"/>
        <v>7.9097328952946189E-3</v>
      </c>
      <c r="AF54" s="1">
        <v>40451</v>
      </c>
      <c r="AG54" s="2">
        <v>297.03879999999998</v>
      </c>
      <c r="AH54" s="2">
        <f t="shared" si="37"/>
        <v>7.8413668287706351E-2</v>
      </c>
      <c r="AI54" s="1">
        <v>40451</v>
      </c>
      <c r="AJ54" s="2">
        <v>112.71</v>
      </c>
      <c r="AK54" s="2">
        <f t="shared" si="38"/>
        <v>7.5579730890352081E-2</v>
      </c>
      <c r="AL54" s="1">
        <v>40451</v>
      </c>
      <c r="AM54" s="2">
        <v>157.3167</v>
      </c>
      <c r="AN54" s="2">
        <f t="shared" si="39"/>
        <v>9.4718577828885042E-3</v>
      </c>
      <c r="AO54" s="1">
        <v>40451</v>
      </c>
      <c r="AP54" s="2">
        <v>286.86</v>
      </c>
      <c r="AQ54" s="2">
        <f t="shared" si="40"/>
        <v>8.5809455316249839E-2</v>
      </c>
      <c r="AR54" s="1">
        <v>40451</v>
      </c>
      <c r="AS54" s="2">
        <v>1662.66</v>
      </c>
      <c r="AT54" s="2">
        <f t="shared" si="41"/>
        <v>1.065693694344505E-3</v>
      </c>
      <c r="AU54" s="1">
        <v>40451</v>
      </c>
      <c r="AV54" s="2">
        <v>1173.3800000000001</v>
      </c>
      <c r="AW54" s="2">
        <f t="shared" si="42"/>
        <v>3.0130107281442831E-2</v>
      </c>
      <c r="AY54" s="2">
        <f t="shared" si="43"/>
        <v>-2.8852676360156648E-2</v>
      </c>
      <c r="AZ54" s="2">
        <f t="shared" si="44"/>
        <v>3.1501976476105309E-2</v>
      </c>
      <c r="BA54" s="2">
        <f t="shared" si="4"/>
        <v>2.9064413587098326E-2</v>
      </c>
      <c r="BC54" s="1">
        <v>40451</v>
      </c>
      <c r="BD54" s="2">
        <v>1435.43</v>
      </c>
      <c r="BE54" s="2">
        <f t="shared" si="45"/>
        <v>4.1593196479236205E-2</v>
      </c>
      <c r="BF54" s="1">
        <v>40451</v>
      </c>
      <c r="BG54" s="2">
        <v>1072.3699999999999</v>
      </c>
      <c r="BH54" s="2">
        <f t="shared" si="46"/>
        <v>1.9159673449216319E-2</v>
      </c>
      <c r="BI54" s="1">
        <v>40451</v>
      </c>
      <c r="BJ54" s="2">
        <v>1003.6</v>
      </c>
      <c r="BK54" s="2">
        <f t="shared" si="47"/>
        <v>1.3389341034392155E-2</v>
      </c>
      <c r="BL54" s="1">
        <v>40421</v>
      </c>
      <c r="BM54" s="2">
        <v>347.25</v>
      </c>
      <c r="BN54" s="2">
        <f t="shared" si="1"/>
        <v>1.3513513513513598E-2</v>
      </c>
      <c r="BP54" s="1">
        <v>40178</v>
      </c>
      <c r="BQ54" s="2">
        <v>2.7910000000000001E-2</v>
      </c>
      <c r="BR54" s="2">
        <f t="shared" si="2"/>
        <v>2.7910000000000001E-2</v>
      </c>
      <c r="BT54" s="1">
        <v>40451</v>
      </c>
      <c r="BU54" s="2">
        <v>1000.66</v>
      </c>
      <c r="BV54" s="2">
        <f t="shared" si="5"/>
        <v>4.0641444289606588E-2</v>
      </c>
      <c r="BX54" s="7">
        <f>VLOOKUP($A54,[1]Replications!$A:$AK,MATCH(BX$2,[1]Replications!$1:$1,0),FALSE)</f>
        <v>0.1037</v>
      </c>
      <c r="BY54" s="7">
        <f>VLOOKUP($A54,[1]Replications!$A:$AK,MATCH(BY$2,[1]Replications!$1:$1,0),FALSE)</f>
        <v>5.9700000000000003E-2</v>
      </c>
      <c r="BZ54" s="7">
        <f>VLOOKUP($A54,[1]Replications!$A:$AK,MATCH(BZ$2,[1]Replications!$1:$1,0),FALSE)</f>
        <v>9.3899999999999997E-2</v>
      </c>
      <c r="CA54" s="7">
        <f>VLOOKUP($A54,[1]Replications!$A:$AK,MATCH(CA$2,[1]Replications!$1:$1,0),FALSE)</f>
        <v>9.9400000000000002E-2</v>
      </c>
      <c r="CB54" s="7">
        <f>VLOOKUP($A54,[1]Replications!$A:$AK,MATCH(CB$2,[1]Replications!$1:$1,0),FALSE)</f>
        <v>0.12479999999999999</v>
      </c>
      <c r="CC54" s="7">
        <f>VLOOKUP($A54,[1]Replications!$A:$AK,MATCH(CC$2,[1]Replications!$1:$1,0),FALSE)</f>
        <v>2.9600000000000001E-2</v>
      </c>
      <c r="CD54" s="7">
        <f>VLOOKUP($A54,[1]Replications!$A:$AK,MATCH(CD$2,[1]Replications!$1:$1,0),FALSE)</f>
        <v>0.12479999999999999</v>
      </c>
      <c r="CE54" s="7">
        <f>VLOOKUP($A54,[1]Replications!$A:$AK,MATCH(CE$2,[1]Replications!$1:$1,0),FALSE)</f>
        <v>8.9200000000000002E-2</v>
      </c>
      <c r="CF54" s="7">
        <f>VLOOKUP($A54,[1]Replications!$A:$AK,MATCH(CF$2,[1]Replications!$1:$1,0),FALSE)</f>
        <v>9.0842857142857128E-2</v>
      </c>
      <c r="CG54" s="7" t="str">
        <f>VLOOKUP($A54,[1]Replications!$A:$AK,MATCH(CG$2,[1]Replications!$1:$1,0),FALSE)</f>
        <v>NA</v>
      </c>
      <c r="CH54" s="9">
        <f>VLOOKUP($A54,'[2]Formated Data'!$A:$ZZ,MATCH(CH$1,'[2]Formated Data'!$1:$1,0),FALSE)</f>
        <v>1.6E-2</v>
      </c>
      <c r="CI54" s="9">
        <f>VLOOKUP($A54,'[2]Formated Data'!$A:$ZZ,MATCH(CI$1,'[2]Formated Data'!$1:$1,0),FALSE)</f>
        <v>-6.9999999999999999E-4</v>
      </c>
      <c r="CJ54" s="9">
        <f>VLOOKUP($A54,'[2]Formated Data'!$A:$ZZ,MATCH(CJ$1,'[2]Formated Data'!$1:$1,0),FALSE)</f>
        <v>1.2E-2</v>
      </c>
      <c r="CK54" s="9">
        <f>VLOOKUP($A54,'[2]Formated Data'!$A:$ZZ,MATCH(CK$1,'[2]Formated Data'!$1:$1,0),FALSE)</f>
        <v>6.4999999999999997E-3</v>
      </c>
      <c r="CL54" s="9">
        <f>VLOOKUP($A54,'[2]Formated Data'!$A:$ZZ,MATCH(CL$1,'[2]Formated Data'!$1:$1,0),FALSE)</f>
        <v>3.6700000000000003E-2</v>
      </c>
      <c r="CM54" s="9">
        <f>VLOOKUP($A54,'[2]Formated Data'!$A:$ZZ,MATCH(CM$1,'[2]Formated Data'!$1:$1,0),FALSE)</f>
        <v>1.14E-2</v>
      </c>
      <c r="CN54" s="9">
        <f>VLOOKUP($A54,'[2]Formated Data'!$A:$ZZ,MATCH(CN$1,'[2]Formated Data'!$1:$1,0),FALSE)</f>
        <v>7.6899999999999996E-2</v>
      </c>
      <c r="CO54" s="9">
        <f>VLOOKUP($A54,'[2]Formated Data'!$A:$ZZ,MATCH(CO$1,'[2]Formated Data'!$1:$1,0),FALSE)</f>
        <v>4.7E-2</v>
      </c>
      <c r="CP54" s="9">
        <f>VLOOKUP($A54,'[2]Formated Data'!$A:$ZZ,MATCH(CP$1,'[2]Formated Data'!$1:$1,0),FALSE)</f>
        <v>1.6999999999999999E-3</v>
      </c>
      <c r="CQ54" s="9">
        <f>VLOOKUP($A54,'[2]Formated Data'!$A:$ZZ,MATCH(CQ$1,'[2]Formated Data'!$1:$1,0),FALSE)</f>
        <v>3.4200000000000001E-2</v>
      </c>
      <c r="CR54" s="9">
        <f>VLOOKUP($A54,'[2]Formated Data'!$A:$ZZ,MATCH(CR$1,'[2]Formated Data'!$1:$1,0),FALSE)</f>
        <v>1.44E-2</v>
      </c>
      <c r="CS54" s="9">
        <f>VLOOKUP($A54,'[2]Formated Data'!$A:$ZZ,MATCH(CS$1,'[2]Formated Data'!$1:$1,0),FALSE)</f>
        <v>5.0000000000000001E-3</v>
      </c>
      <c r="CT54" s="9">
        <f>VLOOKUP($A54,'[2]Formated Data'!$A:$ZZ,MATCH(CT$1,'[2]Formated Data'!$1:$1,0),FALSE)</f>
        <v>1.37E-2</v>
      </c>
      <c r="CU54" s="9">
        <f>VLOOKUP($A54,'[2]Formated Data'!$A:$ZZ,MATCH(CU$1,'[2]Formated Data'!$1:$1,0),FALSE)</f>
        <v>2.63E-2</v>
      </c>
      <c r="CV54" s="9">
        <f>VLOOKUP($A54,'[2]Formated Data'!$A:$ZZ,MATCH(CV$1,'[2]Formated Data'!$1:$1,0),FALSE)</f>
        <v>4.07E-2</v>
      </c>
      <c r="CW54" s="9">
        <f>VLOOKUP($A54,'[2]Formated Data'!$A:$ZZ,MATCH(CW$1,'[2]Formated Data'!$1:$1,0),FALSE)</f>
        <v>1.3899999999999999E-2</v>
      </c>
      <c r="CX54" s="9">
        <f>VLOOKUP($A54,'[2]Formated Data'!$A:$ZZ,MATCH(CX$1,'[2]Formated Data'!$1:$1,0),FALSE)</f>
        <v>9.2999999999999992E-3</v>
      </c>
      <c r="CY54" s="9">
        <f>VLOOKUP($A54,'[2]Formated Data'!$A:$ZZ,MATCH(CY$1,'[2]Formated Data'!$1:$1,0),FALSE)</f>
        <v>3.7999999999999999E-2</v>
      </c>
      <c r="CZ54" s="9">
        <f>VLOOKUP($A54,'[2]Formated Data'!$A:$ZZ,MATCH(CZ$1,'[2]Formated Data'!$1:$1,0),FALSE)</f>
        <v>9.4000000000000004E-3</v>
      </c>
      <c r="DA54" s="9">
        <f>VLOOKUP($A54,'[2]Formated Data'!$A:$ZZ,MATCH(DA$1,'[2]Formated Data'!$1:$1,0),FALSE)</f>
        <v>3.3E-3</v>
      </c>
      <c r="DB54" s="9">
        <f>VLOOKUP($A54,'[2]Formated Data'!$A:$ZZ,MATCH(DB$1,'[2]Formated Data'!$1:$1,0),FALSE)</f>
        <v>2.9999999999999997E-4</v>
      </c>
      <c r="DC54" s="9">
        <f>VLOOKUP($A54,'[2]Formated Data'!$A:$ZZ,MATCH(DC$1,'[2]Formated Data'!$1:$1,0),FALSE)</f>
        <v>1.3599999999999999E-2</v>
      </c>
      <c r="DD54" s="9">
        <f>VLOOKUP($A54,'[2]Formated Data'!$A:$ZZ,MATCH(DD$1,'[2]Formated Data'!$1:$1,0),FALSE)</f>
        <v>1.6E-2</v>
      </c>
      <c r="DF54" s="1">
        <v>40451</v>
      </c>
      <c r="DG54" s="2">
        <v>4924.8678</v>
      </c>
      <c r="DH54" s="2">
        <f t="shared" si="6"/>
        <v>2.346586557236896E-2</v>
      </c>
      <c r="DI54" s="1">
        <v>40451</v>
      </c>
      <c r="DJ54" s="2">
        <v>10410.19</v>
      </c>
      <c r="DK54" s="2">
        <f t="shared" si="7"/>
        <v>3.4843056637984482E-2</v>
      </c>
      <c r="DL54" s="1">
        <v>40451</v>
      </c>
      <c r="DM54" s="2">
        <v>13928.36</v>
      </c>
      <c r="DN54" s="2">
        <f t="shared" si="8"/>
        <v>2.735308522502633E-2</v>
      </c>
      <c r="DO54" s="1">
        <v>40451</v>
      </c>
      <c r="DP54" s="2">
        <v>8258.1200000000008</v>
      </c>
      <c r="DQ54" s="2">
        <f t="shared" si="9"/>
        <v>1.6315203278547408E-2</v>
      </c>
      <c r="DR54" s="1">
        <v>40451</v>
      </c>
      <c r="DS54" s="2">
        <v>10905.77</v>
      </c>
      <c r="DT54" s="2">
        <f t="shared" si="10"/>
        <v>2.9601915368072218E-2</v>
      </c>
      <c r="DU54" s="1">
        <v>40451</v>
      </c>
      <c r="DV54" s="2">
        <v>6237.31</v>
      </c>
      <c r="DW54" s="2">
        <f t="shared" si="11"/>
        <v>2.2369050819231573E-2</v>
      </c>
      <c r="DX54" s="1">
        <v>40451</v>
      </c>
      <c r="DY54" s="2">
        <v>5063.8999999999996</v>
      </c>
      <c r="DZ54" s="2">
        <f t="shared" si="12"/>
        <v>8.3553367821997959E-3</v>
      </c>
      <c r="EA54" s="1">
        <v>40451</v>
      </c>
      <c r="EB54" s="2">
        <v>6282.88</v>
      </c>
      <c r="EC54" s="2">
        <f t="shared" si="13"/>
        <v>1.1898856498631094E-2</v>
      </c>
      <c r="ED54" s="1">
        <v>40451</v>
      </c>
      <c r="EE54" s="2">
        <v>12748.45</v>
      </c>
      <c r="EF54" s="2">
        <f t="shared" si="14"/>
        <v>4.8883934080942604E-2</v>
      </c>
      <c r="EG54" s="1">
        <v>40451</v>
      </c>
      <c r="EH54" s="2">
        <v>3602.11</v>
      </c>
      <c r="EI54" s="2">
        <f t="shared" si="15"/>
        <v>3.0867854332117028E-2</v>
      </c>
      <c r="EK54" s="1">
        <v>40451</v>
      </c>
      <c r="EL54" s="2">
        <v>78.72</v>
      </c>
      <c r="EM54" s="2">
        <f t="shared" si="16"/>
        <v>-5.3868897382274405E-2</v>
      </c>
      <c r="EO54" s="1">
        <v>40451</v>
      </c>
      <c r="EP54" s="2">
        <v>7669.1549999999997</v>
      </c>
      <c r="EQ54" s="2">
        <f t="shared" si="17"/>
        <v>6.3615751147181099E-2</v>
      </c>
      <c r="ES54" s="1">
        <v>40451</v>
      </c>
      <c r="ET54" s="2">
        <v>1350.4816000000001</v>
      </c>
      <c r="EU54" s="2">
        <f t="shared" si="18"/>
        <v>0.11103491124104581</v>
      </c>
      <c r="EW54" s="1">
        <v>40451</v>
      </c>
      <c r="EX54" s="2">
        <v>1459.9096999999999</v>
      </c>
      <c r="EY54" s="2">
        <f t="shared" si="19"/>
        <v>9.3687958866997878E-2</v>
      </c>
      <c r="FA54" s="1">
        <v>40451</v>
      </c>
      <c r="FB54" s="2">
        <v>120.52670000000001</v>
      </c>
      <c r="FC54" s="2">
        <f t="shared" si="20"/>
        <v>3.3387749222773211E-2</v>
      </c>
      <c r="FE54" s="1">
        <v>40451</v>
      </c>
      <c r="FF54" s="2">
        <v>596.67349999999999</v>
      </c>
      <c r="FG54" s="2">
        <f t="shared" si="21"/>
        <v>7.4783736774907572E-2</v>
      </c>
      <c r="FI54" s="1">
        <v>40451</v>
      </c>
      <c r="FJ54" s="2">
        <v>287.45620000000002</v>
      </c>
      <c r="FK54" s="2">
        <f t="shared" si="22"/>
        <v>-9.1134091692519625E-3</v>
      </c>
      <c r="FM54" s="1">
        <v>40451</v>
      </c>
      <c r="FN54" s="2">
        <v>2349.3719999999998</v>
      </c>
      <c r="FO54" s="2">
        <f t="shared" si="23"/>
        <v>-9.5596716423950179E-3</v>
      </c>
      <c r="FQ54" s="1">
        <v>40451</v>
      </c>
      <c r="FR54" s="2">
        <v>308.63099999999997</v>
      </c>
      <c r="FS54" s="2">
        <f t="shared" si="24"/>
        <v>1.7332203818927194E-3</v>
      </c>
      <c r="FU54" s="1">
        <v>40451</v>
      </c>
      <c r="FV54" s="2">
        <v>350.90929999999997</v>
      </c>
      <c r="FW54" s="2">
        <f t="shared" si="25"/>
        <v>5.3777884283900512E-2</v>
      </c>
      <c r="FY54" s="1">
        <v>40451</v>
      </c>
      <c r="FZ54" s="2">
        <v>754.55139999999994</v>
      </c>
      <c r="GA54" s="2">
        <f t="shared" si="26"/>
        <v>0.12455108579226115</v>
      </c>
    </row>
    <row r="55" spans="1:183" x14ac:dyDescent="0.25">
      <c r="A55" s="1">
        <f t="shared" si="3"/>
        <v>40421</v>
      </c>
      <c r="B55" s="1">
        <v>40421</v>
      </c>
      <c r="C55" s="2">
        <v>674.09649999999999</v>
      </c>
      <c r="D55" s="2">
        <f t="shared" si="27"/>
        <v>-4.2714116255525902E-2</v>
      </c>
      <c r="E55" s="1">
        <v>40421</v>
      </c>
      <c r="F55" s="2">
        <v>520.14239999999995</v>
      </c>
      <c r="G55" s="2">
        <f t="shared" si="28"/>
        <v>-4.6613867200710146E-2</v>
      </c>
      <c r="H55" s="1">
        <v>40421</v>
      </c>
      <c r="I55" s="2">
        <v>926.34860000000003</v>
      </c>
      <c r="J55" s="2">
        <f t="shared" si="29"/>
        <v>-5.1647529559435412E-3</v>
      </c>
      <c r="K55" s="1">
        <v>40421</v>
      </c>
      <c r="L55" s="2">
        <v>1637.37</v>
      </c>
      <c r="M55" s="2">
        <f t="shared" si="30"/>
        <v>-6.6882084423244725E-2</v>
      </c>
      <c r="N55" s="1">
        <v>40421</v>
      </c>
      <c r="O55" s="2">
        <v>1106.83</v>
      </c>
      <c r="P55" s="2">
        <f t="shared" si="31"/>
        <v>-4.7084854328810599E-2</v>
      </c>
      <c r="Q55" s="1"/>
      <c r="T55" s="1">
        <v>40421</v>
      </c>
      <c r="U55" s="2">
        <v>1241.8431</v>
      </c>
      <c r="V55" s="2">
        <f t="shared" si="33"/>
        <v>-4.5064721571975941E-2</v>
      </c>
      <c r="W55" s="1">
        <v>40421</v>
      </c>
      <c r="X55" s="2">
        <v>121.741</v>
      </c>
      <c r="Y55" s="2">
        <f t="shared" si="34"/>
        <v>-5.8964700387300617E-3</v>
      </c>
      <c r="Z55" s="1">
        <v>40421</v>
      </c>
      <c r="AA55" s="2">
        <v>105.93</v>
      </c>
      <c r="AB55" s="2">
        <f t="shared" si="35"/>
        <v>-4.790580621966567E-2</v>
      </c>
      <c r="AC55" s="1">
        <v>40421</v>
      </c>
      <c r="AD55" s="2">
        <v>950.601</v>
      </c>
      <c r="AE55" s="2">
        <f t="shared" si="36"/>
        <v>-1.5649560843065347E-2</v>
      </c>
      <c r="AF55" s="1">
        <v>40421</v>
      </c>
      <c r="AG55" s="2">
        <v>275.44049999999999</v>
      </c>
      <c r="AH55" s="2">
        <f t="shared" si="37"/>
        <v>-1.8157144476502407E-2</v>
      </c>
      <c r="AI55" s="1">
        <v>40421</v>
      </c>
      <c r="AJ55" s="2">
        <v>104.79</v>
      </c>
      <c r="AK55" s="2">
        <f t="shared" si="38"/>
        <v>1.3540961408259999E-2</v>
      </c>
      <c r="AL55" s="1">
        <v>40421</v>
      </c>
      <c r="AM55" s="2">
        <v>155.84059999999999</v>
      </c>
      <c r="AN55" s="2">
        <f t="shared" si="39"/>
        <v>-1.2305120852950102E-3</v>
      </c>
      <c r="AO55" s="1">
        <v>40421</v>
      </c>
      <c r="AP55" s="2">
        <v>264.19</v>
      </c>
      <c r="AQ55" s="2">
        <f t="shared" si="40"/>
        <v>-3.703298706032454E-2</v>
      </c>
      <c r="AR55" s="1">
        <v>40421</v>
      </c>
      <c r="AS55" s="2">
        <v>1660.89</v>
      </c>
      <c r="AT55" s="2">
        <f t="shared" si="41"/>
        <v>1.2867501326389474E-2</v>
      </c>
      <c r="AU55" s="1">
        <v>40421</v>
      </c>
      <c r="AV55" s="2">
        <v>1139.06</v>
      </c>
      <c r="AW55" s="2">
        <f t="shared" si="42"/>
        <v>3.6007552803751786E-4</v>
      </c>
      <c r="AY55" s="2">
        <f t="shared" si="43"/>
        <v>3.8997509451842438E-3</v>
      </c>
      <c r="AZ55" s="2">
        <f t="shared" si="44"/>
        <v>-1.9797230094434126E-2</v>
      </c>
      <c r="BA55" s="2">
        <f t="shared" si="4"/>
        <v>-1.2507425798351957E-2</v>
      </c>
      <c r="BC55" s="1">
        <v>40421</v>
      </c>
      <c r="BD55" s="2">
        <v>1378.11</v>
      </c>
      <c r="BE55" s="2">
        <f t="shared" si="45"/>
        <v>2.7872667332965229E-2</v>
      </c>
      <c r="BF55" s="1">
        <v>40421</v>
      </c>
      <c r="BG55" s="2">
        <v>1052.21</v>
      </c>
      <c r="BH55" s="2">
        <f t="shared" si="46"/>
        <v>-4.3433005299015059E-3</v>
      </c>
      <c r="BI55" s="1">
        <v>40421</v>
      </c>
      <c r="BJ55" s="2">
        <v>990.34</v>
      </c>
      <c r="BK55" s="2">
        <f t="shared" si="47"/>
        <v>-1.336972981589224E-2</v>
      </c>
      <c r="BL55" s="1">
        <v>40390</v>
      </c>
      <c r="BM55" s="2">
        <v>342.62</v>
      </c>
      <c r="BN55" s="2">
        <f t="shared" si="1"/>
        <v>2.2166532414451545E-2</v>
      </c>
      <c r="BP55" s="1">
        <v>40147</v>
      </c>
      <c r="BQ55" s="2">
        <v>8.3199999999999993E-3</v>
      </c>
      <c r="BR55" s="2">
        <f t="shared" si="2"/>
        <v>8.3199999999999993E-3</v>
      </c>
      <c r="BT55" s="1">
        <v>40421</v>
      </c>
      <c r="BU55" s="2">
        <v>961.58</v>
      </c>
      <c r="BV55" s="2">
        <f t="shared" si="5"/>
        <v>7.5547219631799667E-3</v>
      </c>
      <c r="BX55" s="7">
        <f>VLOOKUP($A55,[1]Replications!$A:$AK,MATCH(BX$2,[1]Replications!$1:$1,0),FALSE)</f>
        <v>-4.3499999999999997E-2</v>
      </c>
      <c r="BY55" s="7">
        <f>VLOOKUP($A55,[1]Replications!$A:$AK,MATCH(BY$2,[1]Replications!$1:$1,0),FALSE)</f>
        <v>1.9099999999999999E-2</v>
      </c>
      <c r="BZ55" s="7">
        <f>VLOOKUP($A55,[1]Replications!$A:$AK,MATCH(BZ$2,[1]Replications!$1:$1,0),FALSE)</f>
        <v>-3.9E-2</v>
      </c>
      <c r="CA55" s="7">
        <f>VLOOKUP($A55,[1]Replications!$A:$AK,MATCH(CA$2,[1]Replications!$1:$1,0),FALSE)</f>
        <v>-3.5799999999999998E-2</v>
      </c>
      <c r="CB55" s="7">
        <f>VLOOKUP($A55,[1]Replications!$A:$AK,MATCH(CB$2,[1]Replications!$1:$1,0),FALSE)</f>
        <v>-6.6000000000000003E-2</v>
      </c>
      <c r="CC55" s="7">
        <f>VLOOKUP($A55,[1]Replications!$A:$AK,MATCH(CC$2,[1]Replications!$1:$1,0),FALSE)</f>
        <v>2.1100000000000001E-2</v>
      </c>
      <c r="CD55" s="7">
        <f>VLOOKUP($A55,[1]Replications!$A:$AK,MATCH(CD$2,[1]Replications!$1:$1,0),FALSE)</f>
        <v>-7.51E-2</v>
      </c>
      <c r="CE55" s="7">
        <f>VLOOKUP($A55,[1]Replications!$A:$AK,MATCH(CE$2,[1]Replications!$1:$1,0),FALSE)</f>
        <v>-4.4900000000000002E-2</v>
      </c>
      <c r="CF55" s="7">
        <f>VLOOKUP($A55,[1]Replications!$A:$AK,MATCH(CF$2,[1]Replications!$1:$1,0),FALSE)</f>
        <v>-3.1314285714285718E-2</v>
      </c>
      <c r="CG55" s="7" t="str">
        <f>VLOOKUP($A55,[1]Replications!$A:$AK,MATCH(CG$2,[1]Replications!$1:$1,0),FALSE)</f>
        <v>NA</v>
      </c>
      <c r="CH55" s="9">
        <f>VLOOKUP($A55,'[2]Formated Data'!$A:$ZZ,MATCH(CH$1,'[2]Formated Data'!$1:$1,0),FALSE)</f>
        <v>1.4E-3</v>
      </c>
      <c r="CI55" s="9">
        <f>VLOOKUP($A55,'[2]Formated Data'!$A:$ZZ,MATCH(CI$1,'[2]Formated Data'!$1:$1,0),FALSE)</f>
        <v>7.0000000000000001E-3</v>
      </c>
      <c r="CJ55" s="9">
        <f>VLOOKUP($A55,'[2]Formated Data'!$A:$ZZ,MATCH(CJ$1,'[2]Formated Data'!$1:$1,0),FALSE)</f>
        <v>2.3999999999999998E-3</v>
      </c>
      <c r="CK55" s="9">
        <f>VLOOKUP($A55,'[2]Formated Data'!$A:$ZZ,MATCH(CK$1,'[2]Formated Data'!$1:$1,0),FALSE)</f>
        <v>8.8999999999999999E-3</v>
      </c>
      <c r="CL55" s="9">
        <f>VLOOKUP($A55,'[2]Formated Data'!$A:$ZZ,MATCH(CL$1,'[2]Formated Data'!$1:$1,0),FALSE)</f>
        <v>-0.02</v>
      </c>
      <c r="CM55" s="9">
        <f>VLOOKUP($A55,'[2]Formated Data'!$A:$ZZ,MATCH(CM$1,'[2]Formated Data'!$1:$1,0),FALSE)</f>
        <v>4.0000000000000002E-4</v>
      </c>
      <c r="CN55" s="9">
        <f>VLOOKUP($A55,'[2]Formated Data'!$A:$ZZ,MATCH(CN$1,'[2]Formated Data'!$1:$1,0),FALSE)</f>
        <v>-3.7199999999999997E-2</v>
      </c>
      <c r="CO55" s="9">
        <f>VLOOKUP($A55,'[2]Formated Data'!$A:$ZZ,MATCH(CO$1,'[2]Formated Data'!$1:$1,0),FALSE)</f>
        <v>1.4999999999999999E-2</v>
      </c>
      <c r="CP55" s="9">
        <f>VLOOKUP($A55,'[2]Formated Data'!$A:$ZZ,MATCH(CP$1,'[2]Formated Data'!$1:$1,0),FALSE)</f>
        <v>5.6899999999999999E-2</v>
      </c>
      <c r="CQ55" s="9">
        <f>VLOOKUP($A55,'[2]Formated Data'!$A:$ZZ,MATCH(CQ$1,'[2]Formated Data'!$1:$1,0),FALSE)</f>
        <v>-3.3E-3</v>
      </c>
      <c r="CR55" s="9">
        <f>VLOOKUP($A55,'[2]Formated Data'!$A:$ZZ,MATCH(CR$1,'[2]Formated Data'!$1:$1,0),FALSE)</f>
        <v>5.1999999999999998E-3</v>
      </c>
      <c r="CS55" s="9">
        <f>VLOOKUP($A55,'[2]Formated Data'!$A:$ZZ,MATCH(CS$1,'[2]Formated Data'!$1:$1,0),FALSE)</f>
        <v>8.0000000000000002E-3</v>
      </c>
      <c r="CT55" s="9">
        <f>VLOOKUP($A55,'[2]Formated Data'!$A:$ZZ,MATCH(CT$1,'[2]Formated Data'!$1:$1,0),FALSE)</f>
        <v>6.3E-3</v>
      </c>
      <c r="CU55" s="9">
        <f>VLOOKUP($A55,'[2]Formated Data'!$A:$ZZ,MATCH(CU$1,'[2]Formated Data'!$1:$1,0),FALSE)</f>
        <v>-7.6E-3</v>
      </c>
      <c r="CV55" s="9">
        <f>VLOOKUP($A55,'[2]Formated Data'!$A:$ZZ,MATCH(CV$1,'[2]Formated Data'!$1:$1,0),FALSE)</f>
        <v>-5.4000000000000003E-3</v>
      </c>
      <c r="CW55" s="9">
        <f>VLOOKUP($A55,'[2]Formated Data'!$A:$ZZ,MATCH(CW$1,'[2]Formated Data'!$1:$1,0),FALSE)</f>
        <v>1.18E-2</v>
      </c>
      <c r="CX55" s="9">
        <f>VLOOKUP($A55,'[2]Formated Data'!$A:$ZZ,MATCH(CX$1,'[2]Formated Data'!$1:$1,0),FALSE)</f>
        <v>-1.5E-3</v>
      </c>
      <c r="CY55" s="9">
        <f>VLOOKUP($A55,'[2]Formated Data'!$A:$ZZ,MATCH(CY$1,'[2]Formated Data'!$1:$1,0),FALSE)</f>
        <v>3.9E-2</v>
      </c>
      <c r="CZ55" s="9">
        <f>VLOOKUP($A55,'[2]Formated Data'!$A:$ZZ,MATCH(CZ$1,'[2]Formated Data'!$1:$1,0),FALSE)</f>
        <v>4.7800000000000002E-2</v>
      </c>
      <c r="DA55" s="9">
        <f>VLOOKUP($A55,'[2]Formated Data'!$A:$ZZ,MATCH(DA$1,'[2]Formated Data'!$1:$1,0),FALSE)</f>
        <v>1.5800000000000002E-2</v>
      </c>
      <c r="DB55" s="9">
        <f>VLOOKUP($A55,'[2]Formated Data'!$A:$ZZ,MATCH(DB$1,'[2]Formated Data'!$1:$1,0),FALSE)</f>
        <v>5.4000000000000003E-3</v>
      </c>
      <c r="DC55" s="9">
        <f>VLOOKUP($A55,'[2]Formated Data'!$A:$ZZ,MATCH(DC$1,'[2]Formated Data'!$1:$1,0),FALSE)</f>
        <v>1.8E-3</v>
      </c>
      <c r="DD55" s="9">
        <f>VLOOKUP($A55,'[2]Formated Data'!$A:$ZZ,MATCH(DD$1,'[2]Formated Data'!$1:$1,0),FALSE)</f>
        <v>6.0000000000000001E-3</v>
      </c>
      <c r="DF55" s="1">
        <v>40421</v>
      </c>
      <c r="DG55" s="2">
        <v>4811.9512000000004</v>
      </c>
      <c r="DH55" s="2">
        <f t="shared" si="6"/>
        <v>1.2681401840384243E-3</v>
      </c>
      <c r="DI55" s="1">
        <v>40421</v>
      </c>
      <c r="DJ55" s="2">
        <v>10059.68</v>
      </c>
      <c r="DK55" s="2">
        <f t="shared" si="7"/>
        <v>-1.2886367652635844E-3</v>
      </c>
      <c r="DL55" s="1">
        <v>40421</v>
      </c>
      <c r="DM55" s="2">
        <v>13557.52</v>
      </c>
      <c r="DN55" s="2">
        <f t="shared" si="8"/>
        <v>1.6890521011706072E-2</v>
      </c>
      <c r="DO55" s="1">
        <v>40421</v>
      </c>
      <c r="DP55" s="2">
        <v>8125.55</v>
      </c>
      <c r="DQ55" s="2">
        <f t="shared" si="9"/>
        <v>8.1877918893835666E-3</v>
      </c>
      <c r="DR55" s="1">
        <v>40421</v>
      </c>
      <c r="DS55" s="2">
        <v>10592.22</v>
      </c>
      <c r="DT55" s="2">
        <f t="shared" si="10"/>
        <v>3.0805777141539092E-2</v>
      </c>
      <c r="DU55" s="1">
        <v>40421</v>
      </c>
      <c r="DV55" s="2">
        <v>6100.84</v>
      </c>
      <c r="DW55" s="2">
        <f t="shared" si="11"/>
        <v>1.2170923835500114E-2</v>
      </c>
      <c r="DX55" s="1">
        <v>40421</v>
      </c>
      <c r="DY55" s="2">
        <v>5021.9399999999996</v>
      </c>
      <c r="DZ55" s="2">
        <f t="shared" si="12"/>
        <v>1.5359979943266877E-2</v>
      </c>
      <c r="EA55" s="1">
        <v>40421</v>
      </c>
      <c r="EB55" s="2">
        <v>6209</v>
      </c>
      <c r="EC55" s="2">
        <f t="shared" si="13"/>
        <v>4.5998993620330886E-3</v>
      </c>
      <c r="ED55" s="1">
        <v>40421</v>
      </c>
      <c r="EE55" s="2">
        <v>12154.3</v>
      </c>
      <c r="EF55" s="2">
        <f t="shared" si="14"/>
        <v>-1.5382945337037213E-2</v>
      </c>
      <c r="EG55" s="1">
        <v>40421</v>
      </c>
      <c r="EH55" s="2">
        <v>3494.25</v>
      </c>
      <c r="EI55" s="2">
        <f t="shared" si="15"/>
        <v>-7.9917101975925942E-3</v>
      </c>
      <c r="EK55" s="1">
        <v>40421</v>
      </c>
      <c r="EL55" s="2">
        <v>83.201999999999998</v>
      </c>
      <c r="EM55" s="2">
        <f t="shared" si="16"/>
        <v>2.0395148333925972E-2</v>
      </c>
      <c r="EO55" s="1">
        <v>40421</v>
      </c>
      <c r="EP55" s="2">
        <v>7210.4564</v>
      </c>
      <c r="EQ55" s="2">
        <f t="shared" si="17"/>
        <v>-9.463805837170991E-4</v>
      </c>
      <c r="ES55" s="1">
        <v>40421</v>
      </c>
      <c r="ET55" s="2">
        <v>1215.5168000000001</v>
      </c>
      <c r="EU55" s="2">
        <f t="shared" si="18"/>
        <v>-1.9280493439920221E-2</v>
      </c>
      <c r="EW55" s="1">
        <v>40421</v>
      </c>
      <c r="EX55" s="2">
        <v>1334.8503000000001</v>
      </c>
      <c r="EY55" s="2">
        <f t="shared" si="19"/>
        <v>-3.6871468313053102E-2</v>
      </c>
      <c r="FA55" s="1">
        <v>40421</v>
      </c>
      <c r="FB55" s="2">
        <v>116.6326</v>
      </c>
      <c r="FC55" s="2">
        <f t="shared" si="20"/>
        <v>-1.2443459986350769E-2</v>
      </c>
      <c r="FE55" s="1">
        <v>40421</v>
      </c>
      <c r="FF55" s="2">
        <v>555.15679999999998</v>
      </c>
      <c r="FG55" s="2">
        <f t="shared" si="21"/>
        <v>3.977703160804591E-3</v>
      </c>
      <c r="FI55" s="1">
        <v>40421</v>
      </c>
      <c r="FJ55" s="2">
        <v>290.10000000000002</v>
      </c>
      <c r="FK55" s="2">
        <f t="shared" si="22"/>
        <v>6.0126842477429943E-2</v>
      </c>
      <c r="FM55" s="1">
        <v>40421</v>
      </c>
      <c r="FN55" s="2">
        <v>2372.0479999999998</v>
      </c>
      <c r="FO55" s="2">
        <f t="shared" si="23"/>
        <v>6.0104756967410911E-2</v>
      </c>
      <c r="FQ55" s="1">
        <v>40421</v>
      </c>
      <c r="FR55" s="2">
        <v>308.09699999999998</v>
      </c>
      <c r="FS55" s="2">
        <f t="shared" si="24"/>
        <v>1.8828166156128479E-3</v>
      </c>
      <c r="FU55" s="1">
        <v>40421</v>
      </c>
      <c r="FV55" s="2">
        <v>333.00119999999998</v>
      </c>
      <c r="FW55" s="2">
        <f t="shared" si="25"/>
        <v>-3.8907094109993712E-2</v>
      </c>
      <c r="FY55" s="1">
        <v>40421</v>
      </c>
      <c r="FZ55" s="2">
        <v>670.98009999999999</v>
      </c>
      <c r="GA55" s="2">
        <f t="shared" si="26"/>
        <v>-7.4011833679312633E-2</v>
      </c>
    </row>
    <row r="56" spans="1:183" x14ac:dyDescent="0.25">
      <c r="A56" s="1">
        <f t="shared" si="3"/>
        <v>40390</v>
      </c>
      <c r="B56" s="1">
        <v>40389</v>
      </c>
      <c r="C56" s="2">
        <v>704.17470000000003</v>
      </c>
      <c r="D56" s="2">
        <f t="shared" si="27"/>
        <v>6.7598774627896319E-2</v>
      </c>
      <c r="E56" s="1">
        <v>40389</v>
      </c>
      <c r="F56" s="2">
        <v>545.57370000000003</v>
      </c>
      <c r="G56" s="2">
        <f t="shared" si="28"/>
        <v>7.1307849927198186E-2</v>
      </c>
      <c r="H56" s="1">
        <v>40389</v>
      </c>
      <c r="I56" s="2">
        <v>931.15779999999995</v>
      </c>
      <c r="J56" s="2">
        <f t="shared" si="29"/>
        <v>2.8970273655288592E-2</v>
      </c>
      <c r="K56" s="1">
        <v>40389</v>
      </c>
      <c r="L56" s="2">
        <v>1754.73</v>
      </c>
      <c r="M56" s="2">
        <f t="shared" si="30"/>
        <v>7.0838800231898258E-2</v>
      </c>
      <c r="N56" s="1">
        <v>40389</v>
      </c>
      <c r="O56" s="2">
        <v>1161.52</v>
      </c>
      <c r="P56" s="2">
        <f t="shared" si="31"/>
        <v>6.8850648753105759E-2</v>
      </c>
      <c r="Q56" s="1"/>
      <c r="T56" s="1">
        <v>40389</v>
      </c>
      <c r="U56" s="2">
        <v>1300.4474</v>
      </c>
      <c r="V56" s="2">
        <f t="shared" si="33"/>
        <v>7.0021571618769984E-2</v>
      </c>
      <c r="W56" s="1">
        <v>40389</v>
      </c>
      <c r="X56" s="2">
        <v>122.4631</v>
      </c>
      <c r="Y56" s="2">
        <f t="shared" si="34"/>
        <v>1.7886961385940259E-2</v>
      </c>
      <c r="Z56" s="1">
        <v>40389</v>
      </c>
      <c r="AA56" s="2">
        <v>111.26</v>
      </c>
      <c r="AB56" s="2">
        <f t="shared" si="35"/>
        <v>4.7547311929196923E-2</v>
      </c>
      <c r="AC56" s="1">
        <v>40389</v>
      </c>
      <c r="AD56" s="2">
        <v>965.71400000000006</v>
      </c>
      <c r="AE56" s="2">
        <f t="shared" si="36"/>
        <v>7.7713205192289081E-3</v>
      </c>
      <c r="AF56" s="1">
        <v>40389</v>
      </c>
      <c r="AG56" s="2">
        <v>280.5342</v>
      </c>
      <c r="AH56" s="2">
        <f t="shared" si="37"/>
        <v>5.4342176325405722E-2</v>
      </c>
      <c r="AI56" s="1">
        <v>40389</v>
      </c>
      <c r="AJ56" s="2">
        <v>103.39</v>
      </c>
      <c r="AK56" s="2">
        <f t="shared" si="38"/>
        <v>-1.1000573942988368E-2</v>
      </c>
      <c r="AL56" s="1">
        <v>40389</v>
      </c>
      <c r="AM56" s="2">
        <v>156.0326</v>
      </c>
      <c r="AN56" s="2">
        <f t="shared" si="39"/>
        <v>5.661464530125615E-3</v>
      </c>
      <c r="AO56" s="1">
        <v>40389</v>
      </c>
      <c r="AP56" s="2">
        <v>274.35000000000002</v>
      </c>
      <c r="AQ56" s="2">
        <f t="shared" si="40"/>
        <v>6.1233173448862921E-2</v>
      </c>
      <c r="AR56" s="1">
        <v>40389</v>
      </c>
      <c r="AS56" s="2">
        <v>1639.79</v>
      </c>
      <c r="AT56" s="2">
        <f t="shared" si="41"/>
        <v>1.0668852620679514E-2</v>
      </c>
      <c r="AU56" s="1">
        <v>40389</v>
      </c>
      <c r="AV56" s="2">
        <v>1138.6500000000001</v>
      </c>
      <c r="AW56" s="2">
        <f t="shared" si="42"/>
        <v>3.5560001818926157E-2</v>
      </c>
      <c r="AY56" s="2">
        <f t="shared" si="43"/>
        <v>-3.7090752993018672E-3</v>
      </c>
      <c r="AZ56" s="2">
        <f t="shared" si="44"/>
        <v>1.9881514787924992E-3</v>
      </c>
      <c r="BA56" s="2">
        <f t="shared" si="4"/>
        <v>2.4891149198246643E-2</v>
      </c>
      <c r="BC56" s="1">
        <v>40389</v>
      </c>
      <c r="BD56" s="2">
        <v>1340.74</v>
      </c>
      <c r="BE56" s="2">
        <f t="shared" si="45"/>
        <v>3.8648952240771584E-2</v>
      </c>
      <c r="BF56" s="1">
        <v>40389</v>
      </c>
      <c r="BG56" s="2">
        <v>1056.8</v>
      </c>
      <c r="BH56" s="2">
        <f t="shared" si="46"/>
        <v>1.831777141810953E-2</v>
      </c>
      <c r="BI56" s="1">
        <v>40389</v>
      </c>
      <c r="BJ56" s="2">
        <v>1003.76</v>
      </c>
      <c r="BK56" s="2">
        <f t="shared" si="47"/>
        <v>3.4772120449882982E-2</v>
      </c>
      <c r="BL56" s="1">
        <v>40359</v>
      </c>
      <c r="BM56" s="2">
        <v>335.19</v>
      </c>
      <c r="BN56" s="2">
        <f t="shared" si="1"/>
        <v>1.1934954497982986E-4</v>
      </c>
      <c r="BP56" s="1">
        <v>40117</v>
      </c>
      <c r="BQ56" s="2">
        <v>1.3180000000000001E-2</v>
      </c>
      <c r="BR56" s="2">
        <f t="shared" si="2"/>
        <v>1.3180000000000001E-2</v>
      </c>
      <c r="BT56" s="1">
        <v>40389</v>
      </c>
      <c r="BU56" s="2">
        <v>954.37</v>
      </c>
      <c r="BV56" s="2">
        <f t="shared" si="5"/>
        <v>8.3391038812137497E-2</v>
      </c>
      <c r="BX56" s="7">
        <f>VLOOKUP($A56,[1]Replications!$A:$AK,MATCH(BX$2,[1]Replications!$1:$1,0),FALSE)</f>
        <v>7.7600000000000002E-2</v>
      </c>
      <c r="BY56" s="7">
        <f>VLOOKUP($A56,[1]Replications!$A:$AK,MATCH(BY$2,[1]Replications!$1:$1,0),FALSE)</f>
        <v>4.5900000000000003E-2</v>
      </c>
      <c r="BZ56" s="7">
        <f>VLOOKUP($A56,[1]Replications!$A:$AK,MATCH(BZ$2,[1]Replications!$1:$1,0),FALSE)</f>
        <v>0.108</v>
      </c>
      <c r="CA56" s="7">
        <f>VLOOKUP($A56,[1]Replications!$A:$AK,MATCH(CA$2,[1]Replications!$1:$1,0),FALSE)</f>
        <v>6.0499999999999998E-2</v>
      </c>
      <c r="CB56" s="7">
        <f>VLOOKUP($A56,[1]Replications!$A:$AK,MATCH(CB$2,[1]Replications!$1:$1,0),FALSE)</f>
        <v>5.9299999999999999E-2</v>
      </c>
      <c r="CC56" s="7">
        <f>VLOOKUP($A56,[1]Replications!$A:$AK,MATCH(CC$2,[1]Replications!$1:$1,0),FALSE)</f>
        <v>6.08E-2</v>
      </c>
      <c r="CD56" s="7">
        <f>VLOOKUP($A56,[1]Replications!$A:$AK,MATCH(CD$2,[1]Replications!$1:$1,0),FALSE)</f>
        <v>1.7500000000000002E-2</v>
      </c>
      <c r="CE56" s="7">
        <f>VLOOKUP($A56,[1]Replications!$A:$AK,MATCH(CE$2,[1]Replications!$1:$1,0),FALSE)</f>
        <v>7.0099999999999996E-2</v>
      </c>
      <c r="CF56" s="7">
        <f>VLOOKUP($A56,[1]Replications!$A:$AK,MATCH(CF$2,[1]Replications!$1:$1,0),FALSE)</f>
        <v>6.1371428571428577E-2</v>
      </c>
      <c r="CG56" s="7" t="str">
        <f>VLOOKUP($A56,[1]Replications!$A:$AK,MATCH(CG$2,[1]Replications!$1:$1,0),FALSE)</f>
        <v>NA</v>
      </c>
      <c r="CH56" s="9">
        <f>VLOOKUP($A56,'[2]Formated Data'!$A:$ZZ,MATCH(CH$1,'[2]Formated Data'!$1:$1,0),FALSE)</f>
        <v>8.0000000000000004E-4</v>
      </c>
      <c r="CI56" s="9">
        <f>VLOOKUP($A56,'[2]Formated Data'!$A:$ZZ,MATCH(CI$1,'[2]Formated Data'!$1:$1,0),FALSE)</f>
        <v>-1.2800000000000001E-2</v>
      </c>
      <c r="CJ56" s="9">
        <f>VLOOKUP($A56,'[2]Formated Data'!$A:$ZZ,MATCH(CJ$1,'[2]Formated Data'!$1:$1,0),FALSE)</f>
        <v>8.6E-3</v>
      </c>
      <c r="CK56" s="9">
        <f>VLOOKUP($A56,'[2]Formated Data'!$A:$ZZ,MATCH(CK$1,'[2]Formated Data'!$1:$1,0),FALSE)</f>
        <v>-6.9999999999999999E-4</v>
      </c>
      <c r="CL56" s="9">
        <f>VLOOKUP($A56,'[2]Formated Data'!$A:$ZZ,MATCH(CL$1,'[2]Formated Data'!$1:$1,0),FALSE)</f>
        <v>2.1100000000000001E-2</v>
      </c>
      <c r="CM56" s="9">
        <f>VLOOKUP($A56,'[2]Formated Data'!$A:$ZZ,MATCH(CM$1,'[2]Formated Data'!$1:$1,0),FALSE)</f>
        <v>1.0800000000000001E-2</v>
      </c>
      <c r="CN56" s="9">
        <f>VLOOKUP($A56,'[2]Formated Data'!$A:$ZZ,MATCH(CN$1,'[2]Formated Data'!$1:$1,0),FALSE)</f>
        <v>2.8999999999999998E-3</v>
      </c>
      <c r="CO56" s="9">
        <f>VLOOKUP($A56,'[2]Formated Data'!$A:$ZZ,MATCH(CO$1,'[2]Formated Data'!$1:$1,0),FALSE)</f>
        <v>1.4E-2</v>
      </c>
      <c r="CP56" s="9">
        <f>VLOOKUP($A56,'[2]Formated Data'!$A:$ZZ,MATCH(CP$1,'[2]Formated Data'!$1:$1,0),FALSE)</f>
        <v>-1.5599999999999999E-2</v>
      </c>
      <c r="CQ56" s="9">
        <f>VLOOKUP($A56,'[2]Formated Data'!$A:$ZZ,MATCH(CQ$1,'[2]Formated Data'!$1:$1,0),FALSE)</f>
        <v>4.6600000000000003E-2</v>
      </c>
      <c r="CR56" s="9">
        <f>VLOOKUP($A56,'[2]Formated Data'!$A:$ZZ,MATCH(CR$1,'[2]Formated Data'!$1:$1,0),FALSE)</f>
        <v>1.0800000000000001E-2</v>
      </c>
      <c r="CS56" s="9">
        <f>VLOOKUP($A56,'[2]Formated Data'!$A:$ZZ,MATCH(CS$1,'[2]Formated Data'!$1:$1,0),FALSE)</f>
        <v>-4.0000000000000001E-3</v>
      </c>
      <c r="CT56" s="9">
        <f>VLOOKUP($A56,'[2]Formated Data'!$A:$ZZ,MATCH(CT$1,'[2]Formated Data'!$1:$1,0),FALSE)</f>
        <v>7.9000000000000008E-3</v>
      </c>
      <c r="CU56" s="9">
        <f>VLOOKUP($A56,'[2]Formated Data'!$A:$ZZ,MATCH(CU$1,'[2]Formated Data'!$1:$1,0),FALSE)</f>
        <v>2.41E-2</v>
      </c>
      <c r="CV56" s="9">
        <f>VLOOKUP($A56,'[2]Formated Data'!$A:$ZZ,MATCH(CV$1,'[2]Formated Data'!$1:$1,0),FALSE)</f>
        <v>8.6E-3</v>
      </c>
      <c r="CW56" s="9">
        <f>VLOOKUP($A56,'[2]Formated Data'!$A:$ZZ,MATCH(CW$1,'[2]Formated Data'!$1:$1,0),FALSE)</f>
        <v>-1.9199999999999998E-2</v>
      </c>
      <c r="CX56" s="9">
        <f>VLOOKUP($A56,'[2]Formated Data'!$A:$ZZ,MATCH(CX$1,'[2]Formated Data'!$1:$1,0),FALSE)</f>
        <v>9.1999999999999998E-3</v>
      </c>
      <c r="CY56" s="9">
        <f>VLOOKUP($A56,'[2]Formated Data'!$A:$ZZ,MATCH(CY$1,'[2]Formated Data'!$1:$1,0),FALSE)</f>
        <v>1.4999999999999999E-2</v>
      </c>
      <c r="CZ56" s="9">
        <f>VLOOKUP($A56,'[2]Formated Data'!$A:$ZZ,MATCH(CZ$1,'[2]Formated Data'!$1:$1,0),FALSE)</f>
        <v>-2.7799999999999998E-2</v>
      </c>
      <c r="DA56" s="9">
        <f>VLOOKUP($A56,'[2]Formated Data'!$A:$ZZ,MATCH(DA$1,'[2]Formated Data'!$1:$1,0),FALSE)</f>
        <v>-8.9999999999999998E-4</v>
      </c>
      <c r="DB56" s="9">
        <f>VLOOKUP($A56,'[2]Formated Data'!$A:$ZZ,MATCH(DB$1,'[2]Formated Data'!$1:$1,0),FALSE)</f>
        <v>6.7000000000000002E-3</v>
      </c>
      <c r="DC56" s="9">
        <f>VLOOKUP($A56,'[2]Formated Data'!$A:$ZZ,MATCH(DC$1,'[2]Formated Data'!$1:$1,0),FALSE)</f>
        <v>1.44E-2</v>
      </c>
      <c r="DD56" s="9">
        <f>VLOOKUP($A56,'[2]Formated Data'!$A:$ZZ,MATCH(DD$1,'[2]Formated Data'!$1:$1,0),FALSE)</f>
        <v>-2.4E-2</v>
      </c>
      <c r="DF56" s="1">
        <v>40390</v>
      </c>
      <c r="DG56" s="2">
        <v>4805.8567000000003</v>
      </c>
      <c r="DH56" s="2">
        <f t="shared" si="6"/>
        <v>7.7037960323216303E-3</v>
      </c>
      <c r="DI56" s="1">
        <v>40390</v>
      </c>
      <c r="DJ56" s="2">
        <v>10072.66</v>
      </c>
      <c r="DK56" s="2">
        <f t="shared" si="7"/>
        <v>1.6128674297220202E-2</v>
      </c>
      <c r="DL56" s="1">
        <v>40390</v>
      </c>
      <c r="DM56" s="2">
        <v>13332.33</v>
      </c>
      <c r="DN56" s="2">
        <f t="shared" si="8"/>
        <v>-6.2290864606195928E-4</v>
      </c>
      <c r="DO56" s="1">
        <v>40390</v>
      </c>
      <c r="DP56" s="2">
        <v>8059.56</v>
      </c>
      <c r="DQ56" s="2">
        <f t="shared" si="9"/>
        <v>1.7015112205857053E-2</v>
      </c>
      <c r="DR56" s="1">
        <v>40390</v>
      </c>
      <c r="DS56" s="2">
        <v>10275.67</v>
      </c>
      <c r="DT56" s="2">
        <f t="shared" si="10"/>
        <v>-6.0840135531315953E-3</v>
      </c>
      <c r="DU56" s="1">
        <v>40390</v>
      </c>
      <c r="DV56" s="2">
        <v>6027.48</v>
      </c>
      <c r="DW56" s="2">
        <f t="shared" si="11"/>
        <v>2.6462469069785888E-2</v>
      </c>
      <c r="DX56" s="1">
        <v>40390</v>
      </c>
      <c r="DY56" s="2">
        <v>4945.97</v>
      </c>
      <c r="DZ56" s="2">
        <f t="shared" si="12"/>
        <v>1.1263821643548777E-2</v>
      </c>
      <c r="EA56" s="1">
        <v>40390</v>
      </c>
      <c r="EB56" s="2">
        <v>6180.57</v>
      </c>
      <c r="EC56" s="2">
        <f t="shared" si="13"/>
        <v>1.3833116806424961E-2</v>
      </c>
      <c r="ED56" s="1">
        <v>40390</v>
      </c>
      <c r="EE56" s="2">
        <v>12344.19</v>
      </c>
      <c r="EF56" s="2">
        <f t="shared" si="14"/>
        <v>2.5899746936435042E-2</v>
      </c>
      <c r="EG56" s="1">
        <v>40390</v>
      </c>
      <c r="EH56" s="2">
        <v>3522.4</v>
      </c>
      <c r="EI56" s="2">
        <f t="shared" si="15"/>
        <v>2.7459994282813982E-2</v>
      </c>
      <c r="EK56" s="1">
        <v>40389</v>
      </c>
      <c r="EL56" s="2">
        <v>81.539000000000001</v>
      </c>
      <c r="EM56" s="2">
        <f t="shared" si="16"/>
        <v>-5.2081516874179057E-2</v>
      </c>
      <c r="EO56" s="1">
        <v>40389</v>
      </c>
      <c r="EP56" s="2">
        <v>7217.2866999999997</v>
      </c>
      <c r="EQ56" s="2">
        <f t="shared" si="17"/>
        <v>7.0751616411683926E-2</v>
      </c>
      <c r="ES56" s="1">
        <v>40389</v>
      </c>
      <c r="ET56" s="2">
        <v>1239.4132999999999</v>
      </c>
      <c r="EU56" s="2">
        <f t="shared" si="18"/>
        <v>8.3631611522323457E-2</v>
      </c>
      <c r="EW56" s="1">
        <v>40389</v>
      </c>
      <c r="EX56" s="2">
        <v>1385.9523999999999</v>
      </c>
      <c r="EY56" s="2">
        <f t="shared" si="19"/>
        <v>8.1279008197484126E-2</v>
      </c>
      <c r="FA56" s="1">
        <v>40389</v>
      </c>
      <c r="FB56" s="2">
        <v>118.1022</v>
      </c>
      <c r="FC56" s="2">
        <f t="shared" si="20"/>
        <v>4.9624728378000027E-2</v>
      </c>
      <c r="FE56" s="1">
        <v>40389</v>
      </c>
      <c r="FF56" s="2">
        <v>552.95730000000003</v>
      </c>
      <c r="FG56" s="2">
        <f t="shared" si="21"/>
        <v>5.8749430375626632E-2</v>
      </c>
      <c r="FI56" s="1">
        <v>40389</v>
      </c>
      <c r="FJ56" s="2">
        <v>273.6465</v>
      </c>
      <c r="FK56" s="2">
        <f t="shared" si="22"/>
        <v>9.6900490479863155E-3</v>
      </c>
      <c r="FM56" s="1">
        <v>40389</v>
      </c>
      <c r="FN56" s="2">
        <v>2237.56</v>
      </c>
      <c r="FO56" s="2">
        <f t="shared" si="23"/>
        <v>9.7064596917939561E-3</v>
      </c>
      <c r="FQ56" s="1">
        <v>40389</v>
      </c>
      <c r="FR56" s="2">
        <v>307.51799999999997</v>
      </c>
      <c r="FS56" s="2">
        <f t="shared" si="24"/>
        <v>1.5046115366577073E-3</v>
      </c>
      <c r="FU56" s="1">
        <v>40389</v>
      </c>
      <c r="FV56" s="2">
        <v>346.48180000000002</v>
      </c>
      <c r="FW56" s="2">
        <f t="shared" si="25"/>
        <v>6.3183741302301311E-2</v>
      </c>
      <c r="FY56" s="1">
        <v>40389</v>
      </c>
      <c r="FZ56" s="2">
        <v>724.60979999999995</v>
      </c>
      <c r="GA56" s="2">
        <f t="shared" si="26"/>
        <v>6.8657120558112794E-2</v>
      </c>
    </row>
    <row r="57" spans="1:183" x14ac:dyDescent="0.25">
      <c r="A57" s="1">
        <f t="shared" si="3"/>
        <v>40359</v>
      </c>
      <c r="B57" s="1">
        <v>40359</v>
      </c>
      <c r="C57" s="2">
        <v>659.5874</v>
      </c>
      <c r="D57" s="2">
        <f t="shared" si="27"/>
        <v>-5.6216164395518242E-2</v>
      </c>
      <c r="E57" s="1">
        <v>40359</v>
      </c>
      <c r="F57" s="2">
        <v>509.2595</v>
      </c>
      <c r="G57" s="2">
        <f t="shared" si="28"/>
        <v>-5.4990808020208726E-2</v>
      </c>
      <c r="H57" s="1">
        <v>40359</v>
      </c>
      <c r="I57" s="2">
        <v>904.94140000000004</v>
      </c>
      <c r="J57" s="2">
        <f t="shared" si="29"/>
        <v>-3.1188749499504231E-2</v>
      </c>
      <c r="K57" s="1">
        <v>40359</v>
      </c>
      <c r="L57" s="2">
        <v>1638.65</v>
      </c>
      <c r="M57" s="2">
        <f t="shared" si="30"/>
        <v>-7.6952108423554821E-2</v>
      </c>
      <c r="N57" s="1">
        <v>40359</v>
      </c>
      <c r="O57" s="2">
        <v>1086.7</v>
      </c>
      <c r="P57" s="2">
        <f t="shared" si="31"/>
        <v>-5.3735164270600211E-2</v>
      </c>
      <c r="Q57" s="1"/>
      <c r="T57" s="1">
        <v>40359</v>
      </c>
      <c r="U57" s="2">
        <v>1215.3469</v>
      </c>
      <c r="V57" s="2">
        <f t="shared" si="33"/>
        <v>-5.227766249364163E-2</v>
      </c>
      <c r="W57" s="1">
        <v>40359</v>
      </c>
      <c r="X57" s="2">
        <v>120.3111</v>
      </c>
      <c r="Y57" s="2">
        <f t="shared" si="34"/>
        <v>4.3988684347517903E-4</v>
      </c>
      <c r="Z57" s="1">
        <v>40359</v>
      </c>
      <c r="AA57" s="2">
        <v>106.21</v>
      </c>
      <c r="AB57" s="2">
        <f t="shared" si="35"/>
        <v>-3.3048069919883516E-2</v>
      </c>
      <c r="AC57" s="1">
        <v>40359</v>
      </c>
      <c r="AD57" s="2">
        <v>958.26700000000005</v>
      </c>
      <c r="AE57" s="2">
        <f t="shared" si="36"/>
        <v>2.7562882403600053E-3</v>
      </c>
      <c r="AF57" s="1">
        <v>40359</v>
      </c>
      <c r="AG57" s="2">
        <v>266.07510000000002</v>
      </c>
      <c r="AH57" s="2">
        <f t="shared" si="37"/>
        <v>3.5911633468239668E-3</v>
      </c>
      <c r="AI57" s="1">
        <v>40359</v>
      </c>
      <c r="AJ57" s="2">
        <v>104.54</v>
      </c>
      <c r="AK57" s="2">
        <f t="shared" si="38"/>
        <v>1.7247987734765324E-3</v>
      </c>
      <c r="AL57" s="1">
        <v>40359</v>
      </c>
      <c r="AM57" s="2">
        <v>155.1542</v>
      </c>
      <c r="AN57" s="2">
        <f t="shared" si="39"/>
        <v>5.4734118940105159E-3</v>
      </c>
      <c r="AO57" s="1">
        <v>40359</v>
      </c>
      <c r="AP57" s="2">
        <v>258.52</v>
      </c>
      <c r="AQ57" s="2">
        <f t="shared" si="40"/>
        <v>1.4599686028257342E-2</v>
      </c>
      <c r="AR57" s="1">
        <v>40359</v>
      </c>
      <c r="AS57" s="2">
        <v>1622.48</v>
      </c>
      <c r="AT57" s="2">
        <f t="shared" si="41"/>
        <v>1.5681374728071074E-2</v>
      </c>
      <c r="AU57" s="1">
        <v>40359</v>
      </c>
      <c r="AV57" s="2">
        <v>1099.55</v>
      </c>
      <c r="AW57" s="2">
        <f t="shared" si="42"/>
        <v>1.2449011537434496E-2</v>
      </c>
      <c r="AY57" s="2">
        <f t="shared" si="43"/>
        <v>-1.2253563753095165E-3</v>
      </c>
      <c r="AZ57" s="2">
        <f t="shared" si="44"/>
        <v>-2.3216944152954611E-2</v>
      </c>
      <c r="BA57" s="2">
        <f t="shared" si="4"/>
        <v>-3.232363190636578E-3</v>
      </c>
      <c r="BC57" s="1">
        <v>40359</v>
      </c>
      <c r="BD57" s="2">
        <v>1290.8499999999999</v>
      </c>
      <c r="BE57" s="2">
        <f t="shared" si="45"/>
        <v>8.0198035265270917E-3</v>
      </c>
      <c r="BF57" s="1">
        <v>40359</v>
      </c>
      <c r="BG57" s="2">
        <v>1037.79</v>
      </c>
      <c r="BH57" s="2">
        <f t="shared" si="46"/>
        <v>2.101472801865345E-2</v>
      </c>
      <c r="BI57" s="1">
        <v>40359</v>
      </c>
      <c r="BJ57" s="2">
        <v>970.03</v>
      </c>
      <c r="BK57" s="2">
        <f t="shared" si="47"/>
        <v>-2.437268613739163E-3</v>
      </c>
      <c r="BL57" s="1">
        <v>40329</v>
      </c>
      <c r="BM57" s="2">
        <v>335.15</v>
      </c>
      <c r="BN57" s="2">
        <f t="shared" si="1"/>
        <v>-2.51316210477327E-2</v>
      </c>
      <c r="BP57" s="1">
        <v>40086</v>
      </c>
      <c r="BQ57" s="2">
        <v>3.3509999999999998E-2</v>
      </c>
      <c r="BR57" s="2">
        <f t="shared" si="2"/>
        <v>3.3509999999999998E-2</v>
      </c>
      <c r="BT57" s="1">
        <v>40359</v>
      </c>
      <c r="BU57" s="2">
        <v>880.91</v>
      </c>
      <c r="BV57" s="2">
        <f t="shared" si="5"/>
        <v>-4.0089353819330986E-2</v>
      </c>
      <c r="BX57" s="7">
        <f>VLOOKUP($A57,[1]Replications!$A:$AK,MATCH(BX$2,[1]Replications!$1:$1,0),FALSE)</f>
        <v>-5.79E-2</v>
      </c>
      <c r="BY57" s="7">
        <f>VLOOKUP($A57,[1]Replications!$A:$AK,MATCH(BY$2,[1]Replications!$1:$1,0),FALSE)</f>
        <v>-5.5399999999999998E-2</v>
      </c>
      <c r="BZ57" s="7">
        <f>VLOOKUP($A57,[1]Replications!$A:$AK,MATCH(BZ$2,[1]Replications!$1:$1,0),FALSE)</f>
        <v>-7.1099999999999997E-2</v>
      </c>
      <c r="CA57" s="7">
        <f>VLOOKUP($A57,[1]Replications!$A:$AK,MATCH(CA$2,[1]Replications!$1:$1,0),FALSE)</f>
        <v>-2.5899999999999999E-2</v>
      </c>
      <c r="CB57" s="7">
        <f>VLOOKUP($A57,[1]Replications!$A:$AK,MATCH(CB$2,[1]Replications!$1:$1,0),FALSE)</f>
        <v>-8.0399999999999999E-2</v>
      </c>
      <c r="CC57" s="7">
        <f>VLOOKUP($A57,[1]Replications!$A:$AK,MATCH(CC$2,[1]Replications!$1:$1,0),FALSE)</f>
        <v>-2.0000000000000001E-4</v>
      </c>
      <c r="CD57" s="7">
        <f>VLOOKUP($A57,[1]Replications!$A:$AK,MATCH(CD$2,[1]Replications!$1:$1,0),FALSE)</f>
        <v>-6.2E-2</v>
      </c>
      <c r="CE57" s="7">
        <f>VLOOKUP($A57,[1]Replications!$A:$AK,MATCH(CE$2,[1]Replications!$1:$1,0),FALSE)</f>
        <v>-5.21E-2</v>
      </c>
      <c r="CF57" s="7">
        <f>VLOOKUP($A57,[1]Replications!$A:$AK,MATCH(CF$2,[1]Replications!$1:$1,0),FALSE)</f>
        <v>-5.041428571428571E-2</v>
      </c>
      <c r="CG57" s="7" t="str">
        <f>VLOOKUP($A57,[1]Replications!$A:$AK,MATCH(CG$2,[1]Replications!$1:$1,0),FALSE)</f>
        <v>NA</v>
      </c>
      <c r="CH57" s="9">
        <f>VLOOKUP($A57,'[2]Formated Data'!$A:$ZZ,MATCH(CH$1,'[2]Formated Data'!$1:$1,0),FALSE)</f>
        <v>-7.0000000000000001E-3</v>
      </c>
      <c r="CI57" s="9">
        <f>VLOOKUP($A57,'[2]Formated Data'!$A:$ZZ,MATCH(CI$1,'[2]Formated Data'!$1:$1,0),FALSE)</f>
        <v>-0.01</v>
      </c>
      <c r="CJ57" s="9">
        <f>VLOOKUP($A57,'[2]Formated Data'!$A:$ZZ,MATCH(CJ$1,'[2]Formated Data'!$1:$1,0),FALSE)</f>
        <v>-7.1999999999999998E-3</v>
      </c>
      <c r="CK57" s="9">
        <f>VLOOKUP($A57,'[2]Formated Data'!$A:$ZZ,MATCH(CK$1,'[2]Formated Data'!$1:$1,0),FALSE)</f>
        <v>1.6000000000000001E-3</v>
      </c>
      <c r="CL57" s="9">
        <f>VLOOKUP($A57,'[2]Formated Data'!$A:$ZZ,MATCH(CL$1,'[2]Formated Data'!$1:$1,0),FALSE)</f>
        <v>-3.5700000000000003E-2</v>
      </c>
      <c r="CM57" s="9">
        <f>VLOOKUP($A57,'[2]Formated Data'!$A:$ZZ,MATCH(CM$1,'[2]Formated Data'!$1:$1,0),FALSE)</f>
        <v>-1.32E-2</v>
      </c>
      <c r="CN57" s="9">
        <f>VLOOKUP($A57,'[2]Formated Data'!$A:$ZZ,MATCH(CN$1,'[2]Formated Data'!$1:$1,0),FALSE)</f>
        <v>-3.1600000000000003E-2</v>
      </c>
      <c r="CO57" s="9">
        <f>VLOOKUP($A57,'[2]Formated Data'!$A:$ZZ,MATCH(CO$1,'[2]Formated Data'!$1:$1,0),FALSE)</f>
        <v>1E-3</v>
      </c>
      <c r="CP57" s="9">
        <f>VLOOKUP($A57,'[2]Formated Data'!$A:$ZZ,MATCH(CP$1,'[2]Formated Data'!$1:$1,0),FALSE)</f>
        <v>1.2800000000000001E-2</v>
      </c>
      <c r="CQ57" s="9">
        <f>VLOOKUP($A57,'[2]Formated Data'!$A:$ZZ,MATCH(CQ$1,'[2]Formated Data'!$1:$1,0),FALSE)</f>
        <v>-2.3300000000000001E-2</v>
      </c>
      <c r="CR57" s="9">
        <f>VLOOKUP($A57,'[2]Formated Data'!$A:$ZZ,MATCH(CR$1,'[2]Formated Data'!$1:$1,0),FALSE)</f>
        <v>-1.8E-3</v>
      </c>
      <c r="CS57" s="9">
        <f>VLOOKUP($A57,'[2]Formated Data'!$A:$ZZ,MATCH(CS$1,'[2]Formated Data'!$1:$1,0),FALSE)</f>
        <v>7.0000000000000001E-3</v>
      </c>
      <c r="CT57" s="9">
        <f>VLOOKUP($A57,'[2]Formated Data'!$A:$ZZ,MATCH(CT$1,'[2]Formated Data'!$1:$1,0),FALSE)</f>
        <v>-1.15E-2</v>
      </c>
      <c r="CU57" s="9">
        <f>VLOOKUP($A57,'[2]Formated Data'!$A:$ZZ,MATCH(CU$1,'[2]Formated Data'!$1:$1,0),FALSE)</f>
        <v>-1.2999999999999999E-2</v>
      </c>
      <c r="CV57" s="9">
        <f>VLOOKUP($A57,'[2]Formated Data'!$A:$ZZ,MATCH(CV$1,'[2]Formated Data'!$1:$1,0),FALSE)</f>
        <v>-2.76E-2</v>
      </c>
      <c r="CW57" s="9">
        <f>VLOOKUP($A57,'[2]Formated Data'!$A:$ZZ,MATCH(CW$1,'[2]Formated Data'!$1:$1,0),FALSE)</f>
        <v>1.2999999999999999E-2</v>
      </c>
      <c r="CX57" s="9">
        <f>VLOOKUP($A57,'[2]Formated Data'!$A:$ZZ,MATCH(CX$1,'[2]Formated Data'!$1:$1,0),FALSE)</f>
        <v>1.7399999999999999E-2</v>
      </c>
      <c r="CY57" s="9">
        <f>VLOOKUP($A57,'[2]Formated Data'!$A:$ZZ,MATCH(CY$1,'[2]Formated Data'!$1:$1,0),FALSE)</f>
        <v>1.6E-2</v>
      </c>
      <c r="CZ57" s="9">
        <f>VLOOKUP($A57,'[2]Formated Data'!$A:$ZZ,MATCH(CZ$1,'[2]Formated Data'!$1:$1,0),FALSE)</f>
        <v>1.47E-2</v>
      </c>
      <c r="DA57" s="9">
        <f>VLOOKUP($A57,'[2]Formated Data'!$A:$ZZ,MATCH(DA$1,'[2]Formated Data'!$1:$1,0),FALSE)</f>
        <v>2.1100000000000001E-2</v>
      </c>
      <c r="DB57" s="9">
        <f>VLOOKUP($A57,'[2]Formated Data'!$A:$ZZ,MATCH(DB$1,'[2]Formated Data'!$1:$1,0),FALSE)</f>
        <v>-1.1999999999999999E-3</v>
      </c>
      <c r="DC57" s="9">
        <f>VLOOKUP($A57,'[2]Formated Data'!$A:$ZZ,MATCH(DC$1,'[2]Formated Data'!$1:$1,0),FALSE)</f>
        <v>-4.5999999999999999E-3</v>
      </c>
      <c r="DD57" s="9">
        <f>VLOOKUP($A57,'[2]Formated Data'!$A:$ZZ,MATCH(DD$1,'[2]Formated Data'!$1:$1,0),FALSE)</f>
        <v>-2E-3</v>
      </c>
      <c r="DF57" s="1">
        <v>40359</v>
      </c>
      <c r="DG57" s="2">
        <v>4769.1163999999999</v>
      </c>
      <c r="DH57" s="2">
        <f t="shared" si="6"/>
        <v>-8.8573857276205148E-3</v>
      </c>
      <c r="DI57" s="1">
        <v>40359</v>
      </c>
      <c r="DJ57" s="2">
        <v>9912.7800000000007</v>
      </c>
      <c r="DK57" s="2">
        <f t="shared" si="7"/>
        <v>-9.5242853288836082E-3</v>
      </c>
      <c r="DL57" s="1">
        <v>40359</v>
      </c>
      <c r="DM57" s="2">
        <v>13340.64</v>
      </c>
      <c r="DN57" s="2">
        <f t="shared" si="8"/>
        <v>-1.1597670882208533E-3</v>
      </c>
      <c r="DO57" s="1">
        <v>40359</v>
      </c>
      <c r="DP57" s="2">
        <v>7924.72</v>
      </c>
      <c r="DQ57" s="2">
        <f t="shared" si="9"/>
        <v>3.6550800039514275E-3</v>
      </c>
      <c r="DR57" s="1">
        <v>40359</v>
      </c>
      <c r="DS57" s="2">
        <v>10338.57</v>
      </c>
      <c r="DT57" s="2">
        <f t="shared" si="10"/>
        <v>-2.6495676079718589E-4</v>
      </c>
      <c r="DU57" s="1">
        <v>40359</v>
      </c>
      <c r="DV57" s="2">
        <v>5872.09</v>
      </c>
      <c r="DW57" s="2">
        <f t="shared" si="11"/>
        <v>1.7861956251001843E-3</v>
      </c>
      <c r="DX57" s="1">
        <v>40359</v>
      </c>
      <c r="DY57" s="2">
        <v>4890.88</v>
      </c>
      <c r="DZ57" s="2">
        <f t="shared" si="12"/>
        <v>6.3518387822247835E-3</v>
      </c>
      <c r="EA57" s="1">
        <v>40359</v>
      </c>
      <c r="EB57" s="2">
        <v>6096.24</v>
      </c>
      <c r="EC57" s="2">
        <f t="shared" si="13"/>
        <v>8.307093206898486E-4</v>
      </c>
      <c r="ED57" s="1">
        <v>40359</v>
      </c>
      <c r="EE57" s="2">
        <v>12032.55</v>
      </c>
      <c r="EF57" s="2">
        <f t="shared" si="14"/>
        <v>-2.2957659103163053E-2</v>
      </c>
      <c r="EG57" s="1">
        <v>40359</v>
      </c>
      <c r="EH57" s="2">
        <v>3428.26</v>
      </c>
      <c r="EI57" s="2">
        <f t="shared" si="15"/>
        <v>6.9346335159268246E-3</v>
      </c>
      <c r="EK57" s="1">
        <v>40359</v>
      </c>
      <c r="EL57" s="2">
        <v>86.019000000000005</v>
      </c>
      <c r="EM57" s="2">
        <f t="shared" si="16"/>
        <v>-6.5713493786666577E-3</v>
      </c>
      <c r="EO57" s="1">
        <v>40359</v>
      </c>
      <c r="EP57" s="2">
        <v>6740.393</v>
      </c>
      <c r="EQ57" s="2">
        <f t="shared" si="17"/>
        <v>-4.8749842978783819E-2</v>
      </c>
      <c r="ES57" s="1">
        <v>40359</v>
      </c>
      <c r="ET57" s="2">
        <v>1143.7589</v>
      </c>
      <c r="EU57" s="2">
        <f t="shared" si="18"/>
        <v>-7.0343526543772406E-3</v>
      </c>
      <c r="EW57" s="1">
        <v>40359</v>
      </c>
      <c r="EX57" s="2">
        <v>1281.7713000000001</v>
      </c>
      <c r="EY57" s="2">
        <f t="shared" si="19"/>
        <v>-3.3711032269708063E-2</v>
      </c>
      <c r="FA57" s="1">
        <v>40359</v>
      </c>
      <c r="FB57" s="2">
        <v>112.5185</v>
      </c>
      <c r="FC57" s="2">
        <f t="shared" si="20"/>
        <v>-4.8370235279757701E-3</v>
      </c>
      <c r="FE57" s="1">
        <v>40359</v>
      </c>
      <c r="FF57" s="2">
        <v>522.274</v>
      </c>
      <c r="FG57" s="2">
        <f t="shared" si="21"/>
        <v>-2.2533749343317089E-2</v>
      </c>
      <c r="FI57" s="1">
        <v>40359</v>
      </c>
      <c r="FJ57" s="2">
        <v>271.02030000000002</v>
      </c>
      <c r="FK57" s="2">
        <f t="shared" si="22"/>
        <v>3.9322964402595195E-2</v>
      </c>
      <c r="FM57" s="1">
        <v>40359</v>
      </c>
      <c r="FN57" s="2">
        <v>2216.0500000000002</v>
      </c>
      <c r="FO57" s="2">
        <f t="shared" si="23"/>
        <v>3.9657633828270145E-2</v>
      </c>
      <c r="FQ57" s="1">
        <v>40359</v>
      </c>
      <c r="FR57" s="2">
        <v>307.05599999999998</v>
      </c>
      <c r="FS57" s="2">
        <f t="shared" si="24"/>
        <v>3.3165490898277028E-3</v>
      </c>
      <c r="FU57" s="1">
        <v>40359</v>
      </c>
      <c r="FV57" s="2">
        <v>325.89080000000001</v>
      </c>
      <c r="FW57" s="2">
        <f t="shared" si="25"/>
        <v>-1.1028601775282532E-2</v>
      </c>
      <c r="FY57" s="1">
        <v>40359</v>
      </c>
      <c r="FZ57" s="2">
        <v>678.05640000000005</v>
      </c>
      <c r="GA57" s="2">
        <f t="shared" si="26"/>
        <v>-7.7438010827908688E-2</v>
      </c>
    </row>
    <row r="58" spans="1:183" x14ac:dyDescent="0.25">
      <c r="A58" s="1">
        <f t="shared" si="3"/>
        <v>40329</v>
      </c>
      <c r="B58" s="1">
        <v>40329</v>
      </c>
      <c r="C58" s="2">
        <v>698.87549999999999</v>
      </c>
      <c r="D58" s="2">
        <f t="shared" si="27"/>
        <v>-8.2112746090797994E-2</v>
      </c>
      <c r="E58" s="1">
        <v>40329</v>
      </c>
      <c r="F58" s="2">
        <v>538.89369999999997</v>
      </c>
      <c r="G58" s="2">
        <f t="shared" si="28"/>
        <v>-7.6280037319476968E-2</v>
      </c>
      <c r="H58" s="1">
        <v>40329</v>
      </c>
      <c r="I58" s="2">
        <v>934.07399999999996</v>
      </c>
      <c r="J58" s="2">
        <f t="shared" si="29"/>
        <v>-2.0394114356465765E-2</v>
      </c>
      <c r="K58" s="1">
        <v>40329</v>
      </c>
      <c r="L58" s="2">
        <v>1775.26</v>
      </c>
      <c r="M58" s="2">
        <f t="shared" si="30"/>
        <v>-7.8820648000166083E-2</v>
      </c>
      <c r="N58" s="1">
        <v>40329</v>
      </c>
      <c r="O58" s="2">
        <v>1148.4100000000001</v>
      </c>
      <c r="P58" s="2">
        <f t="shared" si="31"/>
        <v>-8.3749541240485725E-2</v>
      </c>
      <c r="Q58" s="1"/>
      <c r="T58" s="1">
        <v>40329</v>
      </c>
      <c r="U58" s="2">
        <v>1282.3870999999999</v>
      </c>
      <c r="V58" s="2">
        <f t="shared" si="33"/>
        <v>-7.9771364226125074E-2</v>
      </c>
      <c r="W58" s="1">
        <v>40329</v>
      </c>
      <c r="X58" s="2">
        <v>120.2582</v>
      </c>
      <c r="Y58" s="2">
        <f t="shared" si="34"/>
        <v>-2.0790398293319412E-2</v>
      </c>
      <c r="Z58" s="1">
        <v>40329</v>
      </c>
      <c r="AA58" s="2">
        <v>109.84</v>
      </c>
      <c r="AB58" s="2">
        <f t="shared" si="35"/>
        <v>-6.7176220806793974E-2</v>
      </c>
      <c r="AC58" s="1">
        <v>40329</v>
      </c>
      <c r="AD58" s="2">
        <v>955.63300000000004</v>
      </c>
      <c r="AE58" s="2">
        <f t="shared" si="36"/>
        <v>4.5953146069383388E-2</v>
      </c>
      <c r="AF58" s="1">
        <v>40329</v>
      </c>
      <c r="AG58" s="2">
        <v>265.12299999999999</v>
      </c>
      <c r="AH58" s="2">
        <f t="shared" si="37"/>
        <v>-7.4976893873710315E-2</v>
      </c>
      <c r="AI58" s="1">
        <v>40329</v>
      </c>
      <c r="AJ58" s="2">
        <v>104.36</v>
      </c>
      <c r="AK58" s="2">
        <f t="shared" si="38"/>
        <v>6.655734542297731E-3</v>
      </c>
      <c r="AL58" s="1">
        <v>40329</v>
      </c>
      <c r="AM58" s="2">
        <v>154.30959999999999</v>
      </c>
      <c r="AN58" s="2">
        <f t="shared" si="39"/>
        <v>1.1762927379332933E-3</v>
      </c>
      <c r="AO58" s="1">
        <v>40329</v>
      </c>
      <c r="AP58" s="2">
        <v>254.8</v>
      </c>
      <c r="AQ58" s="2">
        <f t="shared" si="40"/>
        <v>-8.249612905548942E-2</v>
      </c>
      <c r="AR58" s="1">
        <v>40329</v>
      </c>
      <c r="AS58" s="2">
        <v>1597.4301</v>
      </c>
      <c r="AT58" s="2">
        <f t="shared" si="41"/>
        <v>8.4149359257623679E-3</v>
      </c>
      <c r="AU58" s="1">
        <v>40329</v>
      </c>
      <c r="AV58" s="2">
        <v>1086.03</v>
      </c>
      <c r="AW58" s="2">
        <f t="shared" si="42"/>
        <v>-3.593399082120885E-2</v>
      </c>
      <c r="AY58" s="2">
        <f t="shared" si="43"/>
        <v>-5.8327087713210268E-3</v>
      </c>
      <c r="AZ58" s="2">
        <f t="shared" si="44"/>
        <v>4.9288932403196428E-3</v>
      </c>
      <c r="BA58" s="2">
        <f t="shared" si="4"/>
        <v>-4.4348926746971218E-2</v>
      </c>
      <c r="BC58" s="1">
        <v>40329</v>
      </c>
      <c r="BD58" s="2">
        <v>1280.58</v>
      </c>
      <c r="BE58" s="2">
        <f t="shared" si="45"/>
        <v>-2.0821067280415329E-2</v>
      </c>
      <c r="BF58" s="1">
        <v>40329</v>
      </c>
      <c r="BG58" s="2">
        <v>1016.43</v>
      </c>
      <c r="BH58" s="2">
        <f t="shared" si="46"/>
        <v>-8.4577114427860645E-3</v>
      </c>
      <c r="BI58" s="1">
        <v>40329</v>
      </c>
      <c r="BJ58" s="2">
        <v>972.4</v>
      </c>
      <c r="BK58" s="2">
        <f t="shared" si="47"/>
        <v>-4.6320724184262918E-2</v>
      </c>
      <c r="BL58" s="1">
        <v>40298</v>
      </c>
      <c r="BM58" s="2">
        <v>343.79</v>
      </c>
      <c r="BN58" s="2">
        <f t="shared" si="1"/>
        <v>1.68894936109798E-2</v>
      </c>
      <c r="BP58" s="1">
        <v>40056</v>
      </c>
      <c r="BQ58" s="2">
        <v>2.8899999999999999E-2</v>
      </c>
      <c r="BR58" s="2">
        <f t="shared" si="2"/>
        <v>2.8899999999999999E-2</v>
      </c>
      <c r="BT58" s="1">
        <v>40329</v>
      </c>
      <c r="BU58" s="2">
        <v>917.7</v>
      </c>
      <c r="BV58" s="2">
        <f t="shared" si="5"/>
        <v>-9.0638841820505855E-2</v>
      </c>
      <c r="BX58" s="7">
        <f>VLOOKUP($A58,[1]Replications!$A:$AK,MATCH(BX$2,[1]Replications!$1:$1,0),FALSE)</f>
        <v>-9.35E-2</v>
      </c>
      <c r="BY58" s="7">
        <f>VLOOKUP($A58,[1]Replications!$A:$AK,MATCH(BY$2,[1]Replications!$1:$1,0),FALSE)</f>
        <v>-3.8399999999999997E-2</v>
      </c>
      <c r="BZ58" s="7">
        <f>VLOOKUP($A58,[1]Replications!$A:$AK,MATCH(BZ$2,[1]Replications!$1:$1,0),FALSE)</f>
        <v>-6.8900000000000003E-2</v>
      </c>
      <c r="CA58" s="7">
        <f>VLOOKUP($A58,[1]Replications!$A:$AK,MATCH(CA$2,[1]Replications!$1:$1,0),FALSE)</f>
        <v>-0.1106</v>
      </c>
      <c r="CB58" s="7">
        <f>VLOOKUP($A58,[1]Replications!$A:$AK,MATCH(CB$2,[1]Replications!$1:$1,0),FALSE)</f>
        <v>-5.9799999999999999E-2</v>
      </c>
      <c r="CC58" s="7">
        <f>VLOOKUP($A58,[1]Replications!$A:$AK,MATCH(CC$2,[1]Replications!$1:$1,0),FALSE)</f>
        <v>-1.8800000000000001E-2</v>
      </c>
      <c r="CD58" s="7">
        <f>VLOOKUP($A58,[1]Replications!$A:$AK,MATCH(CD$2,[1]Replications!$1:$1,0),FALSE)</f>
        <v>-5.9700000000000003E-2</v>
      </c>
      <c r="CE58" s="7">
        <f>VLOOKUP($A58,[1]Replications!$A:$AK,MATCH(CE$2,[1]Replications!$1:$1,0),FALSE)</f>
        <v>-7.9799999999999996E-2</v>
      </c>
      <c r="CF58" s="7">
        <f>VLOOKUP($A58,[1]Replications!$A:$AK,MATCH(CF$2,[1]Replications!$1:$1,0),FALSE)</f>
        <v>-6.4242857142857143E-2</v>
      </c>
      <c r="CG58" s="7" t="str">
        <f>VLOOKUP($A58,[1]Replications!$A:$AK,MATCH(CG$2,[1]Replications!$1:$1,0),FALSE)</f>
        <v>NA</v>
      </c>
      <c r="CH58" s="9">
        <f>VLOOKUP($A58,'[2]Formated Data'!$A:$ZZ,MATCH(CH$1,'[2]Formated Data'!$1:$1,0),FALSE)</f>
        <v>-2.64E-2</v>
      </c>
      <c r="CI58" s="9">
        <f>VLOOKUP($A58,'[2]Formated Data'!$A:$ZZ,MATCH(CI$1,'[2]Formated Data'!$1:$1,0),FALSE)</f>
        <v>-5.0000000000000001E-3</v>
      </c>
      <c r="CJ58" s="9">
        <f>VLOOKUP($A58,'[2]Formated Data'!$A:$ZZ,MATCH(CJ$1,'[2]Formated Data'!$1:$1,0),FALSE)</f>
        <v>-2.1100000000000001E-2</v>
      </c>
      <c r="CK58" s="9">
        <f>VLOOKUP($A58,'[2]Formated Data'!$A:$ZZ,MATCH(CK$1,'[2]Formated Data'!$1:$1,0),FALSE)</f>
        <v>-1.32E-2</v>
      </c>
      <c r="CL58" s="9">
        <f>VLOOKUP($A58,'[2]Formated Data'!$A:$ZZ,MATCH(CL$1,'[2]Formated Data'!$1:$1,0),FALSE)</f>
        <v>-3.6400000000000002E-2</v>
      </c>
      <c r="CM58" s="9">
        <f>VLOOKUP($A58,'[2]Formated Data'!$A:$ZZ,MATCH(CM$1,'[2]Formated Data'!$1:$1,0),FALSE)</f>
        <v>-2.9899999999999999E-2</v>
      </c>
      <c r="CN58" s="9">
        <f>VLOOKUP($A58,'[2]Formated Data'!$A:$ZZ,MATCH(CN$1,'[2]Formated Data'!$1:$1,0),FALSE)</f>
        <v>-2.9899999999999999E-2</v>
      </c>
      <c r="CO58" s="9">
        <f>VLOOKUP($A58,'[2]Formated Data'!$A:$ZZ,MATCH(CO$1,'[2]Formated Data'!$1:$1,0),FALSE)</f>
        <v>-2.9000000000000001E-2</v>
      </c>
      <c r="CP58" s="9">
        <f>VLOOKUP($A58,'[2]Formated Data'!$A:$ZZ,MATCH(CP$1,'[2]Formated Data'!$1:$1,0),FALSE)</f>
        <v>-1E-3</v>
      </c>
      <c r="CQ58" s="9">
        <f>VLOOKUP($A58,'[2]Formated Data'!$A:$ZZ,MATCH(CQ$1,'[2]Formated Data'!$1:$1,0),FALSE)</f>
        <v>-1.17E-2</v>
      </c>
      <c r="CR58" s="9">
        <f>VLOOKUP($A58,'[2]Formated Data'!$A:$ZZ,MATCH(CR$1,'[2]Formated Data'!$1:$1,0),FALSE)</f>
        <v>-2.0400000000000001E-2</v>
      </c>
      <c r="CS58" s="9">
        <f>VLOOKUP($A58,'[2]Formated Data'!$A:$ZZ,MATCH(CS$1,'[2]Formated Data'!$1:$1,0),FALSE)</f>
        <v>-7.0000000000000001E-3</v>
      </c>
      <c r="CT58" s="9">
        <f>VLOOKUP($A58,'[2]Formated Data'!$A:$ZZ,MATCH(CT$1,'[2]Formated Data'!$1:$1,0),FALSE)</f>
        <v>-2.3199999999999998E-2</v>
      </c>
      <c r="CU58" s="9">
        <f>VLOOKUP($A58,'[2]Formated Data'!$A:$ZZ,MATCH(CU$1,'[2]Formated Data'!$1:$1,0),FALSE)</f>
        <v>-5.0099999999999999E-2</v>
      </c>
      <c r="CV58" s="9">
        <f>VLOOKUP($A58,'[2]Formated Data'!$A:$ZZ,MATCH(CV$1,'[2]Formated Data'!$1:$1,0),FALSE)</f>
        <v>-2.07E-2</v>
      </c>
      <c r="CW58" s="9">
        <f>VLOOKUP($A58,'[2]Formated Data'!$A:$ZZ,MATCH(CW$1,'[2]Formated Data'!$1:$1,0),FALSE)</f>
        <v>3.3E-3</v>
      </c>
      <c r="CX58" s="9">
        <f>VLOOKUP($A58,'[2]Formated Data'!$A:$ZZ,MATCH(CX$1,'[2]Formated Data'!$1:$1,0),FALSE)</f>
        <v>-1.2999999999999999E-3</v>
      </c>
      <c r="CY58" s="9">
        <f>VLOOKUP($A58,'[2]Formated Data'!$A:$ZZ,MATCH(CY$1,'[2]Formated Data'!$1:$1,0),FALSE)</f>
        <v>-2.1700000000000001E-2</v>
      </c>
      <c r="CZ58" s="9">
        <f>VLOOKUP($A58,'[2]Formated Data'!$A:$ZZ,MATCH(CZ$1,'[2]Formated Data'!$1:$1,0),FALSE)</f>
        <v>-1.01E-2</v>
      </c>
      <c r="DA58" s="9">
        <f>VLOOKUP($A58,'[2]Formated Data'!$A:$ZZ,MATCH(DA$1,'[2]Formated Data'!$1:$1,0),FALSE)</f>
        <v>1.3599999999999999E-2</v>
      </c>
      <c r="DB58" s="9">
        <f>VLOOKUP($A58,'[2]Formated Data'!$A:$ZZ,MATCH(DB$1,'[2]Formated Data'!$1:$1,0),FALSE)</f>
        <v>-3.6499999999999998E-2</v>
      </c>
      <c r="DC58" s="9">
        <f>VLOOKUP($A58,'[2]Formated Data'!$A:$ZZ,MATCH(DC$1,'[2]Formated Data'!$1:$1,0),FALSE)</f>
        <v>-1.77E-2</v>
      </c>
      <c r="DD58" s="9">
        <f>VLOOKUP($A58,'[2]Formated Data'!$A:$ZZ,MATCH(DD$1,'[2]Formated Data'!$1:$1,0),FALSE)</f>
        <v>3.2000000000000001E-2</v>
      </c>
      <c r="DF58" s="1">
        <v>40329</v>
      </c>
      <c r="DG58" s="2">
        <v>4811.7358000000004</v>
      </c>
      <c r="DH58" s="2">
        <f t="shared" si="6"/>
        <v>-2.5954751373039819E-2</v>
      </c>
      <c r="DI58" s="1">
        <v>40329</v>
      </c>
      <c r="DJ58" s="2">
        <v>10008.1</v>
      </c>
      <c r="DK58" s="2">
        <f t="shared" si="7"/>
        <v>-2.8937527774166139E-2</v>
      </c>
      <c r="DL58" s="1">
        <v>40329</v>
      </c>
      <c r="DM58" s="2">
        <v>13356.13</v>
      </c>
      <c r="DN58" s="2">
        <f t="shared" si="8"/>
        <v>-1.5830850705586985E-2</v>
      </c>
      <c r="DO58" s="1">
        <v>40329</v>
      </c>
      <c r="DP58" s="2">
        <v>7895.86</v>
      </c>
      <c r="DQ58" s="2">
        <f t="shared" si="9"/>
        <v>-1.7893657988089173E-2</v>
      </c>
      <c r="DR58" s="1">
        <v>40329</v>
      </c>
      <c r="DS58" s="2">
        <v>10341.31</v>
      </c>
      <c r="DT58" s="2">
        <f t="shared" si="10"/>
        <v>-1.5877200078034726E-2</v>
      </c>
      <c r="DU58" s="1">
        <v>40329</v>
      </c>
      <c r="DV58" s="2">
        <v>5861.62</v>
      </c>
      <c r="DW58" s="2">
        <f t="shared" si="11"/>
        <v>-2.6598403464750509E-2</v>
      </c>
      <c r="DX58" s="1">
        <v>40329</v>
      </c>
      <c r="DY58" s="2">
        <v>4860.01</v>
      </c>
      <c r="DZ58" s="2">
        <f t="shared" si="12"/>
        <v>4.3106743952967541E-3</v>
      </c>
      <c r="EA58" s="1">
        <v>40329</v>
      </c>
      <c r="EB58" s="2">
        <v>6091.18</v>
      </c>
      <c r="EC58" s="2">
        <f t="shared" si="13"/>
        <v>-1.2464210789129848E-2</v>
      </c>
      <c r="ED58" s="1">
        <v>40329</v>
      </c>
      <c r="EE58" s="2">
        <v>12315.28</v>
      </c>
      <c r="EF58" s="2">
        <f t="shared" si="14"/>
        <v>-1.9406784451959203E-2</v>
      </c>
      <c r="EG58" s="1">
        <v>40329</v>
      </c>
      <c r="EH58" s="2">
        <v>3404.65</v>
      </c>
      <c r="EI58" s="2">
        <f t="shared" si="15"/>
        <v>-3.4834572632975513E-2</v>
      </c>
      <c r="EK58" s="1">
        <v>40329</v>
      </c>
      <c r="EL58" s="2">
        <v>86.587999999999994</v>
      </c>
      <c r="EM58" s="2">
        <f t="shared" si="16"/>
        <v>5.7679622798231245E-2</v>
      </c>
      <c r="EO58" s="1">
        <v>40329</v>
      </c>
      <c r="EP58" s="2">
        <v>7085.8258999999998</v>
      </c>
      <c r="EQ58" s="2">
        <f t="shared" si="17"/>
        <v>-6.2117400743944784E-2</v>
      </c>
      <c r="ES58" s="1">
        <v>40329</v>
      </c>
      <c r="ET58" s="2">
        <v>1151.8615</v>
      </c>
      <c r="EU58" s="2">
        <f t="shared" si="18"/>
        <v>-8.7175838126038352E-2</v>
      </c>
      <c r="EW58" s="1">
        <v>40329</v>
      </c>
      <c r="EX58" s="2">
        <v>1326.4885999999999</v>
      </c>
      <c r="EY58" s="2">
        <f t="shared" si="19"/>
        <v>-9.4794247659734765E-2</v>
      </c>
      <c r="FA58" s="1">
        <v>40329</v>
      </c>
      <c r="FB58" s="2">
        <v>113.0654</v>
      </c>
      <c r="FC58" s="2">
        <f t="shared" si="20"/>
        <v>-4.6445002002994062E-2</v>
      </c>
      <c r="FE58" s="1">
        <v>40329</v>
      </c>
      <c r="FF58" s="2">
        <v>534.31410000000005</v>
      </c>
      <c r="FG58" s="2">
        <f t="shared" si="21"/>
        <v>-9.141411547765721E-2</v>
      </c>
      <c r="FI58" s="1">
        <v>40329</v>
      </c>
      <c r="FJ58" s="2">
        <v>260.76620000000003</v>
      </c>
      <c r="FK58" s="2">
        <f t="shared" si="22"/>
        <v>3.5036641791607703E-2</v>
      </c>
      <c r="FM58" s="1">
        <v>40329</v>
      </c>
      <c r="FN58" s="2">
        <v>2131.5189999999998</v>
      </c>
      <c r="FO58" s="2">
        <f t="shared" si="23"/>
        <v>3.3963067740833797E-2</v>
      </c>
      <c r="FQ58" s="1">
        <v>40329</v>
      </c>
      <c r="FR58" s="2">
        <v>306.041</v>
      </c>
      <c r="FS58" s="2">
        <f t="shared" si="24"/>
        <v>5.5461914290313441E-3</v>
      </c>
      <c r="FU58" s="1">
        <v>40329</v>
      </c>
      <c r="FV58" s="2">
        <v>329.52499999999998</v>
      </c>
      <c r="FW58" s="2">
        <f t="shared" si="25"/>
        <v>-5.5737357296776868E-2</v>
      </c>
      <c r="FY58" s="1">
        <v>40329</v>
      </c>
      <c r="FZ58" s="2">
        <v>734.97109999999998</v>
      </c>
      <c r="GA58" s="2">
        <f t="shared" si="26"/>
        <v>-7.5839585597720194E-2</v>
      </c>
    </row>
    <row r="59" spans="1:183" x14ac:dyDescent="0.25">
      <c r="A59" s="1">
        <f t="shared" si="3"/>
        <v>40298</v>
      </c>
      <c r="B59" s="1">
        <v>40298</v>
      </c>
      <c r="C59" s="2">
        <v>761.39580000000001</v>
      </c>
      <c r="D59" s="2">
        <f t="shared" si="27"/>
        <v>2.5872087030649693E-2</v>
      </c>
      <c r="E59" s="1">
        <v>40298</v>
      </c>
      <c r="F59" s="2">
        <v>583.39509999999996</v>
      </c>
      <c r="G59" s="2">
        <f t="shared" si="28"/>
        <v>1.1162923391199175E-2</v>
      </c>
      <c r="H59" s="1">
        <v>40298</v>
      </c>
      <c r="I59" s="2">
        <v>953.52020000000005</v>
      </c>
      <c r="J59" s="2">
        <f t="shared" si="29"/>
        <v>2.2185840490716036E-2</v>
      </c>
      <c r="K59" s="1">
        <v>40298</v>
      </c>
      <c r="L59" s="2">
        <v>1927.16</v>
      </c>
      <c r="M59" s="2">
        <f t="shared" si="30"/>
        <v>5.4902948228107373E-2</v>
      </c>
      <c r="N59" s="1">
        <v>40298</v>
      </c>
      <c r="O59" s="2">
        <v>1253.3800000000001</v>
      </c>
      <c r="P59" s="2">
        <f t="shared" si="31"/>
        <v>1.1777621711508868E-2</v>
      </c>
      <c r="Q59" s="1"/>
      <c r="T59" s="1">
        <v>40298</v>
      </c>
      <c r="U59" s="2">
        <v>1393.5527</v>
      </c>
      <c r="V59" s="2">
        <f t="shared" si="33"/>
        <v>1.5781150628415785E-2</v>
      </c>
      <c r="W59" s="1">
        <v>40298</v>
      </c>
      <c r="X59" s="2">
        <v>122.8115</v>
      </c>
      <c r="Y59" s="2">
        <f t="shared" si="34"/>
        <v>2.8272329337847957E-2</v>
      </c>
      <c r="Z59" s="1">
        <v>40298</v>
      </c>
      <c r="AA59" s="2">
        <v>117.75</v>
      </c>
      <c r="AB59" s="2">
        <f t="shared" si="35"/>
        <v>2.2579244463742931E-2</v>
      </c>
      <c r="AC59" s="1">
        <v>40298</v>
      </c>
      <c r="AD59" s="2">
        <v>913.64800000000002</v>
      </c>
      <c r="AE59" s="2">
        <f t="shared" si="36"/>
        <v>1.2609293660108767E-2</v>
      </c>
      <c r="AF59" s="1">
        <v>40298</v>
      </c>
      <c r="AG59" s="2">
        <v>286.6123</v>
      </c>
      <c r="AH59" s="2">
        <f t="shared" si="37"/>
        <v>2.9351048233765553E-2</v>
      </c>
      <c r="AI59" s="1">
        <v>40298</v>
      </c>
      <c r="AJ59" s="2">
        <v>103.67</v>
      </c>
      <c r="AK59" s="2">
        <f t="shared" si="38"/>
        <v>1.5377081292850203E-2</v>
      </c>
      <c r="AL59" s="1">
        <v>40298</v>
      </c>
      <c r="AM59" s="2">
        <v>154.1283</v>
      </c>
      <c r="AN59" s="2">
        <f t="shared" si="39"/>
        <v>5.5356283084919689E-3</v>
      </c>
      <c r="AO59" s="1">
        <v>40298</v>
      </c>
      <c r="AP59" s="2">
        <v>277.70999999999998</v>
      </c>
      <c r="AQ59" s="2">
        <f t="shared" si="40"/>
        <v>1.598741494109901E-2</v>
      </c>
      <c r="AR59" s="1">
        <v>40298</v>
      </c>
      <c r="AS59" s="2">
        <v>1584.1</v>
      </c>
      <c r="AT59" s="2">
        <f t="shared" si="41"/>
        <v>1.0409623799257472E-2</v>
      </c>
      <c r="AU59" s="1">
        <v>40298</v>
      </c>
      <c r="AV59" s="2">
        <v>1126.51</v>
      </c>
      <c r="AW59" s="2">
        <f t="shared" si="42"/>
        <v>2.3439416376702216E-2</v>
      </c>
      <c r="AY59" s="2">
        <f t="shared" si="43"/>
        <v>1.4709163639450518E-2</v>
      </c>
      <c r="AZ59" s="2">
        <f t="shared" si="44"/>
        <v>4.3125326516598506E-2</v>
      </c>
      <c r="BA59" s="2">
        <f t="shared" si="4"/>
        <v>1.3029792577444743E-2</v>
      </c>
      <c r="BC59" s="1">
        <v>40298</v>
      </c>
      <c r="BD59" s="2">
        <v>1307.81</v>
      </c>
      <c r="BE59" s="2">
        <f t="shared" si="45"/>
        <v>1.1016110578558447E-2</v>
      </c>
      <c r="BF59" s="1">
        <v>40298</v>
      </c>
      <c r="BG59" s="2">
        <v>1025.0999999999999</v>
      </c>
      <c r="BH59" s="2">
        <f t="shared" si="46"/>
        <v>3.3572484265955715E-3</v>
      </c>
      <c r="BI59" s="1">
        <v>40298</v>
      </c>
      <c r="BJ59" s="2">
        <v>1019.63</v>
      </c>
      <c r="BK59" s="2">
        <f t="shared" si="47"/>
        <v>1.6630938730744171E-2</v>
      </c>
      <c r="BL59" s="1">
        <v>40268</v>
      </c>
      <c r="BM59" s="2">
        <v>338.08</v>
      </c>
      <c r="BN59" s="2">
        <f t="shared" si="1"/>
        <v>2.0557249373622799E-2</v>
      </c>
      <c r="BP59" s="1">
        <v>40025</v>
      </c>
      <c r="BQ59" s="2">
        <v>4.743E-2</v>
      </c>
      <c r="BR59" s="2">
        <f t="shared" si="2"/>
        <v>4.743E-2</v>
      </c>
      <c r="BT59" s="1">
        <v>40298</v>
      </c>
      <c r="BU59" s="2">
        <v>1009.17</v>
      </c>
      <c r="BV59" s="2">
        <f t="shared" si="5"/>
        <v>9.6950414215390968E-3</v>
      </c>
      <c r="BX59" s="7">
        <f>VLOOKUP($A59,[1]Replications!$A:$AK,MATCH(BX$2,[1]Replications!$1:$1,0),FALSE)</f>
        <v>3.7199999999999997E-2</v>
      </c>
      <c r="BY59" s="7">
        <f>VLOOKUP($A59,[1]Replications!$A:$AK,MATCH(BY$2,[1]Replications!$1:$1,0),FALSE)</f>
        <v>8.1699999999999995E-2</v>
      </c>
      <c r="BZ59" s="7">
        <f>VLOOKUP($A59,[1]Replications!$A:$AK,MATCH(BZ$2,[1]Replications!$1:$1,0),FALSE)</f>
        <v>9.2999999999999992E-3</v>
      </c>
      <c r="CA59" s="7">
        <f>VLOOKUP($A59,[1]Replications!$A:$AK,MATCH(CA$2,[1]Replications!$1:$1,0),FALSE)</f>
        <v>-1.5E-3</v>
      </c>
      <c r="CB59" s="7">
        <f>VLOOKUP($A59,[1]Replications!$A:$AK,MATCH(CB$2,[1]Replications!$1:$1,0),FALSE)</f>
        <v>3.7199999999999997E-2</v>
      </c>
      <c r="CC59" s="7">
        <f>VLOOKUP($A59,[1]Replications!$A:$AK,MATCH(CC$2,[1]Replications!$1:$1,0),FALSE)</f>
        <v>5.7299999999999997E-2</v>
      </c>
      <c r="CD59" s="7">
        <f>VLOOKUP($A59,[1]Replications!$A:$AK,MATCH(CD$2,[1]Replications!$1:$1,0),FALSE)</f>
        <v>2.07E-2</v>
      </c>
      <c r="CE59" s="7">
        <f>VLOOKUP($A59,[1]Replications!$A:$AK,MATCH(CE$2,[1]Replications!$1:$1,0),FALSE)</f>
        <v>1.5800000000000002E-2</v>
      </c>
      <c r="CF59" s="7">
        <f>VLOOKUP($A59,[1]Replications!$A:$AK,MATCH(CF$2,[1]Replications!$1:$1,0),FALSE)</f>
        <v>3.4557142857142856E-2</v>
      </c>
      <c r="CG59" s="7" t="str">
        <f>VLOOKUP($A59,[1]Replications!$A:$AK,MATCH(CG$2,[1]Replications!$1:$1,0),FALSE)</f>
        <v>NA</v>
      </c>
      <c r="CH59" s="9">
        <f>VLOOKUP($A59,'[2]Formated Data'!$A:$ZZ,MATCH(CH$1,'[2]Formated Data'!$1:$1,0),FALSE)</f>
        <v>1.4200000000000001E-2</v>
      </c>
      <c r="CI59" s="9">
        <f>VLOOKUP($A59,'[2]Formated Data'!$A:$ZZ,MATCH(CI$1,'[2]Formated Data'!$1:$1,0),FALSE)</f>
        <v>2.87E-2</v>
      </c>
      <c r="CJ59" s="9">
        <f>VLOOKUP($A59,'[2]Formated Data'!$A:$ZZ,MATCH(CJ$1,'[2]Formated Data'!$1:$1,0),FALSE)</f>
        <v>1.04E-2</v>
      </c>
      <c r="CK59" s="9">
        <f>VLOOKUP($A59,'[2]Formated Data'!$A:$ZZ,MATCH(CK$1,'[2]Formated Data'!$1:$1,0),FALSE)</f>
        <v>2.0799999999999999E-2</v>
      </c>
      <c r="CL59" s="9">
        <f>VLOOKUP($A59,'[2]Formated Data'!$A:$ZZ,MATCH(CL$1,'[2]Formated Data'!$1:$1,0),FALSE)</f>
        <v>-2.5000000000000001E-3</v>
      </c>
      <c r="CM59" s="9">
        <f>VLOOKUP($A59,'[2]Formated Data'!$A:$ZZ,MATCH(CM$1,'[2]Formated Data'!$1:$1,0),FALSE)</f>
        <v>6.4000000000000003E-3</v>
      </c>
      <c r="CN59" s="9">
        <f>VLOOKUP($A59,'[2]Formated Data'!$A:$ZZ,MATCH(CN$1,'[2]Formated Data'!$1:$1,0),FALSE)</f>
        <v>2.1499999999999998E-2</v>
      </c>
      <c r="CO59" s="9">
        <f>VLOOKUP($A59,'[2]Formated Data'!$A:$ZZ,MATCH(CO$1,'[2]Formated Data'!$1:$1,0),FALSE)</f>
        <v>0.01</v>
      </c>
      <c r="CP59" s="9">
        <f>VLOOKUP($A59,'[2]Formated Data'!$A:$ZZ,MATCH(CP$1,'[2]Formated Data'!$1:$1,0),FALSE)</f>
        <v>-2.1600000000000001E-2</v>
      </c>
      <c r="CQ59" s="9">
        <f>VLOOKUP($A59,'[2]Formated Data'!$A:$ZZ,MATCH(CQ$1,'[2]Formated Data'!$1:$1,0),FALSE)</f>
        <v>-5.7999999999999996E-3</v>
      </c>
      <c r="CR59" s="9">
        <f>VLOOKUP($A59,'[2]Formated Data'!$A:$ZZ,MATCH(CR$1,'[2]Formated Data'!$1:$1,0),FALSE)</f>
        <v>1.2699999999999999E-2</v>
      </c>
      <c r="CS59" s="9">
        <f>VLOOKUP($A59,'[2]Formated Data'!$A:$ZZ,MATCH(CS$1,'[2]Formated Data'!$1:$1,0),FALSE)</f>
        <v>3.0000000000000001E-3</v>
      </c>
      <c r="CT59" s="9">
        <f>VLOOKUP($A59,'[2]Formated Data'!$A:$ZZ,MATCH(CT$1,'[2]Formated Data'!$1:$1,0),FALSE)</f>
        <v>8.3999999999999995E-3</v>
      </c>
      <c r="CU59" s="9">
        <f>VLOOKUP($A59,'[2]Formated Data'!$A:$ZZ,MATCH(CU$1,'[2]Formated Data'!$1:$1,0),FALSE)</f>
        <v>6.7999999999999996E-3</v>
      </c>
      <c r="CV59" s="9">
        <f>VLOOKUP($A59,'[2]Formated Data'!$A:$ZZ,MATCH(CV$1,'[2]Formated Data'!$1:$1,0),FALSE)</f>
        <v>1.06E-2</v>
      </c>
      <c r="CW59" s="9">
        <f>VLOOKUP($A59,'[2]Formated Data'!$A:$ZZ,MATCH(CW$1,'[2]Formated Data'!$1:$1,0),FALSE)</f>
        <v>1.46E-2</v>
      </c>
      <c r="CX59" s="9">
        <f>VLOOKUP($A59,'[2]Formated Data'!$A:$ZZ,MATCH(CX$1,'[2]Formated Data'!$1:$1,0),FALSE)</f>
        <v>2.1100000000000001E-2</v>
      </c>
      <c r="CY59" s="9">
        <f>VLOOKUP($A59,'[2]Formated Data'!$A:$ZZ,MATCH(CY$1,'[2]Formated Data'!$1:$1,0),FALSE)</f>
        <v>2.5000000000000001E-2</v>
      </c>
      <c r="CZ59" s="9">
        <f>VLOOKUP($A59,'[2]Formated Data'!$A:$ZZ,MATCH(CZ$1,'[2]Formated Data'!$1:$1,0),FALSE)</f>
        <v>1.7500000000000002E-2</v>
      </c>
      <c r="DA59" s="9">
        <f>VLOOKUP($A59,'[2]Formated Data'!$A:$ZZ,MATCH(DA$1,'[2]Formated Data'!$1:$1,0),FALSE)</f>
        <v>9.5999999999999992E-3</v>
      </c>
      <c r="DB59" s="9">
        <f>VLOOKUP($A59,'[2]Formated Data'!$A:$ZZ,MATCH(DB$1,'[2]Formated Data'!$1:$1,0),FALSE)</f>
        <v>4.7999999999999996E-3</v>
      </c>
      <c r="DC59" s="9">
        <f>VLOOKUP($A59,'[2]Formated Data'!$A:$ZZ,MATCH(DC$1,'[2]Formated Data'!$1:$1,0),FALSE)</f>
        <v>9.4000000000000004E-3</v>
      </c>
      <c r="DD59" s="9">
        <f>VLOOKUP($A59,'[2]Formated Data'!$A:$ZZ,MATCH(DD$1,'[2]Formated Data'!$1:$1,0),FALSE)</f>
        <v>1.4E-2</v>
      </c>
      <c r="DF59" s="1">
        <v>40298</v>
      </c>
      <c r="DG59" s="2">
        <v>4939.951</v>
      </c>
      <c r="DH59" s="2">
        <f t="shared" si="6"/>
        <v>9.0025571728169496E-3</v>
      </c>
      <c r="DI59" s="1">
        <v>40298</v>
      </c>
      <c r="DJ59" s="2">
        <v>10306.34</v>
      </c>
      <c r="DK59" s="2">
        <f t="shared" si="7"/>
        <v>1.1906643744225676E-2</v>
      </c>
      <c r="DL59" s="1">
        <v>40298</v>
      </c>
      <c r="DM59" s="2">
        <v>13570.97</v>
      </c>
      <c r="DN59" s="2">
        <f t="shared" si="8"/>
        <v>8.1755184638196976E-3</v>
      </c>
      <c r="DO59" s="1">
        <v>40298</v>
      </c>
      <c r="DP59" s="2">
        <v>8039.72</v>
      </c>
      <c r="DQ59" s="2">
        <f t="shared" si="9"/>
        <v>1.3897436414814557E-2</v>
      </c>
      <c r="DR59" s="1">
        <v>40298</v>
      </c>
      <c r="DS59" s="2">
        <v>10508.15</v>
      </c>
      <c r="DT59" s="2">
        <f t="shared" si="10"/>
        <v>6.9994470590151181E-3</v>
      </c>
      <c r="DU59" s="1">
        <v>40298</v>
      </c>
      <c r="DV59" s="2">
        <v>6021.79</v>
      </c>
      <c r="DW59" s="2">
        <f t="shared" si="11"/>
        <v>1.9945698107902698E-2</v>
      </c>
      <c r="DX59" s="1">
        <v>40298</v>
      </c>
      <c r="DY59" s="2">
        <v>4839.1499999999996</v>
      </c>
      <c r="DZ59" s="2">
        <f t="shared" si="12"/>
        <v>1.748531851412638E-2</v>
      </c>
      <c r="EA59" s="1">
        <v>40298</v>
      </c>
      <c r="EB59" s="2">
        <v>6168.06</v>
      </c>
      <c r="EC59" s="2">
        <f t="shared" si="13"/>
        <v>2.5958657952014352E-3</v>
      </c>
      <c r="ED59" s="1">
        <v>40298</v>
      </c>
      <c r="EE59" s="2">
        <v>12559.01</v>
      </c>
      <c r="EF59" s="2">
        <f t="shared" si="14"/>
        <v>3.3570371151532274E-3</v>
      </c>
      <c r="EG59" s="1">
        <v>40298</v>
      </c>
      <c r="EH59" s="2">
        <v>3527.53</v>
      </c>
      <c r="EI59" s="2">
        <f t="shared" si="15"/>
        <v>1.3416340355604905E-2</v>
      </c>
      <c r="EK59" s="1">
        <v>40298</v>
      </c>
      <c r="EL59" s="2">
        <v>81.866</v>
      </c>
      <c r="EM59" s="2">
        <f t="shared" si="16"/>
        <v>9.7813082037176979E-3</v>
      </c>
      <c r="EO59" s="1">
        <v>40298</v>
      </c>
      <c r="EP59" s="2">
        <v>7555.1310000000003</v>
      </c>
      <c r="EQ59" s="2">
        <f t="shared" si="17"/>
        <v>-2.0154050641451371E-2</v>
      </c>
      <c r="ES59" s="1">
        <v>40298</v>
      </c>
      <c r="ET59" s="2">
        <v>1261.8657000000001</v>
      </c>
      <c r="EU59" s="2">
        <f t="shared" si="18"/>
        <v>1.2306366777093736E-2</v>
      </c>
      <c r="EW59" s="1">
        <v>40298</v>
      </c>
      <c r="EX59" s="2">
        <v>1465.4001000000001</v>
      </c>
      <c r="EY59" s="2">
        <f t="shared" si="19"/>
        <v>6.4952761410785875E-4</v>
      </c>
      <c r="FA59" s="1">
        <v>40298</v>
      </c>
      <c r="FB59" s="2">
        <v>118.57250000000001</v>
      </c>
      <c r="FC59" s="2">
        <f t="shared" si="20"/>
        <v>-8.6342399828769345E-3</v>
      </c>
      <c r="FE59" s="1">
        <v>40298</v>
      </c>
      <c r="FF59" s="2">
        <v>588.07219999999995</v>
      </c>
      <c r="FG59" s="2">
        <f t="shared" si="21"/>
        <v>5.9024173368071864E-4</v>
      </c>
      <c r="FI59" s="1">
        <v>40298</v>
      </c>
      <c r="FJ59" s="2">
        <v>251.9391</v>
      </c>
      <c r="FK59" s="2">
        <f t="shared" si="22"/>
        <v>2.5428219768197202E-2</v>
      </c>
      <c r="FM59" s="1">
        <v>40298</v>
      </c>
      <c r="FN59" s="2">
        <v>2061.5039999999999</v>
      </c>
      <c r="FO59" s="2">
        <f t="shared" si="23"/>
        <v>2.5452461678047822E-2</v>
      </c>
      <c r="FQ59" s="1">
        <v>40298</v>
      </c>
      <c r="FR59" s="2">
        <v>304.35300000000001</v>
      </c>
      <c r="FS59" s="2">
        <f t="shared" si="24"/>
        <v>3.041887750057759E-3</v>
      </c>
      <c r="FU59" s="1">
        <v>40298</v>
      </c>
      <c r="FV59" s="2">
        <v>348.976</v>
      </c>
      <c r="FW59" s="2">
        <f t="shared" si="25"/>
        <v>-2.3225871459999881E-2</v>
      </c>
      <c r="FY59" s="1">
        <v>40298</v>
      </c>
      <c r="FZ59" s="2">
        <v>795.28520000000003</v>
      </c>
      <c r="GA59" s="2">
        <f t="shared" si="26"/>
        <v>5.6588663029762287E-2</v>
      </c>
    </row>
    <row r="60" spans="1:183" x14ac:dyDescent="0.25">
      <c r="A60" s="1">
        <f t="shared" si="3"/>
        <v>40268</v>
      </c>
      <c r="B60" s="1">
        <v>40268</v>
      </c>
      <c r="C60" s="2">
        <v>742.19370000000004</v>
      </c>
      <c r="D60" s="2">
        <f t="shared" si="27"/>
        <v>6.5060509640515463E-2</v>
      </c>
      <c r="E60" s="1">
        <v>40268</v>
      </c>
      <c r="F60" s="2">
        <v>576.95460000000003</v>
      </c>
      <c r="G60" s="2">
        <f t="shared" si="28"/>
        <v>5.7783737522853373E-2</v>
      </c>
      <c r="H60" s="1">
        <v>40268</v>
      </c>
      <c r="I60" s="2">
        <v>932.82470000000001</v>
      </c>
      <c r="J60" s="2">
        <f t="shared" si="29"/>
        <v>1.2622931155296335E-2</v>
      </c>
      <c r="K60" s="1">
        <v>40268</v>
      </c>
      <c r="L60" s="2">
        <v>1826.86</v>
      </c>
      <c r="M60" s="2">
        <f t="shared" si="30"/>
        <v>7.9251614275333448E-2</v>
      </c>
      <c r="N60" s="1">
        <v>40268</v>
      </c>
      <c r="O60" s="2">
        <v>1238.79</v>
      </c>
      <c r="P60" s="2">
        <f t="shared" si="31"/>
        <v>5.6771650856479949E-2</v>
      </c>
      <c r="Q60" s="1"/>
      <c r="T60" s="1">
        <v>40268</v>
      </c>
      <c r="U60" s="2">
        <v>1371.9024999999999</v>
      </c>
      <c r="V60" s="2">
        <f t="shared" si="33"/>
        <v>6.0319379764916858E-2</v>
      </c>
      <c r="W60" s="1">
        <v>40268</v>
      </c>
      <c r="X60" s="2">
        <v>119.4348</v>
      </c>
      <c r="Y60" s="2">
        <f t="shared" si="34"/>
        <v>1.7063637370030138E-2</v>
      </c>
      <c r="Z60" s="1">
        <v>40268</v>
      </c>
      <c r="AA60" s="2">
        <v>115.15</v>
      </c>
      <c r="AB60" s="2">
        <f t="shared" si="35"/>
        <v>2.1557842441447983E-2</v>
      </c>
      <c r="AC60" s="1">
        <v>40268</v>
      </c>
      <c r="AD60" s="2">
        <v>902.27099999999996</v>
      </c>
      <c r="AE60" s="2">
        <f t="shared" si="36"/>
        <v>-4.146670963811383E-3</v>
      </c>
      <c r="AF60" s="1">
        <v>40268</v>
      </c>
      <c r="AG60" s="2">
        <v>278.43979999999999</v>
      </c>
      <c r="AH60" s="2">
        <f t="shared" si="37"/>
        <v>-1.1347664428029702E-4</v>
      </c>
      <c r="AI60" s="1">
        <v>40268</v>
      </c>
      <c r="AJ60" s="2">
        <v>102.1</v>
      </c>
      <c r="AK60" s="2">
        <f t="shared" si="38"/>
        <v>-2.4553358173306616E-2</v>
      </c>
      <c r="AL60" s="1">
        <v>40268</v>
      </c>
      <c r="AM60" s="2">
        <v>153.27979999999999</v>
      </c>
      <c r="AN60" s="2">
        <f t="shared" si="39"/>
        <v>3.3218276708879557E-4</v>
      </c>
      <c r="AO60" s="1">
        <v>40268</v>
      </c>
      <c r="AP60" s="2">
        <v>273.33999999999997</v>
      </c>
      <c r="AQ60" s="2">
        <f t="shared" si="40"/>
        <v>-5.2405560812286422E-3</v>
      </c>
      <c r="AR60" s="1">
        <v>40268</v>
      </c>
      <c r="AS60" s="2">
        <v>1567.78</v>
      </c>
      <c r="AT60" s="2">
        <f t="shared" si="41"/>
        <v>-1.2295264730428634E-3</v>
      </c>
      <c r="AU60" s="1">
        <v>40268</v>
      </c>
      <c r="AV60" s="2">
        <v>1100.71</v>
      </c>
      <c r="AW60" s="2">
        <f t="shared" si="42"/>
        <v>3.1351604591239202E-2</v>
      </c>
      <c r="AY60" s="2">
        <f t="shared" si="43"/>
        <v>7.2767721176620892E-3</v>
      </c>
      <c r="AZ60" s="2">
        <f t="shared" si="44"/>
        <v>2.2479963418853499E-2</v>
      </c>
      <c r="BA60" s="2">
        <f t="shared" si="4"/>
        <v>3.2581131064282065E-2</v>
      </c>
      <c r="BC60" s="1">
        <v>40268</v>
      </c>
      <c r="BD60" s="2">
        <v>1293.56</v>
      </c>
      <c r="BE60" s="2">
        <f t="shared" si="45"/>
        <v>1.1542070691272999E-2</v>
      </c>
      <c r="BF60" s="1">
        <v>40268</v>
      </c>
      <c r="BG60" s="2">
        <v>1021.67</v>
      </c>
      <c r="BH60" s="2">
        <f t="shared" si="46"/>
        <v>8.9272488470615308E-3</v>
      </c>
      <c r="BI60" s="1">
        <v>40268</v>
      </c>
      <c r="BJ60" s="2">
        <v>1002.95</v>
      </c>
      <c r="BK60" s="2">
        <f t="shared" si="47"/>
        <v>7.0082432201772349E-3</v>
      </c>
      <c r="BL60" s="1">
        <v>40237</v>
      </c>
      <c r="BM60" s="2">
        <v>331.27</v>
      </c>
      <c r="BN60" s="2">
        <f t="shared" si="1"/>
        <v>4.670487975009685E-3</v>
      </c>
      <c r="BP60" s="1">
        <v>39994</v>
      </c>
      <c r="BQ60" s="2">
        <v>7.1999999999999998E-3</v>
      </c>
      <c r="BR60" s="2">
        <f t="shared" si="2"/>
        <v>7.1999999999999998E-3</v>
      </c>
      <c r="BT60" s="1">
        <v>40268</v>
      </c>
      <c r="BU60" s="2">
        <v>999.48</v>
      </c>
      <c r="BV60" s="2">
        <f t="shared" si="5"/>
        <v>2.6708304228129975E-2</v>
      </c>
      <c r="BX60" s="7">
        <f>VLOOKUP($A60,[1]Replications!$A:$AK,MATCH(BX$2,[1]Replications!$1:$1,0),FALSE)</f>
        <v>6.7400000000000002E-2</v>
      </c>
      <c r="BY60" s="7">
        <f>VLOOKUP($A60,[1]Replications!$A:$AK,MATCH(BY$2,[1]Replications!$1:$1,0),FALSE)</f>
        <v>1.44E-2</v>
      </c>
      <c r="BZ60" s="7">
        <f>VLOOKUP($A60,[1]Replications!$A:$AK,MATCH(BZ$2,[1]Replications!$1:$1,0),FALSE)</f>
        <v>6.2100000000000002E-2</v>
      </c>
      <c r="CA60" s="7">
        <f>VLOOKUP($A60,[1]Replications!$A:$AK,MATCH(CA$2,[1]Replications!$1:$1,0),FALSE)</f>
        <v>6.2199999999999998E-2</v>
      </c>
      <c r="CB60" s="7">
        <f>VLOOKUP($A60,[1]Replications!$A:$AK,MATCH(CB$2,[1]Replications!$1:$1,0),FALSE)</f>
        <v>5.9400000000000001E-2</v>
      </c>
      <c r="CC60" s="7">
        <f>VLOOKUP($A60,[1]Replications!$A:$AK,MATCH(CC$2,[1]Replications!$1:$1,0),FALSE)</f>
        <v>4.8399999999999999E-2</v>
      </c>
      <c r="CD60" s="7">
        <f>VLOOKUP($A60,[1]Replications!$A:$AK,MATCH(CD$2,[1]Replications!$1:$1,0),FALSE)</f>
        <v>9.6600000000000005E-2</v>
      </c>
      <c r="CE60" s="7">
        <f>VLOOKUP($A60,[1]Replications!$A:$AK,MATCH(CE$2,[1]Replications!$1:$1,0),FALSE)</f>
        <v>6.0299999999999999E-2</v>
      </c>
      <c r="CF60" s="7">
        <f>VLOOKUP($A60,[1]Replications!$A:$AK,MATCH(CF$2,[1]Replications!$1:$1,0),FALSE)</f>
        <v>5.8642857142857149E-2</v>
      </c>
      <c r="CG60" s="7" t="str">
        <f>VLOOKUP($A60,[1]Replications!$A:$AK,MATCH(CG$2,[1]Replications!$1:$1,0),FALSE)</f>
        <v>NA</v>
      </c>
      <c r="CH60" s="9">
        <f>VLOOKUP($A60,'[2]Formated Data'!$A:$ZZ,MATCH(CH$1,'[2]Formated Data'!$1:$1,0),FALSE)</f>
        <v>1.37E-2</v>
      </c>
      <c r="CI60" s="9">
        <f>VLOOKUP($A60,'[2]Formated Data'!$A:$ZZ,MATCH(CI$1,'[2]Formated Data'!$1:$1,0),FALSE)</f>
        <v>-4.5999999999999999E-3</v>
      </c>
      <c r="CJ60" s="9">
        <f>VLOOKUP($A60,'[2]Formated Data'!$A:$ZZ,MATCH(CJ$1,'[2]Formated Data'!$1:$1,0),FALSE)</f>
        <v>1.7000000000000001E-2</v>
      </c>
      <c r="CK60" s="9">
        <f>VLOOKUP($A60,'[2]Formated Data'!$A:$ZZ,MATCH(CK$1,'[2]Formated Data'!$1:$1,0),FALSE)</f>
        <v>1.6799999999999999E-2</v>
      </c>
      <c r="CL60" s="9">
        <f>VLOOKUP($A60,'[2]Formated Data'!$A:$ZZ,MATCH(CL$1,'[2]Formated Data'!$1:$1,0),FALSE)</f>
        <v>1.5100000000000001E-2</v>
      </c>
      <c r="CM60" s="9">
        <f>VLOOKUP($A60,'[2]Formated Data'!$A:$ZZ,MATCH(CM$1,'[2]Formated Data'!$1:$1,0),FALSE)</f>
        <v>2.01E-2</v>
      </c>
      <c r="CN60" s="9">
        <f>VLOOKUP($A60,'[2]Formated Data'!$A:$ZZ,MATCH(CN$1,'[2]Formated Data'!$1:$1,0),FALSE)</f>
        <v>4.5600000000000002E-2</v>
      </c>
      <c r="CO60" s="9">
        <f>VLOOKUP($A60,'[2]Formated Data'!$A:$ZZ,MATCH(CO$1,'[2]Formated Data'!$1:$1,0),FALSE)</f>
        <v>2.9000000000000001E-2</v>
      </c>
      <c r="CP60" s="9">
        <f>VLOOKUP($A60,'[2]Formated Data'!$A:$ZZ,MATCH(CP$1,'[2]Formated Data'!$1:$1,0),FALSE)</f>
        <v>-2.35E-2</v>
      </c>
      <c r="CQ60" s="9">
        <f>VLOOKUP($A60,'[2]Formated Data'!$A:$ZZ,MATCH(CQ$1,'[2]Formated Data'!$1:$1,0),FALSE)</f>
        <v>2.5399999999999999E-2</v>
      </c>
      <c r="CR60" s="9">
        <f>VLOOKUP($A60,'[2]Formated Data'!$A:$ZZ,MATCH(CR$1,'[2]Formated Data'!$1:$1,0),FALSE)</f>
        <v>2.6599999999999999E-2</v>
      </c>
      <c r="CS60" s="9">
        <f>VLOOKUP($A60,'[2]Formated Data'!$A:$ZZ,MATCH(CS$1,'[2]Formated Data'!$1:$1,0),FALSE)</f>
        <v>1.2E-2</v>
      </c>
      <c r="CT60" s="9">
        <f>VLOOKUP($A60,'[2]Formated Data'!$A:$ZZ,MATCH(CT$1,'[2]Formated Data'!$1:$1,0),FALSE)</f>
        <v>1.9099999999999999E-2</v>
      </c>
      <c r="CU60" s="9">
        <f>VLOOKUP($A60,'[2]Formated Data'!$A:$ZZ,MATCH(CU$1,'[2]Formated Data'!$1:$1,0),FALSE)</f>
        <v>3.4700000000000002E-2</v>
      </c>
      <c r="CV60" s="9">
        <f>VLOOKUP($A60,'[2]Formated Data'!$A:$ZZ,MATCH(CV$1,'[2]Formated Data'!$1:$1,0),FALSE)</f>
        <v>5.04E-2</v>
      </c>
      <c r="CW60" s="9">
        <f>VLOOKUP($A60,'[2]Formated Data'!$A:$ZZ,MATCH(CW$1,'[2]Formated Data'!$1:$1,0),FALSE)</f>
        <v>5.0000000000000001E-4</v>
      </c>
      <c r="CX60" s="9">
        <f>VLOOKUP($A60,'[2]Formated Data'!$A:$ZZ,MATCH(CX$1,'[2]Formated Data'!$1:$1,0),FALSE)</f>
        <v>9.1999999999999998E-3</v>
      </c>
      <c r="CY60" s="9">
        <f>VLOOKUP($A60,'[2]Formated Data'!$A:$ZZ,MATCH(CY$1,'[2]Formated Data'!$1:$1,0),FALSE)</f>
        <v>3.4000000000000002E-2</v>
      </c>
      <c r="CZ60" s="9">
        <f>VLOOKUP($A60,'[2]Formated Data'!$A:$ZZ,MATCH(CZ$1,'[2]Formated Data'!$1:$1,0),FALSE)</f>
        <v>4.9099999999999998E-2</v>
      </c>
      <c r="DA60" s="9">
        <f>VLOOKUP($A60,'[2]Formated Data'!$A:$ZZ,MATCH(DA$1,'[2]Formated Data'!$1:$1,0),FALSE)</f>
        <v>2.2000000000000001E-3</v>
      </c>
      <c r="DB60" s="9">
        <f>VLOOKUP($A60,'[2]Formated Data'!$A:$ZZ,MATCH(DB$1,'[2]Formated Data'!$1:$1,0),FALSE)</f>
        <v>2.18E-2</v>
      </c>
      <c r="DC60" s="9">
        <f>VLOOKUP($A60,'[2]Formated Data'!$A:$ZZ,MATCH(DC$1,'[2]Formated Data'!$1:$1,0),FALSE)</f>
        <v>1.4500000000000001E-2</v>
      </c>
      <c r="DD60" s="9">
        <f>VLOOKUP($A60,'[2]Formated Data'!$A:$ZZ,MATCH(DD$1,'[2]Formated Data'!$1:$1,0),FALSE)</f>
        <v>2.5000000000000001E-2</v>
      </c>
      <c r="DF60" s="1">
        <v>40268</v>
      </c>
      <c r="DG60" s="2">
        <v>4895.8756000000003</v>
      </c>
      <c r="DH60" s="2">
        <f t="shared" si="6"/>
        <v>1.6552769098020503E-2</v>
      </c>
      <c r="DI60" s="1">
        <v>40268</v>
      </c>
      <c r="DJ60" s="2">
        <v>10185.07</v>
      </c>
      <c r="DK60" s="2">
        <f t="shared" si="7"/>
        <v>2.4939520430220075E-2</v>
      </c>
      <c r="DL60" s="1">
        <v>40268</v>
      </c>
      <c r="DM60" s="2">
        <v>13460.92</v>
      </c>
      <c r="DN60" s="2">
        <f t="shared" si="8"/>
        <v>1.5902389471563083E-2</v>
      </c>
      <c r="DO60" s="1">
        <v>40268</v>
      </c>
      <c r="DP60" s="2">
        <v>7929.52</v>
      </c>
      <c r="DQ60" s="2">
        <f t="shared" si="9"/>
        <v>1.6205160276660413E-2</v>
      </c>
      <c r="DR60" s="1">
        <v>40268</v>
      </c>
      <c r="DS60" s="2">
        <v>10435.11</v>
      </c>
      <c r="DT60" s="2">
        <f t="shared" si="10"/>
        <v>2.2407487059602715E-2</v>
      </c>
      <c r="DU60" s="1">
        <v>40268</v>
      </c>
      <c r="DV60" s="2">
        <v>5904.03</v>
      </c>
      <c r="DW60" s="2">
        <f t="shared" si="11"/>
        <v>2.4523184404559695E-2</v>
      </c>
      <c r="DX60" s="1">
        <v>40268</v>
      </c>
      <c r="DY60" s="2">
        <v>4755.99</v>
      </c>
      <c r="DZ60" s="2">
        <f t="shared" si="12"/>
        <v>1.3467468179910069E-2</v>
      </c>
      <c r="EA60" s="1">
        <v>40268</v>
      </c>
      <c r="EB60" s="2">
        <v>6152.09</v>
      </c>
      <c r="EC60" s="2">
        <f t="shared" si="13"/>
        <v>6.2546513244519097E-3</v>
      </c>
      <c r="ED60" s="1">
        <v>40268</v>
      </c>
      <c r="EE60" s="2">
        <v>12516.99</v>
      </c>
      <c r="EF60" s="2">
        <f t="shared" si="14"/>
        <v>2.5569196684615658E-2</v>
      </c>
      <c r="EG60" s="1">
        <v>40268</v>
      </c>
      <c r="EH60" s="2">
        <v>3480.83</v>
      </c>
      <c r="EI60" s="2">
        <f t="shared" si="15"/>
        <v>2.5689154744891196E-2</v>
      </c>
      <c r="EK60" s="1">
        <v>40268</v>
      </c>
      <c r="EL60" s="2">
        <v>81.072999999999993</v>
      </c>
      <c r="EM60" s="2">
        <f t="shared" si="16"/>
        <v>8.8474652198800019E-3</v>
      </c>
      <c r="EO60" s="1">
        <v>40268</v>
      </c>
      <c r="EP60" s="2">
        <v>7710.5294000000004</v>
      </c>
      <c r="EQ60" s="2">
        <f t="shared" si="17"/>
        <v>6.4864200466878463E-2</v>
      </c>
      <c r="ES60" s="1">
        <v>40268</v>
      </c>
      <c r="ET60" s="2">
        <v>1246.5255</v>
      </c>
      <c r="EU60" s="2">
        <f t="shared" si="18"/>
        <v>8.0878305564332509E-2</v>
      </c>
      <c r="EW60" s="1">
        <v>40268</v>
      </c>
      <c r="EX60" s="2">
        <v>1464.4489000000001</v>
      </c>
      <c r="EY60" s="2">
        <f t="shared" si="19"/>
        <v>6.2460337722546999E-2</v>
      </c>
      <c r="FA60" s="1">
        <v>40268</v>
      </c>
      <c r="FB60" s="2">
        <v>119.6052</v>
      </c>
      <c r="FC60" s="2">
        <f t="shared" si="20"/>
        <v>7.4648912369605691E-2</v>
      </c>
      <c r="FE60" s="1">
        <v>40268</v>
      </c>
      <c r="FF60" s="2">
        <v>587.72529999999995</v>
      </c>
      <c r="FG60" s="2">
        <f t="shared" si="21"/>
        <v>7.7776856797367122E-2</v>
      </c>
      <c r="FI60" s="1">
        <v>40268</v>
      </c>
      <c r="FJ60" s="2">
        <v>245.69159999999999</v>
      </c>
      <c r="FK60" s="2">
        <f t="shared" si="22"/>
        <v>-1.2802663474740128E-2</v>
      </c>
      <c r="FM60" s="1">
        <v>40268</v>
      </c>
      <c r="FN60" s="2">
        <v>2010.336</v>
      </c>
      <c r="FO60" s="2">
        <f t="shared" si="23"/>
        <v>-1.3127626924447688E-2</v>
      </c>
      <c r="FQ60" s="1">
        <v>40268</v>
      </c>
      <c r="FR60" s="2">
        <v>303.43</v>
      </c>
      <c r="FS60" s="2">
        <f t="shared" si="24"/>
        <v>-2.0785234590313673E-3</v>
      </c>
      <c r="FU60" s="1">
        <v>40268</v>
      </c>
      <c r="FV60" s="2">
        <v>357.274</v>
      </c>
      <c r="FW60" s="2">
        <f t="shared" si="25"/>
        <v>7.9777258955353592E-2</v>
      </c>
      <c r="FY60" s="1">
        <v>40268</v>
      </c>
      <c r="FZ60" s="2">
        <v>752.69140000000004</v>
      </c>
      <c r="GA60" s="2">
        <f t="shared" si="26"/>
        <v>8.1158638393908689E-2</v>
      </c>
    </row>
    <row r="61" spans="1:183" x14ac:dyDescent="0.25">
      <c r="A61" s="1">
        <f t="shared" si="3"/>
        <v>40237</v>
      </c>
      <c r="B61" s="1">
        <v>40235</v>
      </c>
      <c r="C61" s="2">
        <v>696.85590000000002</v>
      </c>
      <c r="D61" s="2">
        <f t="shared" si="27"/>
        <v>3.1499204086351318E-2</v>
      </c>
      <c r="E61" s="1">
        <v>40235</v>
      </c>
      <c r="F61" s="2">
        <v>545.43719999999996</v>
      </c>
      <c r="G61" s="2">
        <f t="shared" si="28"/>
        <v>3.4295341911419586E-2</v>
      </c>
      <c r="H61" s="1">
        <v>40235</v>
      </c>
      <c r="I61" s="2">
        <v>921.19650000000001</v>
      </c>
      <c r="J61" s="2">
        <f t="shared" si="29"/>
        <v>2.7266032358333803E-2</v>
      </c>
      <c r="K61" s="1">
        <v>40235</v>
      </c>
      <c r="L61" s="2">
        <v>1692.71</v>
      </c>
      <c r="M61" s="2">
        <f t="shared" si="30"/>
        <v>4.869556597753566E-2</v>
      </c>
      <c r="N61" s="1">
        <v>40235</v>
      </c>
      <c r="O61" s="2">
        <v>1172.24</v>
      </c>
      <c r="P61" s="2">
        <f t="shared" si="31"/>
        <v>2.4963147790323159E-2</v>
      </c>
      <c r="Q61" s="1"/>
      <c r="T61" s="1">
        <v>40235</v>
      </c>
      <c r="U61" s="2">
        <v>1293.8578</v>
      </c>
      <c r="V61" s="2">
        <f t="shared" si="33"/>
        <v>3.0918771484648611E-2</v>
      </c>
      <c r="W61" s="1">
        <v>40235</v>
      </c>
      <c r="X61" s="2">
        <v>117.431</v>
      </c>
      <c r="Y61" s="2">
        <f t="shared" si="34"/>
        <v>-4.6845454075435944E-3</v>
      </c>
      <c r="Z61" s="1">
        <v>40235</v>
      </c>
      <c r="AA61" s="2">
        <v>112.72</v>
      </c>
      <c r="AB61" s="2">
        <f t="shared" si="35"/>
        <v>2.846975088967918E-3</v>
      </c>
      <c r="AC61" s="1">
        <v>40235</v>
      </c>
      <c r="AD61" s="2">
        <v>906.02800000000002</v>
      </c>
      <c r="AE61" s="2">
        <f t="shared" si="36"/>
        <v>1.4397051397887717E-2</v>
      </c>
      <c r="AF61" s="1">
        <v>40235</v>
      </c>
      <c r="AG61" s="2">
        <v>278.47140000000002</v>
      </c>
      <c r="AH61" s="2">
        <f t="shared" si="37"/>
        <v>3.4055674670869118E-2</v>
      </c>
      <c r="AI61" s="1">
        <v>40235</v>
      </c>
      <c r="AJ61" s="2">
        <v>104.67</v>
      </c>
      <c r="AK61" s="2">
        <f t="shared" si="38"/>
        <v>2.4669603524229089E-2</v>
      </c>
      <c r="AL61" s="1">
        <v>40235</v>
      </c>
      <c r="AM61" s="2">
        <v>153.22890000000001</v>
      </c>
      <c r="AN61" s="2">
        <f t="shared" si="39"/>
        <v>7.6095683812307247E-3</v>
      </c>
      <c r="AO61" s="1">
        <v>40235</v>
      </c>
      <c r="AP61" s="2">
        <v>274.77999999999997</v>
      </c>
      <c r="AQ61" s="2">
        <f t="shared" si="40"/>
        <v>3.4641162738157982E-2</v>
      </c>
      <c r="AR61" s="1">
        <v>40235</v>
      </c>
      <c r="AS61" s="2">
        <v>1569.71</v>
      </c>
      <c r="AT61" s="2">
        <f t="shared" si="41"/>
        <v>3.734325743188549E-3</v>
      </c>
      <c r="AU61" s="1">
        <v>40235</v>
      </c>
      <c r="AV61" s="2">
        <v>1067.25</v>
      </c>
      <c r="AW61" s="2">
        <f t="shared" si="42"/>
        <v>1.7458395517133685E-3</v>
      </c>
      <c r="AY61" s="2">
        <f t="shared" si="43"/>
        <v>-2.7961378250682678E-3</v>
      </c>
      <c r="AZ61" s="2">
        <f t="shared" si="44"/>
        <v>2.3732418187212501E-2</v>
      </c>
      <c r="BA61" s="2">
        <f t="shared" si="4"/>
        <v>-1.9884861914751806E-3</v>
      </c>
      <c r="BC61" s="1">
        <v>40235</v>
      </c>
      <c r="BD61" s="2">
        <v>1278.8</v>
      </c>
      <c r="BE61" s="2">
        <f t="shared" si="45"/>
        <v>-3.6618620958317472E-3</v>
      </c>
      <c r="BF61" s="1">
        <v>40235</v>
      </c>
      <c r="BG61" s="2">
        <v>1012.63</v>
      </c>
      <c r="BH61" s="2">
        <f t="shared" si="46"/>
        <v>9.5882015696968637E-4</v>
      </c>
      <c r="BI61" s="1">
        <v>40235</v>
      </c>
      <c r="BJ61" s="2">
        <v>995.97</v>
      </c>
      <c r="BK61" s="2">
        <f t="shared" si="47"/>
        <v>8.9348123385504241E-3</v>
      </c>
      <c r="BL61" s="1">
        <v>40209</v>
      </c>
      <c r="BM61" s="2">
        <v>329.73</v>
      </c>
      <c r="BN61" s="2">
        <f t="shared" si="1"/>
        <v>9.7381717960496328E-3</v>
      </c>
      <c r="BP61" s="1">
        <v>39964</v>
      </c>
      <c r="BQ61" s="2">
        <v>5.2260000000000001E-2</v>
      </c>
      <c r="BR61" s="2">
        <f t="shared" si="2"/>
        <v>5.2260000000000001E-2</v>
      </c>
      <c r="BT61" s="1">
        <v>40235</v>
      </c>
      <c r="BU61" s="2">
        <v>973.48</v>
      </c>
      <c r="BV61" s="2">
        <f t="shared" si="5"/>
        <v>3.1589432746617074E-2</v>
      </c>
      <c r="BX61" s="7">
        <f>VLOOKUP($A61,[1]Replications!$A:$AK,MATCH(BX$2,[1]Replications!$1:$1,0),FALSE)</f>
        <v>6.8900000000000003E-2</v>
      </c>
      <c r="BY61" s="7">
        <f>VLOOKUP($A61,[1]Replications!$A:$AK,MATCH(BY$2,[1]Replications!$1:$1,0),FALSE)</f>
        <v>3.5200000000000002E-2</v>
      </c>
      <c r="BZ61" s="7">
        <f>VLOOKUP($A61,[1]Replications!$A:$AK,MATCH(BZ$2,[1]Replications!$1:$1,0),FALSE)</f>
        <v>6.1499999999999999E-2</v>
      </c>
      <c r="CA61" s="7">
        <f>VLOOKUP($A61,[1]Replications!$A:$AK,MATCH(CA$2,[1]Replications!$1:$1,0),FALSE)</f>
        <v>1.9E-2</v>
      </c>
      <c r="CB61" s="7">
        <f>VLOOKUP($A61,[1]Replications!$A:$AK,MATCH(CB$2,[1]Replications!$1:$1,0),FALSE)</f>
        <v>7.22E-2</v>
      </c>
      <c r="CC61" s="7">
        <f>VLOOKUP($A61,[1]Replications!$A:$AK,MATCH(CC$2,[1]Replications!$1:$1,0),FALSE)</f>
        <v>7.8700000000000006E-2</v>
      </c>
      <c r="CD61" s="7">
        <f>VLOOKUP($A61,[1]Replications!$A:$AK,MATCH(CD$2,[1]Replications!$1:$1,0),FALSE)</f>
        <v>4.1599999999999998E-2</v>
      </c>
      <c r="CE61" s="7">
        <f>VLOOKUP($A61,[1]Replications!$A:$AK,MATCH(CE$2,[1]Replications!$1:$1,0),FALSE)</f>
        <v>3.0700000000000002E-2</v>
      </c>
      <c r="CF61" s="7">
        <f>VLOOKUP($A61,[1]Replications!$A:$AK,MATCH(CF$2,[1]Replications!$1:$1,0),FALSE)</f>
        <v>5.387142857142857E-2</v>
      </c>
      <c r="CG61" s="7" t="str">
        <f>VLOOKUP($A61,[1]Replications!$A:$AK,MATCH(CG$2,[1]Replications!$1:$1,0),FALSE)</f>
        <v>NA</v>
      </c>
      <c r="CH61" s="9">
        <f>VLOOKUP($A61,'[2]Formated Data'!$A:$ZZ,MATCH(CH$1,'[2]Formated Data'!$1:$1,0),FALSE)</f>
        <v>7.4999999999999997E-3</v>
      </c>
      <c r="CI61" s="9">
        <f>VLOOKUP($A61,'[2]Formated Data'!$A:$ZZ,MATCH(CI$1,'[2]Formated Data'!$1:$1,0),FALSE)</f>
        <v>-4.7000000000000002E-3</v>
      </c>
      <c r="CJ61" s="9">
        <f>VLOOKUP($A61,'[2]Formated Data'!$A:$ZZ,MATCH(CJ$1,'[2]Formated Data'!$1:$1,0),FALSE)</f>
        <v>4.4000000000000003E-3</v>
      </c>
      <c r="CK61" s="9">
        <f>VLOOKUP($A61,'[2]Formated Data'!$A:$ZZ,MATCH(CK$1,'[2]Formated Data'!$1:$1,0),FALSE)</f>
        <v>3.2000000000000002E-3</v>
      </c>
      <c r="CL61" s="9">
        <f>VLOOKUP($A61,'[2]Formated Data'!$A:$ZZ,MATCH(CL$1,'[2]Formated Data'!$1:$1,0),FALSE)</f>
        <v>1.41E-2</v>
      </c>
      <c r="CM61" s="9">
        <f>VLOOKUP($A61,'[2]Formated Data'!$A:$ZZ,MATCH(CM$1,'[2]Formated Data'!$1:$1,0),FALSE)</f>
        <v>1.5900000000000001E-2</v>
      </c>
      <c r="CN61" s="9">
        <f>VLOOKUP($A61,'[2]Formated Data'!$A:$ZZ,MATCH(CN$1,'[2]Formated Data'!$1:$1,0),FALSE)</f>
        <v>0.03</v>
      </c>
      <c r="CO61" s="9">
        <f>VLOOKUP($A61,'[2]Formated Data'!$A:$ZZ,MATCH(CO$1,'[2]Formated Data'!$1:$1,0),FALSE)</f>
        <v>-8.0000000000000002E-3</v>
      </c>
      <c r="CP61" s="9">
        <f>VLOOKUP($A61,'[2]Formated Data'!$A:$ZZ,MATCH(CP$1,'[2]Formated Data'!$1:$1,0),FALSE)</f>
        <v>1.38E-2</v>
      </c>
      <c r="CQ61" s="9">
        <f>VLOOKUP($A61,'[2]Formated Data'!$A:$ZZ,MATCH(CQ$1,'[2]Formated Data'!$1:$1,0),FALSE)</f>
        <v>2.8400000000000002E-2</v>
      </c>
      <c r="CR61" s="9">
        <f>VLOOKUP($A61,'[2]Formated Data'!$A:$ZZ,MATCH(CR$1,'[2]Formated Data'!$1:$1,0),FALSE)</f>
        <v>7.4000000000000003E-3</v>
      </c>
      <c r="CS61" s="9">
        <f>VLOOKUP($A61,'[2]Formated Data'!$A:$ZZ,MATCH(CS$1,'[2]Formated Data'!$1:$1,0),FALSE)</f>
        <v>5.0000000000000001E-3</v>
      </c>
      <c r="CT61" s="9">
        <f>VLOOKUP($A61,'[2]Formated Data'!$A:$ZZ,MATCH(CT$1,'[2]Formated Data'!$1:$1,0),FALSE)</f>
        <v>4.0000000000000001E-3</v>
      </c>
      <c r="CU61" s="9">
        <f>VLOOKUP($A61,'[2]Formated Data'!$A:$ZZ,MATCH(CU$1,'[2]Formated Data'!$1:$1,0),FALSE)</f>
        <v>1.23E-2</v>
      </c>
      <c r="CV61" s="9">
        <f>VLOOKUP($A61,'[2]Formated Data'!$A:$ZZ,MATCH(CV$1,'[2]Formated Data'!$1:$1,0),FALSE)</f>
        <v>8.14E-2</v>
      </c>
      <c r="CW61" s="9">
        <f>VLOOKUP($A61,'[2]Formated Data'!$A:$ZZ,MATCH(CW$1,'[2]Formated Data'!$1:$1,0),FALSE)</f>
        <v>-1.5100000000000001E-2</v>
      </c>
      <c r="CX61" s="9">
        <f>VLOOKUP($A61,'[2]Formated Data'!$A:$ZZ,MATCH(CX$1,'[2]Formated Data'!$1:$1,0),FALSE)</f>
        <v>1.11E-2</v>
      </c>
      <c r="CY61" s="9">
        <f>VLOOKUP($A61,'[2]Formated Data'!$A:$ZZ,MATCH(CY$1,'[2]Formated Data'!$1:$1,0),FALSE)</f>
        <v>3.4000000000000002E-2</v>
      </c>
      <c r="CZ61" s="9">
        <f>VLOOKUP($A61,'[2]Formated Data'!$A:$ZZ,MATCH(CZ$1,'[2]Formated Data'!$1:$1,0),FALSE)</f>
        <v>2.3300000000000001E-2</v>
      </c>
      <c r="DA61" s="9">
        <f>VLOOKUP($A61,'[2]Formated Data'!$A:$ZZ,MATCH(DA$1,'[2]Formated Data'!$1:$1,0),FALSE)</f>
        <v>8.8999999999999999E-3</v>
      </c>
      <c r="DB61" s="9">
        <f>VLOOKUP($A61,'[2]Formated Data'!$A:$ZZ,MATCH(DB$1,'[2]Formated Data'!$1:$1,0),FALSE)</f>
        <v>8.2000000000000007E-3</v>
      </c>
      <c r="DC61" s="9">
        <f>VLOOKUP($A61,'[2]Formated Data'!$A:$ZZ,MATCH(DC$1,'[2]Formated Data'!$1:$1,0),FALSE)</f>
        <v>1.2999999999999999E-3</v>
      </c>
      <c r="DD61" s="9">
        <f>VLOOKUP($A61,'[2]Formated Data'!$A:$ZZ,MATCH(DD$1,'[2]Formated Data'!$1:$1,0),FALSE)</f>
        <v>-2.4E-2</v>
      </c>
      <c r="DF61" s="1">
        <v>40237</v>
      </c>
      <c r="DG61" s="2">
        <v>4816.1549000000005</v>
      </c>
      <c r="DH61" s="2">
        <f t="shared" si="6"/>
        <v>1.3076874027091456E-3</v>
      </c>
      <c r="DI61" s="1">
        <v>40237</v>
      </c>
      <c r="DJ61" s="2">
        <v>9937.24</v>
      </c>
      <c r="DK61" s="2">
        <f t="shared" si="7"/>
        <v>6.5963541772182666E-3</v>
      </c>
      <c r="DL61" s="1">
        <v>40237</v>
      </c>
      <c r="DM61" s="2">
        <v>13250.21</v>
      </c>
      <c r="DN61" s="2">
        <f t="shared" si="8"/>
        <v>1.5972388102574175E-3</v>
      </c>
      <c r="DO61" s="1">
        <v>40237</v>
      </c>
      <c r="DP61" s="2">
        <v>7803.07</v>
      </c>
      <c r="DQ61" s="2">
        <f t="shared" si="9"/>
        <v>5.6241244524404266E-3</v>
      </c>
      <c r="DR61" s="1">
        <v>40237</v>
      </c>
      <c r="DS61" s="2">
        <v>10206.41</v>
      </c>
      <c r="DT61" s="2">
        <f t="shared" si="10"/>
        <v>5.5071124505072788E-3</v>
      </c>
      <c r="DU61" s="1">
        <v>40237</v>
      </c>
      <c r="DV61" s="2">
        <v>5762.71</v>
      </c>
      <c r="DW61" s="2">
        <f t="shared" si="11"/>
        <v>4.3203809045786468E-3</v>
      </c>
      <c r="DX61" s="1">
        <v>40237</v>
      </c>
      <c r="DY61" s="2">
        <v>4692.79</v>
      </c>
      <c r="DZ61" s="2">
        <f t="shared" si="12"/>
        <v>3.2259443743720695E-3</v>
      </c>
      <c r="EA61" s="1">
        <v>40237</v>
      </c>
      <c r="EB61" s="2">
        <v>6113.85</v>
      </c>
      <c r="EC61" s="2">
        <f t="shared" si="13"/>
        <v>6.1085485121110672E-3</v>
      </c>
      <c r="ED61" s="1">
        <v>40237</v>
      </c>
      <c r="EE61" s="2">
        <v>12204.92</v>
      </c>
      <c r="EF61" s="2">
        <f t="shared" si="14"/>
        <v>1.2465728992546499E-2</v>
      </c>
      <c r="EG61" s="1">
        <v>40237</v>
      </c>
      <c r="EH61" s="2">
        <v>3393.65</v>
      </c>
      <c r="EI61" s="2">
        <f t="shared" si="15"/>
        <v>7.8402257034673184E-3</v>
      </c>
      <c r="EK61" s="1">
        <v>40235</v>
      </c>
      <c r="EL61" s="2">
        <v>80.361999999999995</v>
      </c>
      <c r="EM61" s="2">
        <f t="shared" si="16"/>
        <v>1.1326168483048349E-2</v>
      </c>
      <c r="EO61" s="1">
        <v>40235</v>
      </c>
      <c r="EP61" s="2">
        <v>7240.857</v>
      </c>
      <c r="EQ61" s="2">
        <f t="shared" si="17"/>
        <v>3.7536433780583689E-2</v>
      </c>
      <c r="ES61" s="1">
        <v>40235</v>
      </c>
      <c r="ET61" s="2">
        <v>1153.2524000000001</v>
      </c>
      <c r="EU61" s="2">
        <f t="shared" si="18"/>
        <v>3.471617365778723E-3</v>
      </c>
      <c r="EW61" s="1">
        <v>40235</v>
      </c>
      <c r="EX61" s="2">
        <v>1378.3562999999999</v>
      </c>
      <c r="EY61" s="2">
        <f t="shared" si="19"/>
        <v>1.445272978057055E-2</v>
      </c>
      <c r="FA61" s="1">
        <v>40235</v>
      </c>
      <c r="FB61" s="2">
        <v>111.297</v>
      </c>
      <c r="FC61" s="2">
        <f t="shared" si="20"/>
        <v>-1.7606439131320206E-3</v>
      </c>
      <c r="FE61" s="1">
        <v>40235</v>
      </c>
      <c r="FF61" s="2">
        <v>545.31259999999997</v>
      </c>
      <c r="FG61" s="2">
        <f t="shared" si="21"/>
        <v>5.5877946195422412E-2</v>
      </c>
      <c r="FI61" s="1">
        <v>40235</v>
      </c>
      <c r="FJ61" s="2">
        <v>248.87790000000001</v>
      </c>
      <c r="FK61" s="2">
        <f t="shared" si="22"/>
        <v>3.2316683341651053E-3</v>
      </c>
      <c r="FM61" s="1">
        <v>40235</v>
      </c>
      <c r="FN61" s="2">
        <v>2037.078</v>
      </c>
      <c r="FO61" s="2">
        <f t="shared" si="23"/>
        <v>3.1457287916913934E-3</v>
      </c>
      <c r="FQ61" s="1">
        <v>40235</v>
      </c>
      <c r="FR61" s="2">
        <v>304.06200000000001</v>
      </c>
      <c r="FS61" s="2">
        <f t="shared" si="24"/>
        <v>2.6875781128914422E-3</v>
      </c>
      <c r="FU61" s="1">
        <v>40235</v>
      </c>
      <c r="FV61" s="2">
        <v>330.8775</v>
      </c>
      <c r="FW61" s="2">
        <f t="shared" si="25"/>
        <v>-1.8740978935452901E-2</v>
      </c>
      <c r="FY61" s="1">
        <v>40235</v>
      </c>
      <c r="FZ61" s="2">
        <v>696.18960000000004</v>
      </c>
      <c r="GA61" s="2">
        <f t="shared" si="26"/>
        <v>4.4968540903729703E-2</v>
      </c>
    </row>
    <row r="62" spans="1:183" x14ac:dyDescent="0.25">
      <c r="A62" s="1">
        <f t="shared" si="3"/>
        <v>40209</v>
      </c>
      <c r="B62" s="1">
        <v>40207</v>
      </c>
      <c r="C62" s="2">
        <v>675.57579999999996</v>
      </c>
      <c r="D62" s="2">
        <f t="shared" si="27"/>
        <v>-2.8056172193872131E-2</v>
      </c>
      <c r="E62" s="1">
        <v>40207</v>
      </c>
      <c r="F62" s="2">
        <v>527.35149999999999</v>
      </c>
      <c r="G62" s="2">
        <f t="shared" si="28"/>
        <v>-4.360485677236825E-2</v>
      </c>
      <c r="H62" s="1">
        <v>40207</v>
      </c>
      <c r="I62" s="2">
        <v>896.74580000000003</v>
      </c>
      <c r="J62" s="2">
        <f t="shared" si="29"/>
        <v>-4.1620426261016474E-2</v>
      </c>
      <c r="K62" s="1">
        <v>40207</v>
      </c>
      <c r="L62" s="2">
        <v>1614.11</v>
      </c>
      <c r="M62" s="2">
        <f t="shared" si="30"/>
        <v>-3.4033920214485036E-2</v>
      </c>
      <c r="N62" s="1">
        <v>40207</v>
      </c>
      <c r="O62" s="2">
        <v>1143.6899000000001</v>
      </c>
      <c r="P62" s="2">
        <f t="shared" si="31"/>
        <v>-3.5910359187045215E-2</v>
      </c>
      <c r="Q62" s="1"/>
      <c r="T62" s="1">
        <v>40207</v>
      </c>
      <c r="U62" s="2">
        <v>1255.0531000000001</v>
      </c>
      <c r="V62" s="2">
        <f t="shared" si="33"/>
        <v>-3.5921356326749976E-2</v>
      </c>
      <c r="W62" s="1">
        <v>40207</v>
      </c>
      <c r="X62" s="2">
        <v>117.9837</v>
      </c>
      <c r="Y62" s="2">
        <f t="shared" si="34"/>
        <v>-3.9097721508727368E-3</v>
      </c>
      <c r="Z62" s="1">
        <v>40207</v>
      </c>
      <c r="AA62" s="2">
        <v>112.4</v>
      </c>
      <c r="AB62" s="2">
        <f t="shared" si="35"/>
        <v>-2.4390243902438935E-2</v>
      </c>
      <c r="AC62" s="1">
        <v>40207</v>
      </c>
      <c r="AD62" s="2">
        <v>893.16899999999998</v>
      </c>
      <c r="AE62" s="2">
        <f t="shared" si="36"/>
        <v>2.190794042706079E-2</v>
      </c>
      <c r="AF62" s="1">
        <v>40207</v>
      </c>
      <c r="AG62" s="2">
        <v>269.30020000000002</v>
      </c>
      <c r="AH62" s="2">
        <f t="shared" si="37"/>
        <v>-6.064437724744931E-2</v>
      </c>
      <c r="AI62" s="1">
        <v>40207</v>
      </c>
      <c r="AJ62" s="2">
        <v>102.15</v>
      </c>
      <c r="AK62" s="2">
        <f t="shared" si="38"/>
        <v>-6.2413951353831987E-2</v>
      </c>
      <c r="AL62" s="1">
        <v>40207</v>
      </c>
      <c r="AM62" s="2">
        <v>152.07169999999999</v>
      </c>
      <c r="AN62" s="2">
        <f t="shared" si="39"/>
        <v>8.883274830212784E-3</v>
      </c>
      <c r="AO62" s="1">
        <v>40207</v>
      </c>
      <c r="AP62" s="2">
        <v>265.58</v>
      </c>
      <c r="AQ62" s="2">
        <f t="shared" si="40"/>
        <v>-6.2813183710918263E-2</v>
      </c>
      <c r="AR62" s="1">
        <v>40207</v>
      </c>
      <c r="AS62" s="2">
        <v>1563.87</v>
      </c>
      <c r="AT62" s="2">
        <f t="shared" si="41"/>
        <v>1.5275848189360675E-2</v>
      </c>
      <c r="AU62" s="1">
        <v>40207</v>
      </c>
      <c r="AV62" s="2">
        <v>1065.3900000000001</v>
      </c>
      <c r="AW62" s="2">
        <f t="shared" si="42"/>
        <v>1.2651129191696642E-2</v>
      </c>
      <c r="AY62" s="2">
        <f t="shared" si="43"/>
        <v>1.5548684578496119E-2</v>
      </c>
      <c r="AZ62" s="2">
        <f t="shared" si="44"/>
        <v>1.8764389725601793E-3</v>
      </c>
      <c r="BA62" s="2">
        <f t="shared" si="4"/>
        <v>-2.6247189976640328E-3</v>
      </c>
      <c r="BC62" s="1">
        <v>40207</v>
      </c>
      <c r="BD62" s="2">
        <v>1283.5</v>
      </c>
      <c r="BE62" s="2">
        <f t="shared" si="45"/>
        <v>2.953771137436334E-3</v>
      </c>
      <c r="BF62" s="1">
        <v>40207</v>
      </c>
      <c r="BG62" s="2">
        <v>1011.66</v>
      </c>
      <c r="BH62" s="2">
        <f t="shared" si="46"/>
        <v>1.1660000000000004E-2</v>
      </c>
      <c r="BI62" s="1">
        <v>40207</v>
      </c>
      <c r="BJ62" s="2">
        <v>987.15</v>
      </c>
      <c r="BK62" s="2">
        <f t="shared" si="47"/>
        <v>1.1393092425437734E-2</v>
      </c>
      <c r="BL62" s="1">
        <v>40178</v>
      </c>
      <c r="BM62" s="2">
        <v>326.55</v>
      </c>
      <c r="BN62" s="2">
        <f t="shared" si="1"/>
        <v>2.2225700422601413E-2</v>
      </c>
      <c r="BP62" s="1">
        <v>39933</v>
      </c>
      <c r="BQ62" s="2">
        <v>5.8810000000000001E-2</v>
      </c>
      <c r="BR62" s="2">
        <f t="shared" si="2"/>
        <v>5.8810000000000001E-2</v>
      </c>
      <c r="BT62" s="1">
        <v>40207</v>
      </c>
      <c r="BU62" s="2">
        <v>943.67</v>
      </c>
      <c r="BV62" s="2">
        <f t="shared" si="5"/>
        <v>-3.0422899884925192E-2</v>
      </c>
      <c r="BX62" s="7">
        <f>VLOOKUP($A62,[1]Replications!$A:$AK,MATCH(BX$2,[1]Replications!$1:$1,0),FALSE)</f>
        <v>-2.0299999999999999E-2</v>
      </c>
      <c r="BY62" s="7">
        <f>VLOOKUP($A62,[1]Replications!$A:$AK,MATCH(BY$2,[1]Replications!$1:$1,0),FALSE)</f>
        <v>-1.5100000000000001E-2</v>
      </c>
      <c r="BZ62" s="7">
        <f>VLOOKUP($A62,[1]Replications!$A:$AK,MATCH(BZ$2,[1]Replications!$1:$1,0),FALSE)</f>
        <v>-3.1600000000000003E-2</v>
      </c>
      <c r="CA62" s="7">
        <f>VLOOKUP($A62,[1]Replications!$A:$AK,MATCH(CA$2,[1]Replications!$1:$1,0),FALSE)</f>
        <v>-5.04E-2</v>
      </c>
      <c r="CB62" s="7">
        <f>VLOOKUP($A62,[1]Replications!$A:$AK,MATCH(CB$2,[1]Replications!$1:$1,0),FALSE)</f>
        <v>-3.2099999999999997E-2</v>
      </c>
      <c r="CC62" s="7">
        <f>VLOOKUP($A62,[1]Replications!$A:$AK,MATCH(CC$2,[1]Replications!$1:$1,0),FALSE)</f>
        <v>2.98E-2</v>
      </c>
      <c r="CD62" s="7">
        <f>VLOOKUP($A62,[1]Replications!$A:$AK,MATCH(CD$2,[1]Replications!$1:$1,0),FALSE)</f>
        <v>-5.0000000000000001E-4</v>
      </c>
      <c r="CE62" s="7">
        <f>VLOOKUP($A62,[1]Replications!$A:$AK,MATCH(CE$2,[1]Replications!$1:$1,0),FALSE)</f>
        <v>-3.5900000000000001E-2</v>
      </c>
      <c r="CF62" s="7">
        <f>VLOOKUP($A62,[1]Replications!$A:$AK,MATCH(CF$2,[1]Replications!$1:$1,0),FALSE)</f>
        <v>-1.717142857142857E-2</v>
      </c>
      <c r="CG62" s="7" t="str">
        <f>VLOOKUP($A62,[1]Replications!$A:$AK,MATCH(CG$2,[1]Replications!$1:$1,0),FALSE)</f>
        <v>NA</v>
      </c>
      <c r="CH62" s="9">
        <f>VLOOKUP($A62,'[2]Formated Data'!$A:$ZZ,MATCH(CH$1,'[2]Formated Data'!$1:$1,0),FALSE)</f>
        <v>2.7300000000000001E-2</v>
      </c>
      <c r="CI62" s="9">
        <f>VLOOKUP($A62,'[2]Formated Data'!$A:$ZZ,MATCH(CI$1,'[2]Formated Data'!$1:$1,0),FALSE)</f>
        <v>3.0800000000000001E-2</v>
      </c>
      <c r="CJ62" s="9">
        <f>VLOOKUP($A62,'[2]Formated Data'!$A:$ZZ,MATCH(CJ$1,'[2]Formated Data'!$1:$1,0),FALSE)</f>
        <v>1.26E-2</v>
      </c>
      <c r="CK62" s="9">
        <f>VLOOKUP($A62,'[2]Formated Data'!$A:$ZZ,MATCH(CK$1,'[2]Formated Data'!$1:$1,0),FALSE)</f>
        <v>1.38E-2</v>
      </c>
      <c r="CL62" s="9">
        <f>VLOOKUP($A62,'[2]Formated Data'!$A:$ZZ,MATCH(CL$1,'[2]Formated Data'!$1:$1,0),FALSE)</f>
        <v>-2.8899999999999999E-2</v>
      </c>
      <c r="CM62" s="9">
        <f>VLOOKUP($A62,'[2]Formated Data'!$A:$ZZ,MATCH(CM$1,'[2]Formated Data'!$1:$1,0),FALSE)</f>
        <v>-1.03E-2</v>
      </c>
      <c r="CN62" s="9">
        <f>VLOOKUP($A62,'[2]Formated Data'!$A:$ZZ,MATCH(CN$1,'[2]Formated Data'!$1:$1,0),FALSE)</f>
        <v>1.49E-2</v>
      </c>
      <c r="CO62" s="9">
        <f>VLOOKUP($A62,'[2]Formated Data'!$A:$ZZ,MATCH(CO$1,'[2]Formated Data'!$1:$1,0),FALSE)</f>
        <v>-3.3000000000000002E-2</v>
      </c>
      <c r="CP62" s="9">
        <f>VLOOKUP($A62,'[2]Formated Data'!$A:$ZZ,MATCH(CP$1,'[2]Formated Data'!$1:$1,0),FALSE)</f>
        <v>-0.01</v>
      </c>
      <c r="CQ62" s="9">
        <f>VLOOKUP($A62,'[2]Formated Data'!$A:$ZZ,MATCH(CQ$1,'[2]Formated Data'!$1:$1,0),FALSE)</f>
        <v>-2.7900000000000001E-2</v>
      </c>
      <c r="CR62" s="9">
        <f>VLOOKUP($A62,'[2]Formated Data'!$A:$ZZ,MATCH(CR$1,'[2]Formated Data'!$1:$1,0),FALSE)</f>
        <v>1.6E-2</v>
      </c>
      <c r="CS62" s="9">
        <f>VLOOKUP($A62,'[2]Formated Data'!$A:$ZZ,MATCH(CS$1,'[2]Formated Data'!$1:$1,0),FALSE)</f>
        <v>3.1E-2</v>
      </c>
      <c r="CT62" s="9">
        <f>VLOOKUP($A62,'[2]Formated Data'!$A:$ZZ,MATCH(CT$1,'[2]Formated Data'!$1:$1,0),FALSE)</f>
        <v>9.9000000000000008E-3</v>
      </c>
      <c r="CU62" s="9">
        <f>VLOOKUP($A62,'[2]Formated Data'!$A:$ZZ,MATCH(CU$1,'[2]Formated Data'!$1:$1,0),FALSE)</f>
        <v>-2.5999999999999999E-3</v>
      </c>
      <c r="CV62" s="9">
        <f>VLOOKUP($A62,'[2]Formated Data'!$A:$ZZ,MATCH(CV$1,'[2]Formated Data'!$1:$1,0),FALSE)</f>
        <v>-5.7599999999999998E-2</v>
      </c>
      <c r="CW62" s="9">
        <f>VLOOKUP($A62,'[2]Formated Data'!$A:$ZZ,MATCH(CW$1,'[2]Formated Data'!$1:$1,0),FALSE)</f>
        <v>-2.5999999999999999E-3</v>
      </c>
      <c r="CX62" s="9">
        <f>VLOOKUP($A62,'[2]Formated Data'!$A:$ZZ,MATCH(CX$1,'[2]Formated Data'!$1:$1,0),FALSE)</f>
        <v>3.3000000000000002E-2</v>
      </c>
      <c r="CY62" s="9">
        <f>VLOOKUP($A62,'[2]Formated Data'!$A:$ZZ,MATCH(CY$1,'[2]Formated Data'!$1:$1,0),FALSE)</f>
        <v>-1.7600000000000001E-2</v>
      </c>
      <c r="CZ62" s="9">
        <f>VLOOKUP($A62,'[2]Formated Data'!$A:$ZZ,MATCH(CZ$1,'[2]Formated Data'!$1:$1,0),FALSE)</f>
        <v>-2.64E-2</v>
      </c>
      <c r="DA62" s="9">
        <f>VLOOKUP($A62,'[2]Formated Data'!$A:$ZZ,MATCH(DA$1,'[2]Formated Data'!$1:$1,0),FALSE)</f>
        <v>1.03E-2</v>
      </c>
      <c r="DB62" s="9">
        <f>VLOOKUP($A62,'[2]Formated Data'!$A:$ZZ,MATCH(DB$1,'[2]Formated Data'!$1:$1,0),FALSE)</f>
        <v>2.63E-2</v>
      </c>
      <c r="DC62" s="9">
        <f>VLOOKUP($A62,'[2]Formated Data'!$A:$ZZ,MATCH(DC$1,'[2]Formated Data'!$1:$1,0),FALSE)</f>
        <v>1.1299999999999999E-2</v>
      </c>
      <c r="DD62" s="9">
        <f>VLOOKUP($A62,'[2]Formated Data'!$A:$ZZ,MATCH(DD$1,'[2]Formated Data'!$1:$1,0),FALSE)</f>
        <v>1E-3</v>
      </c>
      <c r="DF62" s="1">
        <v>40209</v>
      </c>
      <c r="DG62" s="2">
        <v>4809.8651</v>
      </c>
      <c r="DH62" s="2">
        <f t="shared" si="6"/>
        <v>-3.6873508906912766E-3</v>
      </c>
      <c r="DI62" s="1">
        <v>40209</v>
      </c>
      <c r="DJ62" s="2">
        <v>9872.1200000000008</v>
      </c>
      <c r="DK62" s="2">
        <f t="shared" si="7"/>
        <v>-7.6117026409752153E-3</v>
      </c>
      <c r="DL62" s="1">
        <v>40209</v>
      </c>
      <c r="DM62" s="2">
        <v>13229.08</v>
      </c>
      <c r="DN62" s="2">
        <f t="shared" si="8"/>
        <v>-1.953070572017257E-2</v>
      </c>
      <c r="DO62" s="1">
        <v>40209</v>
      </c>
      <c r="DP62" s="2">
        <v>7759.43</v>
      </c>
      <c r="DQ62" s="2">
        <f t="shared" si="9"/>
        <v>1.5318566516102416E-2</v>
      </c>
      <c r="DR62" s="1">
        <v>40209</v>
      </c>
      <c r="DS62" s="2">
        <v>10150.51</v>
      </c>
      <c r="DT62" s="2">
        <f t="shared" si="10"/>
        <v>-3.0135009889259323E-2</v>
      </c>
      <c r="DU62" s="1">
        <v>40209</v>
      </c>
      <c r="DV62" s="2">
        <v>5737.92</v>
      </c>
      <c r="DW62" s="2">
        <f t="shared" si="11"/>
        <v>7.4472630872146617E-4</v>
      </c>
      <c r="DX62" s="1">
        <v>40209</v>
      </c>
      <c r="DY62" s="2">
        <v>4677.7</v>
      </c>
      <c r="DZ62" s="2">
        <f t="shared" si="12"/>
        <v>1.828813002183427E-2</v>
      </c>
      <c r="EA62" s="1">
        <v>40209</v>
      </c>
      <c r="EB62" s="2">
        <v>6076.73</v>
      </c>
      <c r="EC62" s="2">
        <f t="shared" si="13"/>
        <v>3.1431123084872947E-3</v>
      </c>
      <c r="ED62" s="1">
        <v>40209</v>
      </c>
      <c r="EE62" s="2">
        <v>12054.65</v>
      </c>
      <c r="EF62" s="2">
        <f t="shared" si="14"/>
        <v>-2.1288705075806713E-2</v>
      </c>
      <c r="EG62" s="1">
        <v>40209</v>
      </c>
      <c r="EH62" s="2">
        <v>3367.25</v>
      </c>
      <c r="EI62" s="2">
        <f t="shared" si="15"/>
        <v>9.2162445676606808E-3</v>
      </c>
      <c r="EK62" s="1">
        <v>40207</v>
      </c>
      <c r="EL62" s="2">
        <v>79.462000000000003</v>
      </c>
      <c r="EM62" s="2">
        <f t="shared" si="16"/>
        <v>2.0575391728743897E-2</v>
      </c>
      <c r="EO62" s="1">
        <v>40207</v>
      </c>
      <c r="EP62" s="2">
        <v>6978.8941999999997</v>
      </c>
      <c r="EQ62" s="2">
        <f t="shared" si="17"/>
        <v>-4.0883921804426682E-2</v>
      </c>
      <c r="ES62" s="1">
        <v>40207</v>
      </c>
      <c r="ET62" s="2">
        <v>1149.2626</v>
      </c>
      <c r="EU62" s="2">
        <f t="shared" si="18"/>
        <v>-5.622256824049876E-2</v>
      </c>
      <c r="EW62" s="1">
        <v>40207</v>
      </c>
      <c r="EX62" s="2">
        <v>1358.7191</v>
      </c>
      <c r="EY62" s="2">
        <f t="shared" si="19"/>
        <v>-4.1094050646347302E-2</v>
      </c>
      <c r="FA62" s="1">
        <v>40207</v>
      </c>
      <c r="FB62" s="2">
        <v>111.4933</v>
      </c>
      <c r="FC62" s="2">
        <f t="shared" si="20"/>
        <v>-2.8658474963147662E-2</v>
      </c>
      <c r="FE62" s="1">
        <v>40207</v>
      </c>
      <c r="FF62" s="2">
        <v>516.45420000000001</v>
      </c>
      <c r="FG62" s="2">
        <f t="shared" si="21"/>
        <v>-2.1197455532079745E-2</v>
      </c>
      <c r="FI62" s="1">
        <v>40207</v>
      </c>
      <c r="FJ62" s="2">
        <v>248.0762</v>
      </c>
      <c r="FK62" s="2">
        <f t="shared" si="22"/>
        <v>2.984854667828496E-2</v>
      </c>
      <c r="FM62" s="1">
        <v>40207</v>
      </c>
      <c r="FN62" s="2">
        <v>2030.69</v>
      </c>
      <c r="FO62" s="2">
        <f t="shared" si="23"/>
        <v>2.9877602853870977E-2</v>
      </c>
      <c r="FQ62" s="1">
        <v>40207</v>
      </c>
      <c r="FR62" s="2">
        <v>303.24700000000001</v>
      </c>
      <c r="FS62" s="2">
        <f t="shared" si="24"/>
        <v>7.887022474524219E-3</v>
      </c>
      <c r="FU62" s="1">
        <v>40207</v>
      </c>
      <c r="FV62" s="2">
        <v>337.19690000000003</v>
      </c>
      <c r="FW62" s="2">
        <f t="shared" si="25"/>
        <v>-4.6085903413329521E-2</v>
      </c>
      <c r="FY62" s="1">
        <v>40207</v>
      </c>
      <c r="FZ62" s="2">
        <v>666.23019999999997</v>
      </c>
      <c r="GA62" s="2">
        <f t="shared" si="26"/>
        <v>-3.6832754644772758E-2</v>
      </c>
    </row>
    <row r="63" spans="1:183" x14ac:dyDescent="0.25">
      <c r="A63" s="1">
        <f t="shared" si="3"/>
        <v>40178</v>
      </c>
      <c r="B63" s="1">
        <v>40178</v>
      </c>
      <c r="C63" s="2">
        <v>695.077</v>
      </c>
      <c r="D63" s="2">
        <f t="shared" si="27"/>
        <v>1.7648461756834655E-2</v>
      </c>
      <c r="E63" s="1">
        <v>40178</v>
      </c>
      <c r="F63" s="2">
        <v>551.39499999999998</v>
      </c>
      <c r="G63" s="2">
        <f t="shared" si="28"/>
        <v>3.0860087984725171E-2</v>
      </c>
      <c r="H63" s="1">
        <v>40178</v>
      </c>
      <c r="I63" s="2">
        <v>935.68960000000004</v>
      </c>
      <c r="J63" s="2">
        <f t="shared" si="29"/>
        <v>-3.3363094039784436E-3</v>
      </c>
      <c r="K63" s="1">
        <v>40178</v>
      </c>
      <c r="L63" s="2">
        <v>1670.98</v>
      </c>
      <c r="M63" s="2">
        <f t="shared" si="30"/>
        <v>7.7009345794392559E-2</v>
      </c>
      <c r="N63" s="1">
        <v>40178</v>
      </c>
      <c r="O63" s="2">
        <v>1186.29</v>
      </c>
      <c r="P63" s="2">
        <f t="shared" si="31"/>
        <v>1.3316818997181068E-2</v>
      </c>
      <c r="Q63" s="1"/>
      <c r="T63" s="1">
        <v>40178</v>
      </c>
      <c r="U63" s="2">
        <v>1301.8161</v>
      </c>
      <c r="V63" s="2">
        <f t="shared" si="33"/>
        <v>1.9309881405098706E-2</v>
      </c>
      <c r="W63" s="1">
        <v>40178</v>
      </c>
      <c r="X63" s="2">
        <v>118.4468</v>
      </c>
      <c r="Y63" s="2">
        <f t="shared" si="34"/>
        <v>4.2150839242240501E-2</v>
      </c>
      <c r="Z63" s="1">
        <v>40178</v>
      </c>
      <c r="AA63" s="2">
        <v>115.21</v>
      </c>
      <c r="AB63" s="2">
        <f t="shared" si="35"/>
        <v>2.5182416800142438E-2</v>
      </c>
      <c r="AC63" s="1">
        <v>40178</v>
      </c>
      <c r="AD63" s="2">
        <v>874.02099999999996</v>
      </c>
      <c r="AE63" s="2">
        <f t="shared" si="36"/>
        <v>4.5617963064275013E-3</v>
      </c>
      <c r="AF63" s="1">
        <v>40178</v>
      </c>
      <c r="AG63" s="2">
        <v>286.68610000000001</v>
      </c>
      <c r="AH63" s="2">
        <f t="shared" si="37"/>
        <v>1.2085958400438246E-2</v>
      </c>
      <c r="AI63" s="1">
        <v>40178</v>
      </c>
      <c r="AJ63" s="2">
        <v>108.95</v>
      </c>
      <c r="AK63" s="2">
        <f t="shared" si="38"/>
        <v>1.160631383472599E-2</v>
      </c>
      <c r="AL63" s="1">
        <v>40178</v>
      </c>
      <c r="AM63" s="2">
        <v>150.73269999999999</v>
      </c>
      <c r="AN63" s="2">
        <f t="shared" si="39"/>
        <v>-7.3468059899254312E-3</v>
      </c>
      <c r="AO63" s="1">
        <v>40178</v>
      </c>
      <c r="AP63" s="2">
        <v>283.38</v>
      </c>
      <c r="AQ63" s="2">
        <f t="shared" si="40"/>
        <v>2.1557317952415334E-2</v>
      </c>
      <c r="AR63" s="1">
        <v>40178</v>
      </c>
      <c r="AS63" s="2">
        <v>1540.34</v>
      </c>
      <c r="AT63" s="2">
        <f t="shared" si="41"/>
        <v>-1.5631390593047079E-2</v>
      </c>
      <c r="AU63" s="1">
        <v>40178</v>
      </c>
      <c r="AV63" s="2">
        <v>1052.08</v>
      </c>
      <c r="AW63" s="2">
        <f t="shared" si="42"/>
        <v>3.2807806333811085E-2</v>
      </c>
      <c r="AY63" s="2">
        <f t="shared" si="43"/>
        <v>-1.3211626227890516E-2</v>
      </c>
      <c r="AZ63" s="2">
        <f t="shared" si="44"/>
        <v>6.3692526797211491E-2</v>
      </c>
      <c r="BA63" s="2">
        <f t="shared" si="4"/>
        <v>4.8439196926858163E-2</v>
      </c>
      <c r="BC63" s="1">
        <v>40178</v>
      </c>
      <c r="BD63" s="2">
        <v>1279.72</v>
      </c>
      <c r="BE63" s="2">
        <f t="shared" si="45"/>
        <v>2.9625217486715094E-3</v>
      </c>
      <c r="BF63" s="1">
        <v>40178</v>
      </c>
      <c r="BG63" s="2">
        <v>1000</v>
      </c>
      <c r="BH63" s="2">
        <f t="shared" si="46"/>
        <v>-3.8984795929586369E-4</v>
      </c>
      <c r="BI63" s="1">
        <v>40178</v>
      </c>
      <c r="BJ63" s="2">
        <v>976.03</v>
      </c>
      <c r="BK63" s="2">
        <f t="shared" si="47"/>
        <v>1.4689676681567621E-2</v>
      </c>
      <c r="BL63" s="1">
        <v>40147</v>
      </c>
      <c r="BM63" s="2">
        <v>319.45</v>
      </c>
      <c r="BN63" s="2">
        <f t="shared" si="1"/>
        <v>8.0467024297885548E-3</v>
      </c>
      <c r="BP63" s="1">
        <v>39903</v>
      </c>
      <c r="BQ63" s="2">
        <v>5.0009999999999999E-2</v>
      </c>
      <c r="BR63" s="2">
        <f t="shared" si="2"/>
        <v>5.0009999999999999E-2</v>
      </c>
      <c r="BT63" s="1">
        <v>40178</v>
      </c>
      <c r="BU63" s="2">
        <v>973.28</v>
      </c>
      <c r="BV63" s="2">
        <f t="shared" si="5"/>
        <v>2.9294189809428994E-2</v>
      </c>
      <c r="BX63" s="7">
        <f>VLOOKUP($A63,[1]Replications!$A:$AK,MATCH(BX$2,[1]Replications!$1:$1,0),FALSE)</f>
        <v>4.2599999999999999E-2</v>
      </c>
      <c r="BY63" s="7">
        <f>VLOOKUP($A63,[1]Replications!$A:$AK,MATCH(BY$2,[1]Replications!$1:$1,0),FALSE)</f>
        <v>2.07E-2</v>
      </c>
      <c r="BZ63" s="7">
        <f>VLOOKUP($A63,[1]Replications!$A:$AK,MATCH(BZ$2,[1]Replications!$1:$1,0),FALSE)</f>
        <v>4.1000000000000002E-2</v>
      </c>
      <c r="CA63" s="7">
        <f>VLOOKUP($A63,[1]Replications!$A:$AK,MATCH(CA$2,[1]Replications!$1:$1,0),FALSE)</f>
        <v>3.1399999999999997E-2</v>
      </c>
      <c r="CB63" s="7">
        <f>VLOOKUP($A63,[1]Replications!$A:$AK,MATCH(CB$2,[1]Replications!$1:$1,0),FALSE)</f>
        <v>5.2499999999999998E-2</v>
      </c>
      <c r="CC63" s="7">
        <f>VLOOKUP($A63,[1]Replications!$A:$AK,MATCH(CC$2,[1]Replications!$1:$1,0),FALSE)</f>
        <v>-1.6000000000000001E-3</v>
      </c>
      <c r="CD63" s="7">
        <f>VLOOKUP($A63,[1]Replications!$A:$AK,MATCH(CD$2,[1]Replications!$1:$1,0),FALSE)</f>
        <v>5.8400000000000001E-2</v>
      </c>
      <c r="CE63" s="7">
        <f>VLOOKUP($A63,[1]Replications!$A:$AK,MATCH(CE$2,[1]Replications!$1:$1,0),FALSE)</f>
        <v>1.9599999999999999E-2</v>
      </c>
      <c r="CF63" s="7">
        <f>VLOOKUP($A63,[1]Replications!$A:$AK,MATCH(CF$2,[1]Replications!$1:$1,0),FALSE)</f>
        <v>3.4999999999999996E-2</v>
      </c>
      <c r="CG63" s="7" t="str">
        <f>VLOOKUP($A63,[1]Replications!$A:$AK,MATCH(CG$2,[1]Replications!$1:$1,0),FALSE)</f>
        <v>NA</v>
      </c>
      <c r="CH63" s="9">
        <f>VLOOKUP($A63,'[2]Formated Data'!$A:$ZZ,MATCH(CH$1,'[2]Formated Data'!$1:$1,0),FALSE)</f>
        <v>2.0400000000000001E-2</v>
      </c>
      <c r="CI63" s="9">
        <f>VLOOKUP($A63,'[2]Formated Data'!$A:$ZZ,MATCH(CI$1,'[2]Formated Data'!$1:$1,0),FALSE)</f>
        <v>3.5000000000000001E-3</v>
      </c>
      <c r="CJ63" s="9">
        <f>VLOOKUP($A63,'[2]Formated Data'!$A:$ZZ,MATCH(CJ$1,'[2]Formated Data'!$1:$1,0),FALSE)</f>
        <v>1.52E-2</v>
      </c>
      <c r="CK63" s="9">
        <f>VLOOKUP($A63,'[2]Formated Data'!$A:$ZZ,MATCH(CK$1,'[2]Formated Data'!$1:$1,0),FALSE)</f>
        <v>4.4000000000000003E-3</v>
      </c>
      <c r="CL63" s="9">
        <f>VLOOKUP($A63,'[2]Formated Data'!$A:$ZZ,MATCH(CL$1,'[2]Formated Data'!$1:$1,0),FALSE)</f>
        <v>2.3699999999999999E-2</v>
      </c>
      <c r="CM63" s="9">
        <f>VLOOKUP($A63,'[2]Formated Data'!$A:$ZZ,MATCH(CM$1,'[2]Formated Data'!$1:$1,0),FALSE)</f>
        <v>1.46E-2</v>
      </c>
      <c r="CN63" s="9">
        <f>VLOOKUP($A63,'[2]Formated Data'!$A:$ZZ,MATCH(CN$1,'[2]Formated Data'!$1:$1,0),FALSE)</f>
        <v>3.7699999999999997E-2</v>
      </c>
      <c r="CO63" s="9">
        <f>VLOOKUP($A63,'[2]Formated Data'!$A:$ZZ,MATCH(CO$1,'[2]Formated Data'!$1:$1,0),FALSE)</f>
        <v>0.01</v>
      </c>
      <c r="CP63" s="9">
        <f>VLOOKUP($A63,'[2]Formated Data'!$A:$ZZ,MATCH(CP$1,'[2]Formated Data'!$1:$1,0),FALSE)</f>
        <v>4.0000000000000001E-3</v>
      </c>
      <c r="CQ63" s="9">
        <f>VLOOKUP($A63,'[2]Formated Data'!$A:$ZZ,MATCH(CQ$1,'[2]Formated Data'!$1:$1,0),FALSE)</f>
        <v>-1.7100000000000001E-2</v>
      </c>
      <c r="CR63" s="9">
        <f>VLOOKUP($A63,'[2]Formated Data'!$A:$ZZ,MATCH(CR$1,'[2]Formated Data'!$1:$1,0),FALSE)</f>
        <v>1.49E-2</v>
      </c>
      <c r="CS63" s="9">
        <f>VLOOKUP($A63,'[2]Formated Data'!$A:$ZZ,MATCH(CS$1,'[2]Formated Data'!$1:$1,0),FALSE)</f>
        <v>5.0000000000000001E-3</v>
      </c>
      <c r="CT63" s="9">
        <f>VLOOKUP($A63,'[2]Formated Data'!$A:$ZZ,MATCH(CT$1,'[2]Formated Data'!$1:$1,0),FALSE)</f>
        <v>9.9000000000000008E-3</v>
      </c>
      <c r="CU63" s="9">
        <f>VLOOKUP($A63,'[2]Formated Data'!$A:$ZZ,MATCH(CU$1,'[2]Formated Data'!$1:$1,0),FALSE)</f>
        <v>5.96E-2</v>
      </c>
      <c r="CV63" s="9">
        <f>VLOOKUP($A63,'[2]Formated Data'!$A:$ZZ,MATCH(CV$1,'[2]Formated Data'!$1:$1,0),FALSE)</f>
        <v>7.22E-2</v>
      </c>
      <c r="CW63" s="9">
        <f>VLOOKUP($A63,'[2]Formated Data'!$A:$ZZ,MATCH(CW$1,'[2]Formated Data'!$1:$1,0),FALSE)</f>
        <v>3.7000000000000002E-3</v>
      </c>
      <c r="CX63" s="9">
        <f>VLOOKUP($A63,'[2]Formated Data'!$A:$ZZ,MATCH(CX$1,'[2]Formated Data'!$1:$1,0),FALSE)</f>
        <v>4.0000000000000001E-3</v>
      </c>
      <c r="CY63" s="9">
        <f>VLOOKUP($A63,'[2]Formated Data'!$A:$ZZ,MATCH(CY$1,'[2]Formated Data'!$1:$1,0),FALSE)</f>
        <v>-3.1699999999999999E-2</v>
      </c>
      <c r="CZ63" s="9">
        <f>VLOOKUP($A63,'[2]Formated Data'!$A:$ZZ,MATCH(CZ$1,'[2]Formated Data'!$1:$1,0),FALSE)</f>
        <v>-2.4500000000000001E-2</v>
      </c>
      <c r="DA63" s="9">
        <f>VLOOKUP($A63,'[2]Formated Data'!$A:$ZZ,MATCH(DA$1,'[2]Formated Data'!$1:$1,0),FALSE)</f>
        <v>3.5999999999999999E-3</v>
      </c>
      <c r="DB63" s="9">
        <f>VLOOKUP($A63,'[2]Formated Data'!$A:$ZZ,MATCH(DB$1,'[2]Formated Data'!$1:$1,0),FALSE)</f>
        <v>0.02</v>
      </c>
      <c r="DC63" s="9">
        <f>VLOOKUP($A63,'[2]Formated Data'!$A:$ZZ,MATCH(DC$1,'[2]Formated Data'!$1:$1,0),FALSE)</f>
        <v>1.3899999999999999E-2</v>
      </c>
      <c r="DD63" s="9">
        <f>VLOOKUP($A63,'[2]Formated Data'!$A:$ZZ,MATCH(DD$1,'[2]Formated Data'!$1:$1,0),FALSE)</f>
        <v>-0.01</v>
      </c>
      <c r="DF63" s="1">
        <v>40178</v>
      </c>
      <c r="DG63" s="2">
        <v>4827.6664000000001</v>
      </c>
      <c r="DH63" s="2">
        <f t="shared" si="6"/>
        <v>7.5783139470331218E-3</v>
      </c>
      <c r="DI63" s="1">
        <v>40178</v>
      </c>
      <c r="DJ63" s="2">
        <v>9947.84</v>
      </c>
      <c r="DK63" s="2">
        <f t="shared" si="7"/>
        <v>1.2781120511489164E-2</v>
      </c>
      <c r="DL63" s="1">
        <v>40178</v>
      </c>
      <c r="DM63" s="2">
        <v>13492.6</v>
      </c>
      <c r="DN63" s="2">
        <f t="shared" si="8"/>
        <v>-1.3023530719849186E-2</v>
      </c>
      <c r="DO63" s="1">
        <v>40178</v>
      </c>
      <c r="DP63" s="2">
        <v>7642.36</v>
      </c>
      <c r="DQ63" s="2">
        <f t="shared" si="9"/>
        <v>2.0512101485561596E-2</v>
      </c>
      <c r="DR63" s="1">
        <v>40178</v>
      </c>
      <c r="DS63" s="2">
        <v>10465.9</v>
      </c>
      <c r="DT63" s="2">
        <f t="shared" si="10"/>
        <v>-2.8997675918151611E-2</v>
      </c>
      <c r="DU63" s="1">
        <v>40178</v>
      </c>
      <c r="DV63" s="2">
        <v>5733.65</v>
      </c>
      <c r="DW63" s="2">
        <f t="shared" si="11"/>
        <v>2.7622398302366014E-2</v>
      </c>
      <c r="DX63" s="1">
        <v>40178</v>
      </c>
      <c r="DY63" s="2">
        <v>4593.6899999999996</v>
      </c>
      <c r="DZ63" s="2">
        <f t="shared" si="12"/>
        <v>2.1126337901370418E-2</v>
      </c>
      <c r="EA63" s="1">
        <v>40178</v>
      </c>
      <c r="EB63" s="2">
        <v>6057.69</v>
      </c>
      <c r="EC63" s="2">
        <f t="shared" si="13"/>
        <v>9.125574096563227E-3</v>
      </c>
      <c r="ED63" s="1">
        <v>40178</v>
      </c>
      <c r="EE63" s="2">
        <v>12316.86</v>
      </c>
      <c r="EF63" s="2">
        <f t="shared" si="14"/>
        <v>1.6028805820557768E-2</v>
      </c>
      <c r="EG63" s="1">
        <v>40178</v>
      </c>
      <c r="EH63" s="2">
        <v>3336.5</v>
      </c>
      <c r="EI63" s="2">
        <f t="shared" si="15"/>
        <v>3.3551308937825874E-2</v>
      </c>
      <c r="EK63" s="1">
        <v>40178</v>
      </c>
      <c r="EL63" s="2">
        <v>77.86</v>
      </c>
      <c r="EM63" s="2">
        <f t="shared" si="16"/>
        <v>3.9810894910455419E-2</v>
      </c>
      <c r="EO63" s="1">
        <v>40178</v>
      </c>
      <c r="EP63" s="2">
        <v>7276.3811999999998</v>
      </c>
      <c r="EQ63" s="2">
        <f t="shared" si="17"/>
        <v>4.3557569284770281E-2</v>
      </c>
      <c r="ES63" s="1">
        <v>40178</v>
      </c>
      <c r="ET63" s="2">
        <v>1217.7263</v>
      </c>
      <c r="EU63" s="2">
        <f t="shared" si="18"/>
        <v>4.1024916778365395E-2</v>
      </c>
      <c r="EW63" s="1">
        <v>40178</v>
      </c>
      <c r="EX63" s="2">
        <v>1416.9472000000001</v>
      </c>
      <c r="EY63" s="2">
        <f t="shared" si="19"/>
        <v>1.827377263794272E-2</v>
      </c>
      <c r="FA63" s="1">
        <v>40178</v>
      </c>
      <c r="FB63" s="2">
        <v>114.78279999999999</v>
      </c>
      <c r="FC63" s="2">
        <f t="shared" si="20"/>
        <v>6.231680849980803E-2</v>
      </c>
      <c r="FE63" s="1">
        <v>40178</v>
      </c>
      <c r="FF63" s="2">
        <v>527.63879999999995</v>
      </c>
      <c r="FG63" s="2">
        <f t="shared" si="21"/>
        <v>-1.0482005730755972E-2</v>
      </c>
      <c r="FI63" s="1">
        <v>40178</v>
      </c>
      <c r="FJ63" s="2">
        <v>240.8861</v>
      </c>
      <c r="FK63" s="2">
        <f t="shared" si="22"/>
        <v>-5.6136290969731828E-2</v>
      </c>
      <c r="FM63" s="1">
        <v>40178</v>
      </c>
      <c r="FN63" s="2">
        <v>1971.778</v>
      </c>
      <c r="FO63" s="2">
        <f t="shared" si="23"/>
        <v>-5.9741285295263569E-2</v>
      </c>
      <c r="FQ63" s="1">
        <v>40178</v>
      </c>
      <c r="FR63" s="2">
        <v>300.87400000000002</v>
      </c>
      <c r="FS63" s="2">
        <f t="shared" si="24"/>
        <v>-7.3539357908037895E-3</v>
      </c>
      <c r="FU63" s="1">
        <v>40178</v>
      </c>
      <c r="FV63" s="2">
        <v>353.48770000000002</v>
      </c>
      <c r="FW63" s="2">
        <f t="shared" si="25"/>
        <v>5.6562903697291889E-2</v>
      </c>
      <c r="FY63" s="1">
        <v>40178</v>
      </c>
      <c r="FZ63" s="2">
        <v>691.70770000000005</v>
      </c>
      <c r="GA63" s="2">
        <f t="shared" si="26"/>
        <v>8.0414292174073365E-2</v>
      </c>
    </row>
    <row r="64" spans="1:183" x14ac:dyDescent="0.25">
      <c r="A64" s="1">
        <f t="shared" si="3"/>
        <v>40147</v>
      </c>
      <c r="B64" s="1">
        <v>40147</v>
      </c>
      <c r="C64" s="2">
        <v>683.02269999999999</v>
      </c>
      <c r="D64" s="2">
        <f t="shared" si="27"/>
        <v>5.6065961883315918E-2</v>
      </c>
      <c r="E64" s="1">
        <v>40147</v>
      </c>
      <c r="F64" s="2">
        <v>534.88829999999996</v>
      </c>
      <c r="G64" s="2">
        <f t="shared" si="28"/>
        <v>6.1374336204867763E-2</v>
      </c>
      <c r="H64" s="1">
        <v>40147</v>
      </c>
      <c r="I64" s="2">
        <v>938.82180000000005</v>
      </c>
      <c r="J64" s="2">
        <f t="shared" si="29"/>
        <v>-8.8133116617458152E-3</v>
      </c>
      <c r="K64" s="1">
        <v>40147</v>
      </c>
      <c r="L64" s="2">
        <v>1551.5</v>
      </c>
      <c r="M64" s="2">
        <f t="shared" si="30"/>
        <v>3.2200119752511469E-2</v>
      </c>
      <c r="N64" s="1">
        <v>40147</v>
      </c>
      <c r="O64" s="2">
        <v>1170.7</v>
      </c>
      <c r="P64" s="2">
        <f t="shared" si="31"/>
        <v>5.8719263499642738E-2</v>
      </c>
      <c r="Q64" s="1"/>
      <c r="T64" s="1">
        <v>40147</v>
      </c>
      <c r="U64" s="2">
        <v>1277.1543999999999</v>
      </c>
      <c r="V64" s="2">
        <f t="shared" si="33"/>
        <v>5.9925965196139686E-2</v>
      </c>
      <c r="W64" s="1">
        <v>40147</v>
      </c>
      <c r="X64" s="2">
        <v>113.6561</v>
      </c>
      <c r="Y64" s="2">
        <f t="shared" si="34"/>
        <v>2.1947460125988361E-3</v>
      </c>
      <c r="Z64" s="1">
        <v>40147</v>
      </c>
      <c r="AA64" s="2">
        <v>112.38</v>
      </c>
      <c r="AB64" s="2">
        <f t="shared" si="35"/>
        <v>-2.6844475233806842E-2</v>
      </c>
      <c r="AC64" s="1">
        <v>40147</v>
      </c>
      <c r="AD64" s="2">
        <v>870.05200000000002</v>
      </c>
      <c r="AE64" s="2">
        <f t="shared" si="36"/>
        <v>9.526108033723224E-3</v>
      </c>
      <c r="AF64" s="1">
        <v>40147</v>
      </c>
      <c r="AG64" s="2">
        <v>283.26260000000002</v>
      </c>
      <c r="AH64" s="2">
        <f t="shared" si="37"/>
        <v>3.5909063481121439E-2</v>
      </c>
      <c r="AI64" s="1">
        <v>40147</v>
      </c>
      <c r="AJ64" s="2">
        <v>107.7</v>
      </c>
      <c r="AK64" s="2">
        <f t="shared" si="38"/>
        <v>6.433442039727244E-2</v>
      </c>
      <c r="AL64" s="1">
        <v>40147</v>
      </c>
      <c r="AM64" s="2">
        <v>151.84829999999999</v>
      </c>
      <c r="AN64" s="2">
        <f t="shared" si="39"/>
        <v>7.312300160534857E-3</v>
      </c>
      <c r="AO64" s="1">
        <v>40147</v>
      </c>
      <c r="AP64" s="2">
        <v>277.39999999999998</v>
      </c>
      <c r="AQ64" s="2">
        <f t="shared" si="40"/>
        <v>2.5963458835712716E-2</v>
      </c>
      <c r="AR64" s="1">
        <v>40147</v>
      </c>
      <c r="AS64" s="2">
        <v>1564.8</v>
      </c>
      <c r="AT64" s="2">
        <f t="shared" si="41"/>
        <v>1.2946659761781554E-2</v>
      </c>
      <c r="AU64" s="1">
        <v>40147</v>
      </c>
      <c r="AV64" s="2">
        <v>1018.66</v>
      </c>
      <c r="AW64" s="2">
        <f t="shared" si="42"/>
        <v>1.0074367873078804E-2</v>
      </c>
      <c r="AY64" s="2">
        <f t="shared" si="43"/>
        <v>-5.3083743215518453E-3</v>
      </c>
      <c r="AZ64" s="2">
        <f t="shared" si="44"/>
        <v>-2.6519143747131269E-2</v>
      </c>
      <c r="BA64" s="2">
        <f t="shared" si="4"/>
        <v>-2.8722918887027493E-3</v>
      </c>
      <c r="BC64" s="1">
        <v>40147</v>
      </c>
      <c r="BD64" s="2">
        <v>1275.94</v>
      </c>
      <c r="BE64" s="2">
        <f t="shared" si="45"/>
        <v>1.4220420492031316E-2</v>
      </c>
      <c r="BF64" s="1">
        <v>40147</v>
      </c>
      <c r="BG64" s="2">
        <v>1000.39</v>
      </c>
      <c r="BH64" s="2">
        <f t="shared" si="46"/>
        <v>1.9661604321679738E-2</v>
      </c>
      <c r="BI64" s="1">
        <v>40147</v>
      </c>
      <c r="BJ64" s="2">
        <v>961.9</v>
      </c>
      <c r="BK64" s="2">
        <f t="shared" si="47"/>
        <v>7.6049610324311345E-3</v>
      </c>
      <c r="BL64" s="1">
        <v>40117</v>
      </c>
      <c r="BM64" s="2">
        <v>316.89999999999998</v>
      </c>
      <c r="BN64" s="2">
        <f t="shared" si="1"/>
        <v>2.1631903027176769E-2</v>
      </c>
      <c r="BP64" s="1">
        <v>39872</v>
      </c>
      <c r="BQ64" s="2">
        <v>2.265E-2</v>
      </c>
      <c r="BR64" s="2">
        <f t="shared" si="2"/>
        <v>2.265E-2</v>
      </c>
      <c r="BT64" s="1">
        <v>40147</v>
      </c>
      <c r="BU64" s="2">
        <v>945.58</v>
      </c>
      <c r="BV64" s="2">
        <f t="shared" si="5"/>
        <v>5.8975048156609811E-2</v>
      </c>
      <c r="BX64" s="7">
        <f>VLOOKUP($A64,[1]Replications!$A:$AK,MATCH(BX$2,[1]Replications!$1:$1,0),FALSE)</f>
        <v>4.36E-2</v>
      </c>
      <c r="BY64" s="7">
        <f>VLOOKUP($A64,[1]Replications!$A:$AK,MATCH(BY$2,[1]Replications!$1:$1,0),FALSE)</f>
        <v>5.1000000000000004E-3</v>
      </c>
      <c r="BZ64" s="7">
        <f>VLOOKUP($A64,[1]Replications!$A:$AK,MATCH(BZ$2,[1]Replications!$1:$1,0),FALSE)</f>
        <v>5.6800000000000003E-2</v>
      </c>
      <c r="CA64" s="7">
        <f>VLOOKUP($A64,[1]Replications!$A:$AK,MATCH(CA$2,[1]Replications!$1:$1,0),FALSE)</f>
        <v>7.0400000000000004E-2</v>
      </c>
      <c r="CB64" s="7">
        <f>VLOOKUP($A64,[1]Replications!$A:$AK,MATCH(CB$2,[1]Replications!$1:$1,0),FALSE)</f>
        <v>2.5600000000000001E-2</v>
      </c>
      <c r="CC64" s="7">
        <f>VLOOKUP($A64,[1]Replications!$A:$AK,MATCH(CC$2,[1]Replications!$1:$1,0),FALSE)</f>
        <v>4.9399999999999999E-2</v>
      </c>
      <c r="CD64" s="7">
        <f>VLOOKUP($A64,[1]Replications!$A:$AK,MATCH(CD$2,[1]Replications!$1:$1,0),FALSE)</f>
        <v>1.03E-2</v>
      </c>
      <c r="CE64" s="7">
        <f>VLOOKUP($A64,[1]Replications!$A:$AK,MATCH(CE$2,[1]Replications!$1:$1,0),FALSE)</f>
        <v>5.91E-2</v>
      </c>
      <c r="CF64" s="7">
        <f>VLOOKUP($A64,[1]Replications!$A:$AK,MATCH(CF$2,[1]Replications!$1:$1,0),FALSE)</f>
        <v>3.731428571428571E-2</v>
      </c>
      <c r="CG64" s="7" t="str">
        <f>VLOOKUP($A64,[1]Replications!$A:$AK,MATCH(CG$2,[1]Replications!$1:$1,0),FALSE)</f>
        <v>NA</v>
      </c>
      <c r="CH64" s="9">
        <f>VLOOKUP($A64,'[2]Formated Data'!$A:$ZZ,MATCH(CH$1,'[2]Formated Data'!$1:$1,0),FALSE)</f>
        <v>1.7100000000000001E-2</v>
      </c>
      <c r="CI64" s="9">
        <f>VLOOKUP($A64,'[2]Formated Data'!$A:$ZZ,MATCH(CI$1,'[2]Formated Data'!$1:$1,0),FALSE)</f>
        <v>9.7000000000000003E-3</v>
      </c>
      <c r="CJ64" s="9">
        <f>VLOOKUP($A64,'[2]Formated Data'!$A:$ZZ,MATCH(CJ$1,'[2]Formated Data'!$1:$1,0),FALSE)</f>
        <v>1.6400000000000001E-2</v>
      </c>
      <c r="CK64" s="9">
        <f>VLOOKUP($A64,'[2]Formated Data'!$A:$ZZ,MATCH(CK$1,'[2]Formated Data'!$1:$1,0),FALSE)</f>
        <v>1.2500000000000001E-2</v>
      </c>
      <c r="CL64" s="9">
        <f>VLOOKUP($A64,'[2]Formated Data'!$A:$ZZ,MATCH(CL$1,'[2]Formated Data'!$1:$1,0),FALSE)</f>
        <v>2.53E-2</v>
      </c>
      <c r="CM64" s="9">
        <f>VLOOKUP($A64,'[2]Formated Data'!$A:$ZZ,MATCH(CM$1,'[2]Formated Data'!$1:$1,0),FALSE)</f>
        <v>2.8999999999999998E-3</v>
      </c>
      <c r="CN64" s="9">
        <f>VLOOKUP($A64,'[2]Formated Data'!$A:$ZZ,MATCH(CN$1,'[2]Formated Data'!$1:$1,0),FALSE)</f>
        <v>5.3199999999999997E-2</v>
      </c>
      <c r="CO64" s="9">
        <f>VLOOKUP($A64,'[2]Formated Data'!$A:$ZZ,MATCH(CO$1,'[2]Formated Data'!$1:$1,0),FALSE)</f>
        <v>1.4E-2</v>
      </c>
      <c r="CP64" s="9">
        <f>VLOOKUP($A64,'[2]Formated Data'!$A:$ZZ,MATCH(CP$1,'[2]Formated Data'!$1:$1,0),FALSE)</f>
        <v>9.7999999999999997E-3</v>
      </c>
      <c r="CQ64" s="9">
        <f>VLOOKUP($A64,'[2]Formated Data'!$A:$ZZ,MATCH(CQ$1,'[2]Formated Data'!$1:$1,0),FALSE)</f>
        <v>3.3099999999999997E-2</v>
      </c>
      <c r="CR64" s="9">
        <f>VLOOKUP($A64,'[2]Formated Data'!$A:$ZZ,MATCH(CR$1,'[2]Formated Data'!$1:$1,0),FALSE)</f>
        <v>7.6E-3</v>
      </c>
      <c r="CS64" s="9">
        <f>VLOOKUP($A64,'[2]Formated Data'!$A:$ZZ,MATCH(CS$1,'[2]Formated Data'!$1:$1,0),FALSE)</f>
        <v>1.9E-2</v>
      </c>
      <c r="CT64" s="9">
        <f>VLOOKUP($A64,'[2]Formated Data'!$A:$ZZ,MATCH(CT$1,'[2]Formated Data'!$1:$1,0),FALSE)</f>
        <v>1.4800000000000001E-2</v>
      </c>
      <c r="CU64" s="9">
        <f>VLOOKUP($A64,'[2]Formated Data'!$A:$ZZ,MATCH(CU$1,'[2]Formated Data'!$1:$1,0),FALSE)</f>
        <v>3.1800000000000002E-2</v>
      </c>
      <c r="CV64" s="9">
        <f>VLOOKUP($A64,'[2]Formated Data'!$A:$ZZ,MATCH(CV$1,'[2]Formated Data'!$1:$1,0),FALSE)</f>
        <v>5.4300000000000001E-2</v>
      </c>
      <c r="CW64" s="9">
        <f>VLOOKUP($A64,'[2]Formated Data'!$A:$ZZ,MATCH(CW$1,'[2]Formated Data'!$1:$1,0),FALSE)</f>
        <v>3.7000000000000002E-3</v>
      </c>
      <c r="CX64" s="9">
        <f>VLOOKUP($A64,'[2]Formated Data'!$A:$ZZ,MATCH(CX$1,'[2]Formated Data'!$1:$1,0),FALSE)</f>
        <v>2.3699999999999999E-2</v>
      </c>
      <c r="CY64" s="9">
        <f>VLOOKUP($A64,'[2]Formated Data'!$A:$ZZ,MATCH(CY$1,'[2]Formated Data'!$1:$1,0),FALSE)</f>
        <v>0.04</v>
      </c>
      <c r="CZ64" s="9">
        <f>VLOOKUP($A64,'[2]Formated Data'!$A:$ZZ,MATCH(CZ$1,'[2]Formated Data'!$1:$1,0),FALSE)</f>
        <v>5.1200000000000002E-2</v>
      </c>
      <c r="DA64" s="9">
        <f>VLOOKUP($A64,'[2]Formated Data'!$A:$ZZ,MATCH(DA$1,'[2]Formated Data'!$1:$1,0),FALSE)</f>
        <v>5.0000000000000001E-3</v>
      </c>
      <c r="DB64" s="9">
        <f>VLOOKUP($A64,'[2]Formated Data'!$A:$ZZ,MATCH(DB$1,'[2]Formated Data'!$1:$1,0),FALSE)</f>
        <v>6.3E-3</v>
      </c>
      <c r="DC64" s="9">
        <f>VLOOKUP($A64,'[2]Formated Data'!$A:$ZZ,MATCH(DC$1,'[2]Formated Data'!$1:$1,0),FALSE)</f>
        <v>3.3E-3</v>
      </c>
      <c r="DD64" s="9">
        <f>VLOOKUP($A64,'[2]Formated Data'!$A:$ZZ,MATCH(DD$1,'[2]Formated Data'!$1:$1,0),FALSE)</f>
        <v>-4.0000000000000001E-3</v>
      </c>
      <c r="DF64" s="1">
        <v>40147</v>
      </c>
      <c r="DG64" s="2">
        <v>4791.3559999999998</v>
      </c>
      <c r="DH64" s="2">
        <f t="shared" si="6"/>
        <v>7.9756908885428857E-3</v>
      </c>
      <c r="DI64" s="1">
        <v>40147</v>
      </c>
      <c r="DJ64" s="2">
        <v>9822.2999999999993</v>
      </c>
      <c r="DK64" s="2">
        <f t="shared" si="7"/>
        <v>1.5163948827873863E-2</v>
      </c>
      <c r="DL64" s="1">
        <v>40147</v>
      </c>
      <c r="DM64" s="2">
        <v>13670.64</v>
      </c>
      <c r="DN64" s="2">
        <f t="shared" si="8"/>
        <v>2.1699828628527262E-2</v>
      </c>
      <c r="DO64" s="1">
        <v>40147</v>
      </c>
      <c r="DP64" s="2">
        <v>7488.75</v>
      </c>
      <c r="DQ64" s="2">
        <f t="shared" si="9"/>
        <v>6.1048108973023041E-3</v>
      </c>
      <c r="DR64" s="1">
        <v>40147</v>
      </c>
      <c r="DS64" s="2">
        <v>10778.45</v>
      </c>
      <c r="DT64" s="2">
        <f t="shared" si="10"/>
        <v>3.4192757882536062E-2</v>
      </c>
      <c r="DU64" s="1">
        <v>40147</v>
      </c>
      <c r="DV64" s="2">
        <v>5579.53</v>
      </c>
      <c r="DW64" s="2">
        <f t="shared" si="11"/>
        <v>9.9281768355812261E-3</v>
      </c>
      <c r="DX64" s="1">
        <v>40147</v>
      </c>
      <c r="DY64" s="2">
        <v>4498.6499999999996</v>
      </c>
      <c r="DZ64" s="2">
        <f t="shared" si="12"/>
        <v>8.5279815989292018E-3</v>
      </c>
      <c r="EA64" s="1">
        <v>40147</v>
      </c>
      <c r="EB64" s="2">
        <v>6002.91</v>
      </c>
      <c r="EC64" s="2">
        <f t="shared" si="13"/>
        <v>7.72889117942821E-3</v>
      </c>
      <c r="ED64" s="1">
        <v>40147</v>
      </c>
      <c r="EE64" s="2">
        <v>12122.55</v>
      </c>
      <c r="EF64" s="2">
        <f t="shared" si="14"/>
        <v>1.8145550749590456E-2</v>
      </c>
      <c r="EG64" s="1">
        <v>40147</v>
      </c>
      <c r="EH64" s="2">
        <v>3228.19</v>
      </c>
      <c r="EI64" s="2">
        <f t="shared" si="15"/>
        <v>9.784448107704069E-3</v>
      </c>
      <c r="EK64" s="1">
        <v>40147</v>
      </c>
      <c r="EL64" s="2">
        <v>74.879000000000005</v>
      </c>
      <c r="EM64" s="2">
        <f t="shared" si="16"/>
        <v>-1.8623853211009123E-2</v>
      </c>
      <c r="EO64" s="1">
        <v>40147</v>
      </c>
      <c r="EP64" s="2">
        <v>6972.6687000000002</v>
      </c>
      <c r="EQ64" s="2">
        <f t="shared" si="17"/>
        <v>3.4586214994886122E-2</v>
      </c>
      <c r="ES64" s="1">
        <v>40147</v>
      </c>
      <c r="ET64" s="2">
        <v>1169.7379000000001</v>
      </c>
      <c r="EU64" s="2">
        <f t="shared" si="18"/>
        <v>4.3001532218314154E-2</v>
      </c>
      <c r="EW64" s="1">
        <v>40147</v>
      </c>
      <c r="EX64" s="2">
        <v>1391.5189</v>
      </c>
      <c r="EY64" s="2">
        <f t="shared" si="19"/>
        <v>4.1373043120864761E-2</v>
      </c>
      <c r="FA64" s="1">
        <v>40147</v>
      </c>
      <c r="FB64" s="2">
        <v>108.04949999999999</v>
      </c>
      <c r="FC64" s="2">
        <f t="shared" si="20"/>
        <v>1.1574412151307056E-2</v>
      </c>
      <c r="FE64" s="1">
        <v>40147</v>
      </c>
      <c r="FF64" s="2">
        <v>533.22810000000004</v>
      </c>
      <c r="FG64" s="2">
        <f t="shared" si="21"/>
        <v>-5.9028884985048768E-2</v>
      </c>
      <c r="FI64" s="1">
        <v>40147</v>
      </c>
      <c r="FJ64" s="2">
        <v>255.21279999999999</v>
      </c>
      <c r="FK64" s="2">
        <f t="shared" si="22"/>
        <v>2.6579926622524397E-2</v>
      </c>
      <c r="FM64" s="1">
        <v>40147</v>
      </c>
      <c r="FN64" s="2">
        <v>2097.0590000000002</v>
      </c>
      <c r="FO64" s="2">
        <f t="shared" si="23"/>
        <v>2.6675681444766841E-2</v>
      </c>
      <c r="FQ64" s="1">
        <v>40147</v>
      </c>
      <c r="FR64" s="2">
        <v>303.10300000000001</v>
      </c>
      <c r="FS64" s="2">
        <f t="shared" si="24"/>
        <v>6.4283271407559184E-3</v>
      </c>
      <c r="FU64" s="1">
        <v>40147</v>
      </c>
      <c r="FV64" s="2">
        <v>334.56380000000001</v>
      </c>
      <c r="FW64" s="2">
        <f t="shared" si="25"/>
        <v>1.7119616602307097E-2</v>
      </c>
      <c r="FY64" s="1">
        <v>40147</v>
      </c>
      <c r="FZ64" s="2">
        <v>640.22450000000003</v>
      </c>
      <c r="GA64" s="2">
        <f t="shared" si="26"/>
        <v>3.1154259090383496E-2</v>
      </c>
    </row>
    <row r="65" spans="1:183" x14ac:dyDescent="0.25">
      <c r="A65" s="1">
        <f t="shared" si="3"/>
        <v>40117</v>
      </c>
      <c r="B65" s="1">
        <v>40116</v>
      </c>
      <c r="C65" s="2">
        <v>646.76139999999998</v>
      </c>
      <c r="D65" s="2">
        <f t="shared" si="27"/>
        <v>-3.0560598150430662E-2</v>
      </c>
      <c r="E65" s="1">
        <v>40116</v>
      </c>
      <c r="F65" s="2">
        <v>503.95819999999998</v>
      </c>
      <c r="G65" s="2">
        <f t="shared" si="28"/>
        <v>-1.3551481811629906E-2</v>
      </c>
      <c r="H65" s="1">
        <v>40116</v>
      </c>
      <c r="I65" s="2">
        <v>947.16949999999997</v>
      </c>
      <c r="J65" s="2">
        <f t="shared" si="29"/>
        <v>2.1414044032644908E-2</v>
      </c>
      <c r="K65" s="1">
        <v>40116</v>
      </c>
      <c r="L65" s="2">
        <v>1503.1</v>
      </c>
      <c r="M65" s="2">
        <f t="shared" si="30"/>
        <v>-6.6936548022785147E-2</v>
      </c>
      <c r="N65" s="1">
        <v>40116</v>
      </c>
      <c r="O65" s="2">
        <v>1105.77</v>
      </c>
      <c r="P65" s="2">
        <f t="shared" si="31"/>
        <v>-1.7093333333333405E-2</v>
      </c>
      <c r="Q65" s="1"/>
      <c r="T65" s="1">
        <v>40116</v>
      </c>
      <c r="U65" s="2">
        <v>1204.9467999999999</v>
      </c>
      <c r="V65" s="2">
        <f t="shared" si="33"/>
        <v>-1.8561811099749637E-2</v>
      </c>
      <c r="W65" s="1">
        <v>40116</v>
      </c>
      <c r="X65" s="2">
        <v>113.4072</v>
      </c>
      <c r="Y65" s="2">
        <f t="shared" si="34"/>
        <v>1.0839540747884513E-2</v>
      </c>
      <c r="Z65" s="1">
        <v>40116</v>
      </c>
      <c r="AA65" s="2">
        <v>115.48</v>
      </c>
      <c r="AB65" s="2">
        <f t="shared" si="35"/>
        <v>2.0141342756183844E-2</v>
      </c>
      <c r="AC65" s="1">
        <v>40116</v>
      </c>
      <c r="AD65" s="2">
        <v>861.84199999999998</v>
      </c>
      <c r="AE65" s="2">
        <f t="shared" si="36"/>
        <v>3.7420119749040914E-3</v>
      </c>
      <c r="AF65" s="1">
        <v>40116</v>
      </c>
      <c r="AG65" s="2">
        <v>273.44349999999997</v>
      </c>
      <c r="AH65" s="2">
        <f t="shared" si="37"/>
        <v>4.2634050961213532E-2</v>
      </c>
      <c r="AI65" s="1">
        <v>40116</v>
      </c>
      <c r="AJ65" s="2">
        <v>101.19</v>
      </c>
      <c r="AK65" s="2">
        <f t="shared" si="38"/>
        <v>3.0238240684178352E-2</v>
      </c>
      <c r="AL65" s="1">
        <v>40116</v>
      </c>
      <c r="AM65" s="2">
        <v>150.74600000000001</v>
      </c>
      <c r="AN65" s="2">
        <f t="shared" si="39"/>
        <v>2.1139681442285951E-3</v>
      </c>
      <c r="AO65" s="1">
        <v>40116</v>
      </c>
      <c r="AP65" s="2">
        <v>270.38</v>
      </c>
      <c r="AQ65" s="2">
        <f t="shared" si="40"/>
        <v>4.2368634103087999E-2</v>
      </c>
      <c r="AR65" s="1">
        <v>40116</v>
      </c>
      <c r="AS65" s="2">
        <v>1544.8</v>
      </c>
      <c r="AT65" s="2">
        <f t="shared" si="41"/>
        <v>4.9375166698109041E-3</v>
      </c>
      <c r="AU65" s="1">
        <v>40116</v>
      </c>
      <c r="AV65" s="2">
        <v>1008.5</v>
      </c>
      <c r="AW65" s="2">
        <f t="shared" si="42"/>
        <v>1.7946543927648495E-2</v>
      </c>
      <c r="AY65" s="2">
        <f t="shared" si="43"/>
        <v>-1.7009116338800756E-2</v>
      </c>
      <c r="AZ65" s="2">
        <f t="shared" si="44"/>
        <v>-4.9843214689451742E-2</v>
      </c>
      <c r="BA65" s="2">
        <f t="shared" si="4"/>
        <v>1.3009027257837591E-2</v>
      </c>
      <c r="BC65" s="1">
        <v>40116</v>
      </c>
      <c r="BD65" s="2">
        <v>1258.05</v>
      </c>
      <c r="BE65" s="2">
        <f t="shared" si="45"/>
        <v>1.5205311509862707E-3</v>
      </c>
      <c r="BF65" s="1">
        <v>40116</v>
      </c>
      <c r="BG65" s="2">
        <v>981.1</v>
      </c>
      <c r="BH65" s="2">
        <f t="shared" si="46"/>
        <v>-1.130683650435349E-2</v>
      </c>
      <c r="BI65" s="1">
        <v>40116</v>
      </c>
      <c r="BJ65" s="2">
        <v>954.64</v>
      </c>
      <c r="BK65" s="2">
        <f t="shared" si="47"/>
        <v>6.3248439871816942E-3</v>
      </c>
      <c r="BL65" s="1">
        <v>40086</v>
      </c>
      <c r="BM65" s="2">
        <v>310.19</v>
      </c>
      <c r="BN65" s="2">
        <f t="shared" si="1"/>
        <v>3.2349319399607168E-2</v>
      </c>
      <c r="BP65" s="1">
        <v>39844</v>
      </c>
      <c r="BQ65" s="2">
        <v>3.7670000000000002E-2</v>
      </c>
      <c r="BR65" s="2">
        <f t="shared" si="2"/>
        <v>3.7670000000000002E-2</v>
      </c>
      <c r="BT65" s="1">
        <v>40116</v>
      </c>
      <c r="BU65" s="2">
        <v>892.92</v>
      </c>
      <c r="BV65" s="2">
        <f t="shared" si="5"/>
        <v>-1.8667769592775052E-3</v>
      </c>
      <c r="BX65" s="7">
        <f>VLOOKUP($A65,[1]Replications!$A:$AK,MATCH(BX$2,[1]Replications!$1:$1,0),FALSE)</f>
        <v>-3.3799999999999997E-2</v>
      </c>
      <c r="BY65" s="7">
        <f>VLOOKUP($A65,[1]Replications!$A:$AK,MATCH(BY$2,[1]Replications!$1:$1,0),FALSE)</f>
        <v>1.9E-3</v>
      </c>
      <c r="BZ65" s="7">
        <f>VLOOKUP($A65,[1]Replications!$A:$AK,MATCH(BZ$2,[1]Replications!$1:$1,0),FALSE)</f>
        <v>-5.6800000000000003E-2</v>
      </c>
      <c r="CA65" s="7">
        <f>VLOOKUP($A65,[1]Replications!$A:$AK,MATCH(CA$2,[1]Replications!$1:$1,0),FALSE)</f>
        <v>4.6800000000000001E-2</v>
      </c>
      <c r="CB65" s="7">
        <f>VLOOKUP($A65,[1]Replications!$A:$AK,MATCH(CB$2,[1]Replications!$1:$1,0),FALSE)</f>
        <v>-3.4700000000000002E-2</v>
      </c>
      <c r="CC65" s="7">
        <f>VLOOKUP($A65,[1]Replications!$A:$AK,MATCH(CC$2,[1]Replications!$1:$1,0),FALSE)</f>
        <v>9.7999999999999997E-3</v>
      </c>
      <c r="CD65" s="7">
        <f>VLOOKUP($A65,[1]Replications!$A:$AK,MATCH(CD$2,[1]Replications!$1:$1,0),FALSE)</f>
        <v>-2.6200000000000001E-2</v>
      </c>
      <c r="CE65" s="7">
        <f>VLOOKUP($A65,[1]Replications!$A:$AK,MATCH(CE$2,[1]Replications!$1:$1,0),FALSE)</f>
        <v>-1.83E-2</v>
      </c>
      <c r="CF65" s="7">
        <f>VLOOKUP($A65,[1]Replications!$A:$AK,MATCH(CF$2,[1]Replications!$1:$1,0),FALSE)</f>
        <v>-1.3285714285714286E-2</v>
      </c>
      <c r="CG65" s="7" t="str">
        <f>VLOOKUP($A65,[1]Replications!$A:$AK,MATCH(CG$2,[1]Replications!$1:$1,0),FALSE)</f>
        <v>NA</v>
      </c>
      <c r="CH65" s="9">
        <f>VLOOKUP($A65,'[2]Formated Data'!$A:$ZZ,MATCH(CH$1,'[2]Formated Data'!$1:$1,0),FALSE)</f>
        <v>0.01</v>
      </c>
      <c r="CI65" s="9">
        <f>VLOOKUP($A65,'[2]Formated Data'!$A:$ZZ,MATCH(CI$1,'[2]Formated Data'!$1:$1,0),FALSE)</f>
        <v>1.4E-3</v>
      </c>
      <c r="CJ65" s="9">
        <f>VLOOKUP($A65,'[2]Formated Data'!$A:$ZZ,MATCH(CJ$1,'[2]Formated Data'!$1:$1,0),FALSE)</f>
        <v>8.3000000000000001E-3</v>
      </c>
      <c r="CK65" s="9">
        <f>VLOOKUP($A65,'[2]Formated Data'!$A:$ZZ,MATCH(CK$1,'[2]Formated Data'!$1:$1,0),FALSE)</f>
        <v>1.55E-2</v>
      </c>
      <c r="CL65" s="9">
        <f>VLOOKUP($A65,'[2]Formated Data'!$A:$ZZ,MATCH(CL$1,'[2]Formated Data'!$1:$1,0),FALSE)</f>
        <v>-3.7000000000000002E-3</v>
      </c>
      <c r="CM65" s="9">
        <f>VLOOKUP($A65,'[2]Formated Data'!$A:$ZZ,MATCH(CM$1,'[2]Formated Data'!$1:$1,0),FALSE)</f>
        <v>-7.0000000000000001E-3</v>
      </c>
      <c r="CN65" s="9">
        <f>VLOOKUP($A65,'[2]Formated Data'!$A:$ZZ,MATCH(CN$1,'[2]Formated Data'!$1:$1,0),FALSE)</f>
        <v>-3.0099999999999998E-2</v>
      </c>
      <c r="CO65" s="9">
        <f>VLOOKUP($A65,'[2]Formated Data'!$A:$ZZ,MATCH(CO$1,'[2]Formated Data'!$1:$1,0),FALSE)</f>
        <v>-5.0000000000000001E-3</v>
      </c>
      <c r="CP65" s="9">
        <f>VLOOKUP($A65,'[2]Formated Data'!$A:$ZZ,MATCH(CP$1,'[2]Formated Data'!$1:$1,0),FALSE)</f>
        <v>2.5899999999999999E-2</v>
      </c>
      <c r="CQ65" s="9">
        <f>VLOOKUP($A65,'[2]Formated Data'!$A:$ZZ,MATCH(CQ$1,'[2]Formated Data'!$1:$1,0),FALSE)</f>
        <v>-4.5999999999999999E-3</v>
      </c>
      <c r="CR65" s="9">
        <f>VLOOKUP($A65,'[2]Formated Data'!$A:$ZZ,MATCH(CR$1,'[2]Formated Data'!$1:$1,0),FALSE)</f>
        <v>9.1999999999999998E-3</v>
      </c>
      <c r="CS65" s="9">
        <f>VLOOKUP($A65,'[2]Formated Data'!$A:$ZZ,MATCH(CS$1,'[2]Formated Data'!$1:$1,0),FALSE)</f>
        <v>3.3000000000000002E-2</v>
      </c>
      <c r="CT65" s="9">
        <f>VLOOKUP($A65,'[2]Formated Data'!$A:$ZZ,MATCH(CT$1,'[2]Formated Data'!$1:$1,0),FALSE)</f>
        <v>8.5000000000000006E-3</v>
      </c>
      <c r="CU65" s="9">
        <f>VLOOKUP($A65,'[2]Formated Data'!$A:$ZZ,MATCH(CU$1,'[2]Formated Data'!$1:$1,0),FALSE)</f>
        <v>-4.3E-3</v>
      </c>
      <c r="CV65" s="9">
        <f>VLOOKUP($A65,'[2]Formated Data'!$A:$ZZ,MATCH(CV$1,'[2]Formated Data'!$1:$1,0),FALSE)</f>
        <v>4.7999999999999996E-3</v>
      </c>
      <c r="CW65" s="9">
        <f>VLOOKUP($A65,'[2]Formated Data'!$A:$ZZ,MATCH(CW$1,'[2]Formated Data'!$1:$1,0),FALSE)</f>
        <v>1.03E-2</v>
      </c>
      <c r="CX65" s="9">
        <f>VLOOKUP($A65,'[2]Formated Data'!$A:$ZZ,MATCH(CX$1,'[2]Formated Data'!$1:$1,0),FALSE)</f>
        <v>2.1100000000000001E-2</v>
      </c>
      <c r="CY65" s="9">
        <f>VLOOKUP($A65,'[2]Formated Data'!$A:$ZZ,MATCH(CY$1,'[2]Formated Data'!$1:$1,0),FALSE)</f>
        <v>-1.18E-2</v>
      </c>
      <c r="CZ65" s="9">
        <f>VLOOKUP($A65,'[2]Formated Data'!$A:$ZZ,MATCH(CZ$1,'[2]Formated Data'!$1:$1,0),FALSE)</f>
        <v>-1.5900000000000001E-2</v>
      </c>
      <c r="DA65" s="9">
        <f>VLOOKUP($A65,'[2]Formated Data'!$A:$ZZ,MATCH(DA$1,'[2]Formated Data'!$1:$1,0),FALSE)</f>
        <v>8.8000000000000005E-3</v>
      </c>
      <c r="DB65" s="9">
        <f>VLOOKUP($A65,'[2]Formated Data'!$A:$ZZ,MATCH(DB$1,'[2]Formated Data'!$1:$1,0),FALSE)</f>
        <v>1.3100000000000001E-2</v>
      </c>
      <c r="DC65" s="9">
        <f>VLOOKUP($A65,'[2]Formated Data'!$A:$ZZ,MATCH(DC$1,'[2]Formated Data'!$1:$1,0),FALSE)</f>
        <v>8.9999999999999993E-3</v>
      </c>
      <c r="DD65" s="9">
        <f>VLOOKUP($A65,'[2]Formated Data'!$A:$ZZ,MATCH(DD$1,'[2]Formated Data'!$1:$1,0),FALSE)</f>
        <v>5.0000000000000001E-3</v>
      </c>
      <c r="DF65" s="1">
        <v>40117</v>
      </c>
      <c r="DG65" s="2">
        <v>4753.4440000000004</v>
      </c>
      <c r="DH65" s="2">
        <f t="shared" si="6"/>
        <v>-8.9467588607816673E-4</v>
      </c>
      <c r="DI65" s="1">
        <v>40117</v>
      </c>
      <c r="DJ65" s="2">
        <v>9675.58</v>
      </c>
      <c r="DK65" s="2">
        <f t="shared" si="7"/>
        <v>-2.0298578893190866E-3</v>
      </c>
      <c r="DL65" s="1">
        <v>40117</v>
      </c>
      <c r="DM65" s="2">
        <v>13380.29</v>
      </c>
      <c r="DN65" s="2">
        <f t="shared" si="8"/>
        <v>-5.1555321596206127E-3</v>
      </c>
      <c r="DO65" s="1">
        <v>40117</v>
      </c>
      <c r="DP65" s="2">
        <v>7443.31</v>
      </c>
      <c r="DQ65" s="2">
        <f t="shared" si="9"/>
        <v>1.2556097733508853E-2</v>
      </c>
      <c r="DR65" s="1">
        <v>40117</v>
      </c>
      <c r="DS65" s="2">
        <v>10422.09</v>
      </c>
      <c r="DT65" s="2">
        <f t="shared" si="10"/>
        <v>-1.6391446775458562E-2</v>
      </c>
      <c r="DU65" s="1">
        <v>40117</v>
      </c>
      <c r="DV65" s="2">
        <v>5524.68</v>
      </c>
      <c r="DW65" s="2">
        <f t="shared" si="11"/>
        <v>6.8524606894742046E-3</v>
      </c>
      <c r="DX65" s="1">
        <v>40117</v>
      </c>
      <c r="DY65" s="2">
        <v>4460.6099999999997</v>
      </c>
      <c r="DZ65" s="2">
        <f t="shared" si="12"/>
        <v>2.7279050058035548E-2</v>
      </c>
      <c r="EA65" s="1">
        <v>40117</v>
      </c>
      <c r="EB65" s="2">
        <v>5956.87</v>
      </c>
      <c r="EC65" s="2">
        <f t="shared" si="13"/>
        <v>3.8591364634468217E-3</v>
      </c>
      <c r="ED65" s="1">
        <v>40117</v>
      </c>
      <c r="EE65" s="2">
        <v>11906.5</v>
      </c>
      <c r="EF65" s="2">
        <f t="shared" si="14"/>
        <v>-9.3082506196764392E-3</v>
      </c>
      <c r="EG65" s="1">
        <v>40117</v>
      </c>
      <c r="EH65" s="2">
        <v>3196.91</v>
      </c>
      <c r="EI65" s="2">
        <f t="shared" si="15"/>
        <v>1.3862108334390388E-2</v>
      </c>
      <c r="EK65" s="1">
        <v>40116</v>
      </c>
      <c r="EL65" s="2">
        <v>76.3</v>
      </c>
      <c r="EM65" s="2">
        <f t="shared" si="16"/>
        <v>-4.6051687474725211E-3</v>
      </c>
      <c r="EO65" s="1">
        <v>40116</v>
      </c>
      <c r="EP65" s="2">
        <v>6739.5724</v>
      </c>
      <c r="EQ65" s="2">
        <f t="shared" si="17"/>
        <v>-1.6646904246716443E-2</v>
      </c>
      <c r="ES65" s="1">
        <v>40116</v>
      </c>
      <c r="ET65" s="2">
        <v>1121.5111999999999</v>
      </c>
      <c r="EU65" s="2">
        <f t="shared" si="18"/>
        <v>1.2924266086318248E-3</v>
      </c>
      <c r="EW65" s="1">
        <v>40116</v>
      </c>
      <c r="EX65" s="2">
        <v>1336.2348</v>
      </c>
      <c r="EY65" s="2">
        <f t="shared" si="19"/>
        <v>-1.7569548595919082E-2</v>
      </c>
      <c r="FA65" s="1">
        <v>40116</v>
      </c>
      <c r="FB65" s="2">
        <v>106.81319999999999</v>
      </c>
      <c r="FC65" s="2">
        <f t="shared" si="20"/>
        <v>-2.0783771221751346E-2</v>
      </c>
      <c r="FE65" s="1">
        <v>40116</v>
      </c>
      <c r="FF65" s="2">
        <v>566.67849999999999</v>
      </c>
      <c r="FG65" s="2">
        <f t="shared" si="21"/>
        <v>-2.9274139478059569E-2</v>
      </c>
      <c r="FI65" s="1">
        <v>40116</v>
      </c>
      <c r="FJ65" s="2">
        <v>248.60489999999999</v>
      </c>
      <c r="FK65" s="2">
        <f t="shared" si="22"/>
        <v>-9.9737405290284409E-3</v>
      </c>
      <c r="FM65" s="1">
        <v>40116</v>
      </c>
      <c r="FN65" s="2">
        <v>2042.5719999999999</v>
      </c>
      <c r="FO65" s="2">
        <f t="shared" si="23"/>
        <v>-9.9428768082751029E-3</v>
      </c>
      <c r="FQ65" s="1">
        <v>40116</v>
      </c>
      <c r="FR65" s="2">
        <v>301.16699999999997</v>
      </c>
      <c r="FS65" s="2">
        <f t="shared" si="24"/>
        <v>3.0507808466915254E-3</v>
      </c>
      <c r="FU65" s="1">
        <v>40116</v>
      </c>
      <c r="FV65" s="2">
        <v>328.93259999999998</v>
      </c>
      <c r="FW65" s="2">
        <f t="shared" si="25"/>
        <v>-4.5874694486810363E-2</v>
      </c>
      <c r="FY65" s="1">
        <v>40116</v>
      </c>
      <c r="FZ65" s="2">
        <v>620.88139999999999</v>
      </c>
      <c r="GA65" s="2">
        <f t="shared" si="26"/>
        <v>-6.7906032985915687E-2</v>
      </c>
    </row>
    <row r="66" spans="1:183" x14ac:dyDescent="0.25">
      <c r="A66" s="1">
        <f t="shared" si="3"/>
        <v>40086</v>
      </c>
      <c r="B66" s="1">
        <v>40086</v>
      </c>
      <c r="C66" s="2">
        <v>667.1499</v>
      </c>
      <c r="D66" s="2">
        <f t="shared" si="27"/>
        <v>3.8601773881967727E-2</v>
      </c>
      <c r="E66" s="1">
        <v>40086</v>
      </c>
      <c r="F66" s="2">
        <v>510.88139999999999</v>
      </c>
      <c r="G66" s="2">
        <f t="shared" si="28"/>
        <v>4.2502554316074859E-2</v>
      </c>
      <c r="H66" s="1">
        <v>40086</v>
      </c>
      <c r="I66" s="2">
        <v>927.31200000000001</v>
      </c>
      <c r="J66" s="2">
        <f t="shared" si="29"/>
        <v>-4.5636863196238386E-2</v>
      </c>
      <c r="K66" s="1">
        <v>40086</v>
      </c>
      <c r="L66" s="2">
        <v>1610.9301</v>
      </c>
      <c r="M66" s="2">
        <f t="shared" si="30"/>
        <v>6.2058346518987451E-2</v>
      </c>
      <c r="N66" s="1">
        <v>40086</v>
      </c>
      <c r="O66" s="2">
        <v>1125</v>
      </c>
      <c r="P66" s="2">
        <f t="shared" si="31"/>
        <v>3.3655833953526892E-2</v>
      </c>
      <c r="Q66" s="1"/>
      <c r="T66" s="1">
        <v>40086</v>
      </c>
      <c r="U66" s="2">
        <v>1227.7357999999999</v>
      </c>
      <c r="V66" s="2">
        <f t="shared" si="33"/>
        <v>3.7282532500839238E-2</v>
      </c>
      <c r="W66" s="1">
        <v>40086</v>
      </c>
      <c r="X66" s="2">
        <v>112.19110000000001</v>
      </c>
      <c r="Y66" s="2">
        <f t="shared" si="34"/>
        <v>4.021558833864769E-2</v>
      </c>
      <c r="Z66" s="1">
        <v>40086</v>
      </c>
      <c r="AA66" s="2">
        <v>113.2</v>
      </c>
      <c r="AB66" s="2">
        <f t="shared" si="35"/>
        <v>1.7162368586575605E-2</v>
      </c>
      <c r="AC66" s="1">
        <v>40086</v>
      </c>
      <c r="AD66" s="2">
        <v>858.62900000000002</v>
      </c>
      <c r="AE66" s="2">
        <f t="shared" si="36"/>
        <v>1.3991811342011662E-2</v>
      </c>
      <c r="AF66" s="1">
        <v>40086</v>
      </c>
      <c r="AG66" s="2">
        <v>262.26220000000001</v>
      </c>
      <c r="AH66" s="2">
        <f t="shared" si="37"/>
        <v>1.7127277522241968E-2</v>
      </c>
      <c r="AI66" s="1">
        <v>40086</v>
      </c>
      <c r="AJ66" s="2">
        <v>98.22</v>
      </c>
      <c r="AK66" s="2">
        <f t="shared" si="38"/>
        <v>-5.1656031601337027E-3</v>
      </c>
      <c r="AL66" s="1">
        <v>40086</v>
      </c>
      <c r="AM66" s="2">
        <v>150.428</v>
      </c>
      <c r="AN66" s="2">
        <f t="shared" si="39"/>
        <v>3.1830461611714878E-3</v>
      </c>
      <c r="AO66" s="1">
        <v>40086</v>
      </c>
      <c r="AP66" s="2">
        <v>259.39</v>
      </c>
      <c r="AQ66" s="2">
        <f t="shared" si="40"/>
        <v>2.2508672343109382E-2</v>
      </c>
      <c r="AR66" s="1">
        <v>40086</v>
      </c>
      <c r="AS66" s="2">
        <v>1537.21</v>
      </c>
      <c r="AT66" s="2">
        <f t="shared" si="41"/>
        <v>1.0504657415381091E-2</v>
      </c>
      <c r="AU66" s="1">
        <v>40086</v>
      </c>
      <c r="AV66" s="2">
        <v>990.72</v>
      </c>
      <c r="AW66" s="2">
        <f t="shared" si="42"/>
        <v>5.6948385857853001E-2</v>
      </c>
      <c r="AY66" s="2">
        <f t="shared" si="43"/>
        <v>-3.9007804341071317E-3</v>
      </c>
      <c r="AZ66" s="2">
        <f t="shared" si="44"/>
        <v>2.8402512565460558E-2</v>
      </c>
      <c r="BA66" s="2">
        <f t="shared" si="4"/>
        <v>4.644372844247191E-2</v>
      </c>
      <c r="BC66" s="1">
        <v>40086</v>
      </c>
      <c r="BD66" s="2">
        <v>1256.1400000000001</v>
      </c>
      <c r="BE66" s="2">
        <f t="shared" si="45"/>
        <v>1.1409293300160384E-2</v>
      </c>
      <c r="BF66" s="1">
        <v>40086</v>
      </c>
      <c r="BG66" s="2">
        <v>992.32</v>
      </c>
      <c r="BH66" s="2">
        <f t="shared" si="46"/>
        <v>1.1858997236639413E-2</v>
      </c>
      <c r="BI66" s="1">
        <v>40086</v>
      </c>
      <c r="BJ66" s="2">
        <v>948.64</v>
      </c>
      <c r="BK66" s="2">
        <f t="shared" si="47"/>
        <v>1.8553513142071765E-2</v>
      </c>
      <c r="BL66" s="1">
        <v>40056</v>
      </c>
      <c r="BM66" s="2">
        <v>300.47000000000003</v>
      </c>
      <c r="BN66" s="2">
        <f t="shared" si="1"/>
        <v>3.3857482021814711E-2</v>
      </c>
      <c r="BP66" s="1">
        <v>39813</v>
      </c>
      <c r="BQ66" s="2">
        <v>2.8900000000000002E-3</v>
      </c>
      <c r="BR66" s="2">
        <f t="shared" si="2"/>
        <v>2.8900000000000002E-3</v>
      </c>
      <c r="BT66" s="1">
        <v>40086</v>
      </c>
      <c r="BU66" s="2">
        <v>894.59</v>
      </c>
      <c r="BV66" s="2">
        <f t="shared" si="5"/>
        <v>2.0580685642576091E-2</v>
      </c>
      <c r="BX66" s="7">
        <f>VLOOKUP($A66,[1]Replications!$A:$AK,MATCH(BX$2,[1]Replications!$1:$1,0),FALSE)</f>
        <v>2.69E-2</v>
      </c>
      <c r="BY66" s="7">
        <f>VLOOKUP($A66,[1]Replications!$A:$AK,MATCH(BY$2,[1]Replications!$1:$1,0),FALSE)</f>
        <v>2.7300000000000001E-2</v>
      </c>
      <c r="BZ66" s="7">
        <f>VLOOKUP($A66,[1]Replications!$A:$AK,MATCH(BZ$2,[1]Replications!$1:$1,0),FALSE)</f>
        <v>2.69E-2</v>
      </c>
      <c r="CA66" s="7">
        <f>VLOOKUP($A66,[1]Replications!$A:$AK,MATCH(CA$2,[1]Replications!$1:$1,0),FALSE)</f>
        <v>2.3099999999999999E-2</v>
      </c>
      <c r="CB66" s="7">
        <f>VLOOKUP($A66,[1]Replications!$A:$AK,MATCH(CB$2,[1]Replications!$1:$1,0),FALSE)</f>
        <v>1.14E-2</v>
      </c>
      <c r="CC66" s="7">
        <f>VLOOKUP($A66,[1]Replications!$A:$AK,MATCH(CC$2,[1]Replications!$1:$1,0),FALSE)</f>
        <v>8.3099999999999993E-2</v>
      </c>
      <c r="CD66" s="7">
        <f>VLOOKUP($A66,[1]Replications!$A:$AK,MATCH(CD$2,[1]Replications!$1:$1,0),FALSE)</f>
        <v>6.0600000000000001E-2</v>
      </c>
      <c r="CE66" s="7">
        <f>VLOOKUP($A66,[1]Replications!$A:$AK,MATCH(CE$2,[1]Replications!$1:$1,0),FALSE)</f>
        <v>3.73E-2</v>
      </c>
      <c r="CF66" s="7">
        <f>VLOOKUP($A66,[1]Replications!$A:$AK,MATCH(CF$2,[1]Replications!$1:$1,0),FALSE)</f>
        <v>3.7042857142857141E-2</v>
      </c>
      <c r="CG66" s="7" t="str">
        <f>VLOOKUP($A66,[1]Replications!$A:$AK,MATCH(CG$2,[1]Replications!$1:$1,0),FALSE)</f>
        <v>NA</v>
      </c>
      <c r="CH66" s="9">
        <f>VLOOKUP($A66,'[2]Formated Data'!$A:$ZZ,MATCH(CH$1,'[2]Formated Data'!$1:$1,0),FALSE)</f>
        <v>3.8800000000000001E-2</v>
      </c>
      <c r="CI66" s="9">
        <f>VLOOKUP($A66,'[2]Formated Data'!$A:$ZZ,MATCH(CI$1,'[2]Formated Data'!$1:$1,0),FALSE)</f>
        <v>1.2E-2</v>
      </c>
      <c r="CJ66" s="9">
        <f>VLOOKUP($A66,'[2]Formated Data'!$A:$ZZ,MATCH(CJ$1,'[2]Formated Data'!$1:$1,0),FALSE)</f>
        <v>2.3199999999999998E-2</v>
      </c>
      <c r="CK66" s="9">
        <f>VLOOKUP($A66,'[2]Formated Data'!$A:$ZZ,MATCH(CK$1,'[2]Formated Data'!$1:$1,0),FALSE)</f>
        <v>3.1399999999999997E-2</v>
      </c>
      <c r="CL66" s="9">
        <f>VLOOKUP($A66,'[2]Formated Data'!$A:$ZZ,MATCH(CL$1,'[2]Formated Data'!$1:$1,0),FALSE)</f>
        <v>3.3E-3</v>
      </c>
      <c r="CM66" s="9">
        <f>VLOOKUP($A66,'[2]Formated Data'!$A:$ZZ,MATCH(CM$1,'[2]Formated Data'!$1:$1,0),FALSE)</f>
        <v>1.8499999999999999E-2</v>
      </c>
      <c r="CN66" s="9">
        <f>VLOOKUP($A66,'[2]Formated Data'!$A:$ZZ,MATCH(CN$1,'[2]Formated Data'!$1:$1,0),FALSE)</f>
        <v>2.8400000000000002E-2</v>
      </c>
      <c r="CO66" s="9">
        <f>VLOOKUP($A66,'[2]Formated Data'!$A:$ZZ,MATCH(CO$1,'[2]Formated Data'!$1:$1,0),FALSE)</f>
        <v>4.8000000000000001E-2</v>
      </c>
      <c r="CP66" s="9">
        <f>VLOOKUP($A66,'[2]Formated Data'!$A:$ZZ,MATCH(CP$1,'[2]Formated Data'!$1:$1,0),FALSE)</f>
        <v>-8.9999999999999993E-3</v>
      </c>
      <c r="CQ66" s="9">
        <f>VLOOKUP($A66,'[2]Formated Data'!$A:$ZZ,MATCH(CQ$1,'[2]Formated Data'!$1:$1,0),FALSE)</f>
        <v>2.4799999999999999E-2</v>
      </c>
      <c r="CR66" s="9">
        <f>VLOOKUP($A66,'[2]Formated Data'!$A:$ZZ,MATCH(CR$1,'[2]Formated Data'!$1:$1,0),FALSE)</f>
        <v>1.9300000000000001E-2</v>
      </c>
      <c r="CS66" s="9">
        <f>VLOOKUP($A66,'[2]Formated Data'!$A:$ZZ,MATCH(CS$1,'[2]Formated Data'!$1:$1,0),FALSE)</f>
        <v>2.1000000000000001E-2</v>
      </c>
      <c r="CT66" s="9">
        <f>VLOOKUP($A66,'[2]Formated Data'!$A:$ZZ,MATCH(CT$1,'[2]Formated Data'!$1:$1,0),FALSE)</f>
        <v>2.01E-2</v>
      </c>
      <c r="CU66" s="9">
        <f>VLOOKUP($A66,'[2]Formated Data'!$A:$ZZ,MATCH(CU$1,'[2]Formated Data'!$1:$1,0),FALSE)</f>
        <v>4.1000000000000002E-2</v>
      </c>
      <c r="CV66" s="9">
        <f>VLOOKUP($A66,'[2]Formated Data'!$A:$ZZ,MATCH(CV$1,'[2]Formated Data'!$1:$1,0),FALSE)</f>
        <v>4.8099999999999997E-2</v>
      </c>
      <c r="CW66" s="9">
        <f>VLOOKUP($A66,'[2]Formated Data'!$A:$ZZ,MATCH(CW$1,'[2]Formated Data'!$1:$1,0),FALSE)</f>
        <v>1.4800000000000001E-2</v>
      </c>
      <c r="CX66" s="9">
        <f>VLOOKUP($A66,'[2]Formated Data'!$A:$ZZ,MATCH(CX$1,'[2]Formated Data'!$1:$1,0),FALSE)</f>
        <v>3.4000000000000002E-2</v>
      </c>
      <c r="CY66" s="9">
        <f>VLOOKUP($A66,'[2]Formated Data'!$A:$ZZ,MATCH(CY$1,'[2]Formated Data'!$1:$1,0),FALSE)</f>
        <v>3.9E-2</v>
      </c>
      <c r="CZ66" s="9">
        <f>VLOOKUP($A66,'[2]Formated Data'!$A:$ZZ,MATCH(CZ$1,'[2]Formated Data'!$1:$1,0),FALSE)</f>
        <v>2.8500000000000001E-2</v>
      </c>
      <c r="DA66" s="9">
        <f>VLOOKUP($A66,'[2]Formated Data'!$A:$ZZ,MATCH(DA$1,'[2]Formated Data'!$1:$1,0),FALSE)</f>
        <v>2.8999999999999998E-3</v>
      </c>
      <c r="DB66" s="9">
        <f>VLOOKUP($A66,'[2]Formated Data'!$A:$ZZ,MATCH(DB$1,'[2]Formated Data'!$1:$1,0),FALSE)</f>
        <v>2.1600000000000001E-2</v>
      </c>
      <c r="DC66" s="9">
        <f>VLOOKUP($A66,'[2]Formated Data'!$A:$ZZ,MATCH(DC$1,'[2]Formated Data'!$1:$1,0),FALSE)</f>
        <v>2.4299999999999999E-2</v>
      </c>
      <c r="DD66" s="9">
        <f>VLOOKUP($A66,'[2]Formated Data'!$A:$ZZ,MATCH(DD$1,'[2]Formated Data'!$1:$1,0),FALSE)</f>
        <v>1.7999999999999999E-2</v>
      </c>
      <c r="DF66" s="1">
        <v>40086</v>
      </c>
      <c r="DG66" s="2">
        <v>4757.7006000000001</v>
      </c>
      <c r="DH66" s="2">
        <f t="shared" si="6"/>
        <v>1.7371612207166098E-2</v>
      </c>
      <c r="DI66" s="1">
        <v>40086</v>
      </c>
      <c r="DJ66" s="2">
        <v>9695.26</v>
      </c>
      <c r="DK66" s="2">
        <f t="shared" si="7"/>
        <v>2.787322353390187E-2</v>
      </c>
      <c r="DL66" s="1">
        <v>40086</v>
      </c>
      <c r="DM66" s="2">
        <v>13449.63</v>
      </c>
      <c r="DN66" s="2">
        <f t="shared" si="8"/>
        <v>1.7089079036423316E-2</v>
      </c>
      <c r="DO66" s="1">
        <v>40086</v>
      </c>
      <c r="DP66" s="2">
        <v>7351.01</v>
      </c>
      <c r="DQ66" s="2">
        <f t="shared" si="9"/>
        <v>2.4511019994035044E-2</v>
      </c>
      <c r="DR66" s="1">
        <v>40086</v>
      </c>
      <c r="DS66" s="2">
        <v>10595.77</v>
      </c>
      <c r="DT66" s="2">
        <f t="shared" si="10"/>
        <v>1.7107669269646131E-2</v>
      </c>
      <c r="DU66" s="1">
        <v>40086</v>
      </c>
      <c r="DV66" s="2">
        <v>5487.08</v>
      </c>
      <c r="DW66" s="2">
        <f t="shared" si="11"/>
        <v>4.3480575988315895E-2</v>
      </c>
      <c r="DX66" s="1">
        <v>40086</v>
      </c>
      <c r="DY66" s="2">
        <v>4342.16</v>
      </c>
      <c r="DZ66" s="2">
        <f t="shared" si="12"/>
        <v>1.8260953171571392E-2</v>
      </c>
      <c r="EA66" s="1">
        <v>40086</v>
      </c>
      <c r="EB66" s="2">
        <v>5933.97</v>
      </c>
      <c r="EC66" s="2">
        <f t="shared" si="13"/>
        <v>1.157676532459595E-2</v>
      </c>
      <c r="ED66" s="1">
        <v>40086</v>
      </c>
      <c r="EE66" s="2">
        <v>12018.37</v>
      </c>
      <c r="EF66" s="2">
        <f t="shared" si="14"/>
        <v>2.260762873457689E-2</v>
      </c>
      <c r="EG66" s="1">
        <v>40086</v>
      </c>
      <c r="EH66" s="2">
        <v>3153.2</v>
      </c>
      <c r="EI66" s="2">
        <f t="shared" si="15"/>
        <v>3.0427209657232224E-2</v>
      </c>
      <c r="EK66" s="1">
        <v>40086</v>
      </c>
      <c r="EL66" s="2">
        <v>76.653000000000006</v>
      </c>
      <c r="EM66" s="2">
        <f t="shared" si="16"/>
        <v>-1.9431510003581787E-2</v>
      </c>
      <c r="EO66" s="1">
        <v>40086</v>
      </c>
      <c r="EP66" s="2">
        <v>6853.6647000000003</v>
      </c>
      <c r="EQ66" s="2">
        <f t="shared" si="17"/>
        <v>4.751128624829648E-2</v>
      </c>
      <c r="ES66" s="1">
        <v>40086</v>
      </c>
      <c r="ET66" s="2">
        <v>1120.0636</v>
      </c>
      <c r="EU66" s="2">
        <f t="shared" si="18"/>
        <v>9.080642635488001E-2</v>
      </c>
      <c r="EW66" s="1">
        <v>40086</v>
      </c>
      <c r="EX66" s="2">
        <v>1360.1316999999999</v>
      </c>
      <c r="EY66" s="2">
        <f t="shared" si="19"/>
        <v>4.015448775172259E-2</v>
      </c>
      <c r="FA66" s="1">
        <v>40086</v>
      </c>
      <c r="FB66" s="2">
        <v>109.08029999999999</v>
      </c>
      <c r="FC66" s="2">
        <f t="shared" si="20"/>
        <v>2.7343963381899927E-2</v>
      </c>
      <c r="FE66" s="1">
        <v>40086</v>
      </c>
      <c r="FF66" s="2">
        <v>583.76779999999997</v>
      </c>
      <c r="FG66" s="2">
        <f t="shared" si="21"/>
        <v>2.9654921344699714E-2</v>
      </c>
      <c r="FI66" s="1">
        <v>40086</v>
      </c>
      <c r="FJ66" s="2">
        <v>251.10939999999999</v>
      </c>
      <c r="FK66" s="2">
        <f t="shared" si="22"/>
        <v>1.5504568790680739E-2</v>
      </c>
      <c r="FM66" s="1">
        <v>40086</v>
      </c>
      <c r="FN66" s="2">
        <v>2063.085</v>
      </c>
      <c r="FO66" s="2">
        <f t="shared" si="23"/>
        <v>1.3694382998544752E-2</v>
      </c>
      <c r="FQ66" s="1">
        <v>40086</v>
      </c>
      <c r="FR66" s="2">
        <v>300.25099999999998</v>
      </c>
      <c r="FS66" s="2">
        <f t="shared" si="24"/>
        <v>3.0132053222158284E-3</v>
      </c>
      <c r="FU66" s="1">
        <v>40086</v>
      </c>
      <c r="FV66" s="2">
        <v>344.74779999999998</v>
      </c>
      <c r="FW66" s="2">
        <f t="shared" si="25"/>
        <v>4.4495014114027898E-2</v>
      </c>
      <c r="FY66" s="1">
        <v>40086</v>
      </c>
      <c r="FZ66" s="2">
        <v>666.1146</v>
      </c>
      <c r="GA66" s="2">
        <f t="shared" si="26"/>
        <v>5.7577741215239842E-2</v>
      </c>
    </row>
    <row r="67" spans="1:183" x14ac:dyDescent="0.25">
      <c r="A67" s="1">
        <f t="shared" si="3"/>
        <v>40056</v>
      </c>
      <c r="B67" s="1">
        <v>40056</v>
      </c>
      <c r="C67" s="2">
        <v>642.35389999999995</v>
      </c>
      <c r="D67" s="2">
        <f t="shared" si="27"/>
        <v>5.2215864537469292E-2</v>
      </c>
      <c r="E67" s="1">
        <v>40056</v>
      </c>
      <c r="F67" s="2">
        <v>490.05290000000002</v>
      </c>
      <c r="G67" s="2">
        <f t="shared" si="28"/>
        <v>2.0706652664360892E-2</v>
      </c>
      <c r="H67" s="1">
        <v>40056</v>
      </c>
      <c r="I67" s="2">
        <v>971.65530000000001</v>
      </c>
      <c r="J67" s="2">
        <f t="shared" si="29"/>
        <v>-9.6249780260562079E-2</v>
      </c>
      <c r="K67" s="1">
        <v>40056</v>
      </c>
      <c r="L67" s="2">
        <v>1516.8</v>
      </c>
      <c r="M67" s="2">
        <f t="shared" si="30"/>
        <v>4.3471082339829881E-2</v>
      </c>
      <c r="N67" s="1">
        <v>40056</v>
      </c>
      <c r="O67" s="2">
        <v>1088.3699999999999</v>
      </c>
      <c r="P67" s="2">
        <f t="shared" si="31"/>
        <v>3.0370447509679988E-2</v>
      </c>
      <c r="Q67" s="1"/>
      <c r="T67" s="1">
        <v>40056</v>
      </c>
      <c r="U67" s="2">
        <v>1183.6079</v>
      </c>
      <c r="V67" s="2">
        <f t="shared" si="33"/>
        <v>3.6042592305518095E-2</v>
      </c>
      <c r="W67" s="1">
        <v>40056</v>
      </c>
      <c r="X67" s="2">
        <v>107.8537</v>
      </c>
      <c r="Y67" s="2">
        <f t="shared" si="34"/>
        <v>-1.1098060681745792E-2</v>
      </c>
      <c r="Z67" s="1">
        <v>40056</v>
      </c>
      <c r="AA67" s="2">
        <v>111.29</v>
      </c>
      <c r="AB67" s="2">
        <f t="shared" si="35"/>
        <v>1.8020490303695791E-2</v>
      </c>
      <c r="AC67" s="1">
        <v>40056</v>
      </c>
      <c r="AD67" s="2">
        <v>846.78099999999995</v>
      </c>
      <c r="AE67" s="2">
        <f t="shared" si="36"/>
        <v>3.510231459590285E-3</v>
      </c>
      <c r="AF67" s="1">
        <v>40056</v>
      </c>
      <c r="AG67" s="2">
        <v>257.846</v>
      </c>
      <c r="AH67" s="2">
        <f t="shared" si="37"/>
        <v>-5.6292630667200694E-3</v>
      </c>
      <c r="AI67" s="1">
        <v>40056</v>
      </c>
      <c r="AJ67" s="2">
        <v>98.73</v>
      </c>
      <c r="AK67" s="2">
        <f t="shared" si="38"/>
        <v>-2.9585217220365556E-2</v>
      </c>
      <c r="AL67" s="1">
        <v>40056</v>
      </c>
      <c r="AM67" s="2">
        <v>149.95070000000001</v>
      </c>
      <c r="AN67" s="2">
        <f t="shared" si="39"/>
        <v>5.6850976375488749E-4</v>
      </c>
      <c r="AO67" s="1">
        <v>40056</v>
      </c>
      <c r="AP67" s="2">
        <v>253.68</v>
      </c>
      <c r="AQ67" s="2">
        <f t="shared" si="40"/>
        <v>-1.4643620120411649E-2</v>
      </c>
      <c r="AR67" s="1">
        <v>40056</v>
      </c>
      <c r="AS67" s="2">
        <v>1521.23</v>
      </c>
      <c r="AT67" s="2">
        <f t="shared" si="41"/>
        <v>1.0354400786376505E-2</v>
      </c>
      <c r="AU67" s="1">
        <v>40056</v>
      </c>
      <c r="AV67" s="2">
        <v>937.34</v>
      </c>
      <c r="AW67" s="2">
        <f t="shared" si="42"/>
        <v>1.8648525288530671E-2</v>
      </c>
      <c r="AY67" s="2">
        <f t="shared" si="43"/>
        <v>3.15092118731084E-2</v>
      </c>
      <c r="AZ67" s="2">
        <f t="shared" si="44"/>
        <v>1.3100634830149893E-2</v>
      </c>
      <c r="BA67" s="2">
        <f t="shared" si="4"/>
        <v>8.2941245021541654E-3</v>
      </c>
      <c r="BC67" s="1">
        <v>40056</v>
      </c>
      <c r="BD67" s="2">
        <v>1241.97</v>
      </c>
      <c r="BE67" s="2">
        <f t="shared" si="45"/>
        <v>1.0865849489671398E-2</v>
      </c>
      <c r="BF67" s="1">
        <v>40056</v>
      </c>
      <c r="BG67" s="2">
        <v>980.69</v>
      </c>
      <c r="BH67" s="2">
        <f t="shared" si="46"/>
        <v>4.7332670812543221E-3</v>
      </c>
      <c r="BI67" s="1">
        <v>40056</v>
      </c>
      <c r="BJ67" s="2">
        <v>931.36</v>
      </c>
      <c r="BK67" s="2">
        <f t="shared" si="47"/>
        <v>1.9830276485080844E-2</v>
      </c>
      <c r="BL67" s="1">
        <v>40025</v>
      </c>
      <c r="BM67" s="2">
        <v>290.63</v>
      </c>
      <c r="BN67" s="2">
        <f t="shared" ref="BN67:BN130" si="48">BM67/BM68-1</f>
        <v>5.8029050930139325E-2</v>
      </c>
      <c r="BP67" s="1">
        <v>39782</v>
      </c>
      <c r="BQ67" s="2">
        <v>-3.7379999999999997E-2</v>
      </c>
      <c r="BR67" s="2">
        <f t="shared" ref="BR67:BR130" si="49">BQ67</f>
        <v>-3.7379999999999997E-2</v>
      </c>
      <c r="BT67" s="1">
        <v>40056</v>
      </c>
      <c r="BU67" s="2">
        <v>876.55</v>
      </c>
      <c r="BV67" s="2">
        <f t="shared" si="5"/>
        <v>8.8506778997765601E-3</v>
      </c>
      <c r="BX67" s="7">
        <f>VLOOKUP($A67,[1]Replications!$A:$AK,MATCH(BX$2,[1]Replications!$1:$1,0),FALSE)</f>
        <v>5.5399999999999998E-2</v>
      </c>
      <c r="BY67" s="7">
        <f>VLOOKUP($A67,[1]Replications!$A:$AK,MATCH(BY$2,[1]Replications!$1:$1,0),FALSE)</f>
        <v>7.7399999999999997E-2</v>
      </c>
      <c r="BZ67" s="7">
        <f>VLOOKUP($A67,[1]Replications!$A:$AK,MATCH(BZ$2,[1]Replications!$1:$1,0),FALSE)</f>
        <v>6.13E-2</v>
      </c>
      <c r="CA67" s="7">
        <f>VLOOKUP($A67,[1]Replications!$A:$AK,MATCH(CA$2,[1]Replications!$1:$1,0),FALSE)</f>
        <v>7.1800000000000003E-2</v>
      </c>
      <c r="CB67" s="7">
        <f>VLOOKUP($A67,[1]Replications!$A:$AK,MATCH(CB$2,[1]Replications!$1:$1,0),FALSE)</f>
        <v>7.2599999999999998E-2</v>
      </c>
      <c r="CC67" s="7">
        <f>VLOOKUP($A67,[1]Replications!$A:$AK,MATCH(CC$2,[1]Replications!$1:$1,0),FALSE)</f>
        <v>-6.7000000000000002E-3</v>
      </c>
      <c r="CD67" s="7">
        <f>VLOOKUP($A67,[1]Replications!$A:$AK,MATCH(CD$2,[1]Replications!$1:$1,0),FALSE)</f>
        <v>2.7900000000000001E-2</v>
      </c>
      <c r="CE67" s="7">
        <f>VLOOKUP($A67,[1]Replications!$A:$AK,MATCH(CE$2,[1]Replications!$1:$1,0),FALSE)</f>
        <v>3.5200000000000002E-2</v>
      </c>
      <c r="CF67" s="7">
        <f>VLOOKUP($A67,[1]Replications!$A:$AK,MATCH(CF$2,[1]Replications!$1:$1,0),FALSE)</f>
        <v>5.1385714285714292E-2</v>
      </c>
      <c r="CG67" s="7" t="str">
        <f>VLOOKUP($A67,[1]Replications!$A:$AK,MATCH(CG$2,[1]Replications!$1:$1,0),FALSE)</f>
        <v>NA</v>
      </c>
      <c r="CH67" s="9">
        <f>VLOOKUP($A67,'[2]Formated Data'!$A:$ZZ,MATCH(CH$1,'[2]Formated Data'!$1:$1,0),FALSE)</f>
        <v>3.78E-2</v>
      </c>
      <c r="CI67" s="9">
        <f>VLOOKUP($A67,'[2]Formated Data'!$A:$ZZ,MATCH(CI$1,'[2]Formated Data'!$1:$1,0),FALSE)</f>
        <v>2.24E-2</v>
      </c>
      <c r="CJ67" s="9">
        <f>VLOOKUP($A67,'[2]Formated Data'!$A:$ZZ,MATCH(CJ$1,'[2]Formated Data'!$1:$1,0),FALSE)</f>
        <v>1.6E-2</v>
      </c>
      <c r="CK67" s="9">
        <f>VLOOKUP($A67,'[2]Formated Data'!$A:$ZZ,MATCH(CK$1,'[2]Formated Data'!$1:$1,0),FALSE)</f>
        <v>2.63E-2</v>
      </c>
      <c r="CL67" s="9">
        <f>VLOOKUP($A67,'[2]Formated Data'!$A:$ZZ,MATCH(CL$1,'[2]Formated Data'!$1:$1,0),FALSE)</f>
        <v>-2.8999999999999998E-3</v>
      </c>
      <c r="CM67" s="9">
        <f>VLOOKUP($A67,'[2]Formated Data'!$A:$ZZ,MATCH(CM$1,'[2]Formated Data'!$1:$1,0),FALSE)</f>
        <v>1.5100000000000001E-2</v>
      </c>
      <c r="CN67" s="9">
        <f>VLOOKUP($A67,'[2]Formated Data'!$A:$ZZ,MATCH(CN$1,'[2]Formated Data'!$1:$1,0),FALSE)</f>
        <v>7.5899999999999995E-2</v>
      </c>
      <c r="CO67" s="9">
        <f>VLOOKUP($A67,'[2]Formated Data'!$A:$ZZ,MATCH(CO$1,'[2]Formated Data'!$1:$1,0),FALSE)</f>
        <v>3.5999999999999997E-2</v>
      </c>
      <c r="CP67" s="9">
        <f>VLOOKUP($A67,'[2]Formated Data'!$A:$ZZ,MATCH(CP$1,'[2]Formated Data'!$1:$1,0),FALSE)</f>
        <v>1.7899999999999999E-2</v>
      </c>
      <c r="CQ67" s="9">
        <f>VLOOKUP($A67,'[2]Formated Data'!$A:$ZZ,MATCH(CQ$1,'[2]Formated Data'!$1:$1,0),FALSE)</f>
        <v>5.2699999999999997E-2</v>
      </c>
      <c r="CR67" s="9">
        <f>VLOOKUP($A67,'[2]Formated Data'!$A:$ZZ,MATCH(CR$1,'[2]Formated Data'!$1:$1,0),FALSE)</f>
        <v>1.6E-2</v>
      </c>
      <c r="CS67" s="9">
        <f>VLOOKUP($A67,'[2]Formated Data'!$A:$ZZ,MATCH(CS$1,'[2]Formated Data'!$1:$1,0),FALSE)</f>
        <v>2.5999999999999999E-2</v>
      </c>
      <c r="CT67" s="9">
        <f>VLOOKUP($A67,'[2]Formated Data'!$A:$ZZ,MATCH(CT$1,'[2]Formated Data'!$1:$1,0),FALSE)</f>
        <v>2.2499999999999999E-2</v>
      </c>
      <c r="CU67" s="9">
        <f>VLOOKUP($A67,'[2]Formated Data'!$A:$ZZ,MATCH(CU$1,'[2]Formated Data'!$1:$1,0),FALSE)</f>
        <v>4.1500000000000002E-2</v>
      </c>
      <c r="CV67" s="9">
        <f>VLOOKUP($A67,'[2]Formated Data'!$A:$ZZ,MATCH(CV$1,'[2]Formated Data'!$1:$1,0),FALSE)</f>
        <v>1.9300000000000001E-2</v>
      </c>
      <c r="CW67" s="9">
        <f>VLOOKUP($A67,'[2]Formated Data'!$A:$ZZ,MATCH(CW$1,'[2]Formated Data'!$1:$1,0),FALSE)</f>
        <v>6.7999999999999996E-3</v>
      </c>
      <c r="CX67" s="9">
        <f>VLOOKUP($A67,'[2]Formated Data'!$A:$ZZ,MATCH(CX$1,'[2]Formated Data'!$1:$1,0),FALSE)</f>
        <v>3.1800000000000002E-2</v>
      </c>
      <c r="CY67" s="9">
        <f>VLOOKUP($A67,'[2]Formated Data'!$A:$ZZ,MATCH(CY$1,'[2]Formated Data'!$1:$1,0),FALSE)</f>
        <v>2.5000000000000001E-2</v>
      </c>
      <c r="CZ67" s="9">
        <f>VLOOKUP($A67,'[2]Formated Data'!$A:$ZZ,MATCH(CZ$1,'[2]Formated Data'!$1:$1,0),FALSE)</f>
        <v>3.2000000000000002E-3</v>
      </c>
      <c r="DA67" s="9">
        <f>VLOOKUP($A67,'[2]Formated Data'!$A:$ZZ,MATCH(DA$1,'[2]Formated Data'!$1:$1,0),FALSE)</f>
        <v>1.61E-2</v>
      </c>
      <c r="DB67" s="9">
        <f>VLOOKUP($A67,'[2]Formated Data'!$A:$ZZ,MATCH(DB$1,'[2]Formated Data'!$1:$1,0),FALSE)</f>
        <v>2.1499999999999998E-2</v>
      </c>
      <c r="DC67" s="9">
        <f>VLOOKUP($A67,'[2]Formated Data'!$A:$ZZ,MATCH(DC$1,'[2]Formated Data'!$1:$1,0),FALSE)</f>
        <v>1.54E-2</v>
      </c>
      <c r="DD67" s="9">
        <f>VLOOKUP($A67,'[2]Formated Data'!$A:$ZZ,MATCH(DD$1,'[2]Formated Data'!$1:$1,0),FALSE)</f>
        <v>-1.2E-2</v>
      </c>
      <c r="DF67" s="1">
        <v>40056</v>
      </c>
      <c r="DG67" s="2">
        <v>4676.4629000000004</v>
      </c>
      <c r="DH67" s="2">
        <f t="shared" si="6"/>
        <v>1.0943504314891994E-2</v>
      </c>
      <c r="DI67" s="1">
        <v>40056</v>
      </c>
      <c r="DJ67" s="2">
        <v>9432.35</v>
      </c>
      <c r="DK67" s="2">
        <f t="shared" si="7"/>
        <v>1.3002508785043387E-2</v>
      </c>
      <c r="DL67" s="1">
        <v>40056</v>
      </c>
      <c r="DM67" s="2">
        <v>13223.65</v>
      </c>
      <c r="DN67" s="2">
        <f t="shared" si="8"/>
        <v>3.7466914725574618E-3</v>
      </c>
      <c r="DO67" s="1">
        <v>40056</v>
      </c>
      <c r="DP67" s="2">
        <v>7175.14</v>
      </c>
      <c r="DQ67" s="2">
        <f t="shared" si="9"/>
        <v>1.7522314148034956E-2</v>
      </c>
      <c r="DR67" s="1">
        <v>40056</v>
      </c>
      <c r="DS67" s="2">
        <v>10417.549999999999</v>
      </c>
      <c r="DT67" s="2">
        <f t="shared" si="10"/>
        <v>9.2403050908869133E-3</v>
      </c>
      <c r="DU67" s="1">
        <v>40056</v>
      </c>
      <c r="DV67" s="2">
        <v>5258.44</v>
      </c>
      <c r="DW67" s="2">
        <f t="shared" si="11"/>
        <v>3.4203751379183522E-2</v>
      </c>
      <c r="DX67" s="1">
        <v>40056</v>
      </c>
      <c r="DY67" s="2">
        <v>4264.29</v>
      </c>
      <c r="DZ67" s="2">
        <f t="shared" si="12"/>
        <v>1.9921071513991917E-2</v>
      </c>
      <c r="EA67" s="1">
        <v>40056</v>
      </c>
      <c r="EB67" s="2">
        <v>5866.06</v>
      </c>
      <c r="EC67" s="2">
        <f t="shared" si="13"/>
        <v>1.1421044101368683E-2</v>
      </c>
      <c r="ED67" s="1">
        <v>40056</v>
      </c>
      <c r="EE67" s="2">
        <v>11752.67</v>
      </c>
      <c r="EF67" s="2">
        <f t="shared" si="14"/>
        <v>1.1077167665613397E-2</v>
      </c>
      <c r="EG67" s="1">
        <v>40056</v>
      </c>
      <c r="EH67" s="2">
        <v>3060.09</v>
      </c>
      <c r="EI67" s="2">
        <f t="shared" si="15"/>
        <v>7.4569374209860761E-3</v>
      </c>
      <c r="EK67" s="1">
        <v>40056</v>
      </c>
      <c r="EL67" s="2">
        <v>78.171999999999997</v>
      </c>
      <c r="EM67" s="2">
        <f t="shared" si="16"/>
        <v>-2.2336528520555676E-3</v>
      </c>
      <c r="EO67" s="1">
        <v>40056</v>
      </c>
      <c r="EP67" s="2">
        <v>6542.8074999999999</v>
      </c>
      <c r="EQ67" s="2">
        <f t="shared" si="17"/>
        <v>7.1525857590236663E-2</v>
      </c>
      <c r="ES67" s="1">
        <v>40056</v>
      </c>
      <c r="ET67" s="2">
        <v>1026.8216</v>
      </c>
      <c r="EU67" s="2">
        <f t="shared" si="18"/>
        <v>-3.4083145716051755E-3</v>
      </c>
      <c r="EW67" s="1">
        <v>40056</v>
      </c>
      <c r="EX67" s="2">
        <v>1307.6247000000001</v>
      </c>
      <c r="EY67" s="2">
        <f t="shared" si="19"/>
        <v>4.1613986868710651E-2</v>
      </c>
      <c r="FA67" s="1">
        <v>40056</v>
      </c>
      <c r="FB67" s="2">
        <v>106.17700000000001</v>
      </c>
      <c r="FC67" s="2">
        <f t="shared" si="20"/>
        <v>5.0408778650120389E-2</v>
      </c>
      <c r="FE67" s="1">
        <v>40056</v>
      </c>
      <c r="FF67" s="2">
        <v>566.95479999999998</v>
      </c>
      <c r="FG67" s="2">
        <f t="shared" si="21"/>
        <v>5.6788159151937245E-2</v>
      </c>
      <c r="FI67" s="1">
        <v>40056</v>
      </c>
      <c r="FJ67" s="2">
        <v>247.27549999999999</v>
      </c>
      <c r="FK67" s="2">
        <f t="shared" si="22"/>
        <v>1.6436832447648042E-2</v>
      </c>
      <c r="FM67" s="1">
        <v>40056</v>
      </c>
      <c r="FN67" s="2">
        <v>2035.2139999999999</v>
      </c>
      <c r="FO67" s="2">
        <f t="shared" si="23"/>
        <v>1.6737181341362373E-2</v>
      </c>
      <c r="FQ67" s="1">
        <v>40056</v>
      </c>
      <c r="FR67" s="2">
        <v>299.34899999999999</v>
      </c>
      <c r="FS67" s="2">
        <f t="shared" si="24"/>
        <v>5.5627777609819073E-3</v>
      </c>
      <c r="FU67" s="1">
        <v>40056</v>
      </c>
      <c r="FV67" s="2">
        <v>330.06169999999997</v>
      </c>
      <c r="FW67" s="2">
        <f t="shared" si="25"/>
        <v>5.8388049248813134E-2</v>
      </c>
      <c r="FY67" s="1">
        <v>40056</v>
      </c>
      <c r="FZ67" s="2">
        <v>629.84929999999997</v>
      </c>
      <c r="GA67" s="2">
        <f t="shared" si="26"/>
        <v>2.8670685212864866E-2</v>
      </c>
    </row>
    <row r="68" spans="1:183" x14ac:dyDescent="0.25">
      <c r="A68" s="1">
        <f t="shared" ref="A68:A131" si="50">EOMONTH(B68,0)</f>
        <v>40025</v>
      </c>
      <c r="B68" s="1">
        <v>40025</v>
      </c>
      <c r="C68" s="2">
        <v>610.47730000000001</v>
      </c>
      <c r="D68" s="2">
        <f t="shared" si="27"/>
        <v>8.1668954113914616E-2</v>
      </c>
      <c r="E68" s="1">
        <v>40025</v>
      </c>
      <c r="F68" s="2">
        <v>480.1114</v>
      </c>
      <c r="G68" s="2">
        <f t="shared" si="28"/>
        <v>7.0953382401359066E-2</v>
      </c>
      <c r="H68" s="1">
        <v>40025</v>
      </c>
      <c r="I68" s="2">
        <v>1075.1369999999999</v>
      </c>
      <c r="J68" s="2">
        <f t="shared" si="29"/>
        <v>-7.6104983722614539E-2</v>
      </c>
      <c r="K68" s="1">
        <v>40025</v>
      </c>
      <c r="L68" s="2">
        <v>1453.61</v>
      </c>
      <c r="M68" s="2">
        <f t="shared" si="30"/>
        <v>9.5840118207586977E-2</v>
      </c>
      <c r="N68" s="1">
        <v>40025</v>
      </c>
      <c r="O68" s="2">
        <v>1056.29</v>
      </c>
      <c r="P68" s="2">
        <f t="shared" si="31"/>
        <v>7.1657569547308508E-2</v>
      </c>
      <c r="Q68" s="1"/>
      <c r="T68" s="1">
        <v>40025</v>
      </c>
      <c r="U68" s="2">
        <v>1142.4317000000001</v>
      </c>
      <c r="V68" s="2">
        <f t="shared" si="33"/>
        <v>7.5513872181208752E-2</v>
      </c>
      <c r="W68" s="1">
        <v>40025</v>
      </c>
      <c r="X68" s="2">
        <v>109.0641</v>
      </c>
      <c r="Y68" s="2">
        <f t="shared" si="34"/>
        <v>2.5614960287831057E-2</v>
      </c>
      <c r="Z68" s="1">
        <v>40025</v>
      </c>
      <c r="AA68" s="2">
        <v>109.32</v>
      </c>
      <c r="AB68" s="2">
        <f t="shared" si="35"/>
        <v>-5.4854635216683434E-4</v>
      </c>
      <c r="AC68" s="1">
        <v>40025</v>
      </c>
      <c r="AD68" s="2">
        <v>843.81899999999996</v>
      </c>
      <c r="AE68" s="2">
        <f t="shared" si="36"/>
        <v>-6.5225658408283316E-3</v>
      </c>
      <c r="AF68" s="1">
        <v>40025</v>
      </c>
      <c r="AG68" s="2">
        <v>259.3057</v>
      </c>
      <c r="AH68" s="2">
        <f t="shared" si="37"/>
        <v>4.1528478731074348E-2</v>
      </c>
      <c r="AI68" s="1">
        <v>40025</v>
      </c>
      <c r="AJ68" s="2">
        <v>101.74</v>
      </c>
      <c r="AK68" s="2">
        <f t="shared" si="38"/>
        <v>-1.8143215595444961E-2</v>
      </c>
      <c r="AL68" s="1">
        <v>40025</v>
      </c>
      <c r="AM68" s="2">
        <v>149.8655</v>
      </c>
      <c r="AN68" s="2">
        <f t="shared" si="39"/>
        <v>1.9287724717034216E-3</v>
      </c>
      <c r="AO68" s="1">
        <v>40025</v>
      </c>
      <c r="AP68" s="2">
        <v>257.45</v>
      </c>
      <c r="AQ68" s="2">
        <f t="shared" si="40"/>
        <v>2.9964794367098646E-2</v>
      </c>
      <c r="AR68" s="1">
        <v>40025</v>
      </c>
      <c r="AS68" s="2">
        <v>1505.64</v>
      </c>
      <c r="AT68" s="2">
        <f t="shared" si="41"/>
        <v>1.6129685369903113E-2</v>
      </c>
      <c r="AU68" s="1">
        <v>40025</v>
      </c>
      <c r="AV68" s="2">
        <v>920.18</v>
      </c>
      <c r="AW68" s="2">
        <f t="shared" si="42"/>
        <v>6.0860743148987151E-2</v>
      </c>
      <c r="AY68" s="2">
        <f t="shared" si="43"/>
        <v>1.0715571712555549E-2</v>
      </c>
      <c r="AZ68" s="2">
        <f t="shared" si="44"/>
        <v>2.4182548660278469E-2</v>
      </c>
      <c r="BA68" s="2">
        <f t="shared" ref="BA68:BA131" si="51">AW68-AT68</f>
        <v>4.4731057779084038E-2</v>
      </c>
      <c r="BC68" s="1">
        <v>40025</v>
      </c>
      <c r="BD68" s="2">
        <v>1228.6199999999999</v>
      </c>
      <c r="BE68" s="2">
        <f t="shared" si="45"/>
        <v>5.8124304145654726E-3</v>
      </c>
      <c r="BF68" s="1">
        <v>40025</v>
      </c>
      <c r="BG68" s="2">
        <v>976.07</v>
      </c>
      <c r="BH68" s="2">
        <f t="shared" si="46"/>
        <v>6.8286141626696661E-3</v>
      </c>
      <c r="BI68" s="1">
        <v>40025</v>
      </c>
      <c r="BJ68" s="2">
        <v>913.25</v>
      </c>
      <c r="BK68" s="2">
        <f t="shared" si="47"/>
        <v>3.9970392301998503E-2</v>
      </c>
      <c r="BL68" s="1">
        <v>39994</v>
      </c>
      <c r="BM68" s="2">
        <v>274.69</v>
      </c>
      <c r="BN68" s="2">
        <f t="shared" si="48"/>
        <v>4.0492424242424274E-2</v>
      </c>
      <c r="BP68" s="1">
        <v>39752</v>
      </c>
      <c r="BQ68" s="2">
        <v>-0.10365000000000001</v>
      </c>
      <c r="BR68" s="2">
        <f t="shared" si="49"/>
        <v>-0.10365000000000001</v>
      </c>
      <c r="BT68" s="1">
        <v>40025</v>
      </c>
      <c r="BU68" s="2">
        <v>868.86</v>
      </c>
      <c r="BV68" s="2">
        <f t="shared" ref="BV68:BV131" si="52">BU68/BU69-1</f>
        <v>4.5433762483455542E-2</v>
      </c>
      <c r="BX68" s="7">
        <f>VLOOKUP($A68,[1]Replications!$A:$AK,MATCH(BX$2,[1]Replications!$1:$1,0),FALSE)</f>
        <v>0.1002</v>
      </c>
      <c r="BY68" s="7">
        <f>VLOOKUP($A68,[1]Replications!$A:$AK,MATCH(BY$2,[1]Replications!$1:$1,0),FALSE)</f>
        <v>0.11650000000000001</v>
      </c>
      <c r="BZ68" s="7">
        <f>VLOOKUP($A68,[1]Replications!$A:$AK,MATCH(BZ$2,[1]Replications!$1:$1,0),FALSE)</f>
        <v>8.0500000000000002E-2</v>
      </c>
      <c r="CA68" s="7">
        <f>VLOOKUP($A68,[1]Replications!$A:$AK,MATCH(CA$2,[1]Replications!$1:$1,0),FALSE)</f>
        <v>0.1235</v>
      </c>
      <c r="CB68" s="7">
        <f>VLOOKUP($A68,[1]Replications!$A:$AK,MATCH(CB$2,[1]Replications!$1:$1,0),FALSE)</f>
        <v>0.13270000000000001</v>
      </c>
      <c r="CC68" s="7">
        <f>VLOOKUP($A68,[1]Replications!$A:$AK,MATCH(CC$2,[1]Replications!$1:$1,0),FALSE)</f>
        <v>9.11E-2</v>
      </c>
      <c r="CD68" s="7">
        <f>VLOOKUP($A68,[1]Replications!$A:$AK,MATCH(CD$2,[1]Replications!$1:$1,0),FALSE)</f>
        <v>0.1157</v>
      </c>
      <c r="CE68" s="7">
        <f>VLOOKUP($A68,[1]Replications!$A:$AK,MATCH(CE$2,[1]Replications!$1:$1,0),FALSE)</f>
        <v>7.5600000000000001E-2</v>
      </c>
      <c r="CF68" s="7">
        <f>VLOOKUP($A68,[1]Replications!$A:$AK,MATCH(CF$2,[1]Replications!$1:$1,0),FALSE)</f>
        <v>0.1086</v>
      </c>
      <c r="CG68" s="7" t="str">
        <f>VLOOKUP($A68,[1]Replications!$A:$AK,MATCH(CG$2,[1]Replications!$1:$1,0),FALSE)</f>
        <v>NA</v>
      </c>
      <c r="CH68" s="9">
        <f>VLOOKUP($A68,'[2]Formated Data'!$A:$ZZ,MATCH(CH$1,'[2]Formated Data'!$1:$1,0),FALSE)</f>
        <v>4.0500000000000001E-2</v>
      </c>
      <c r="CI68" s="9">
        <f>VLOOKUP($A68,'[2]Formated Data'!$A:$ZZ,MATCH(CI$1,'[2]Formated Data'!$1:$1,0),FALSE)</f>
        <v>1.21E-2</v>
      </c>
      <c r="CJ68" s="9">
        <f>VLOOKUP($A68,'[2]Formated Data'!$A:$ZZ,MATCH(CJ$1,'[2]Formated Data'!$1:$1,0),FALSE)</f>
        <v>2.35E-2</v>
      </c>
      <c r="CK68" s="9">
        <f>VLOOKUP($A68,'[2]Formated Data'!$A:$ZZ,MATCH(CK$1,'[2]Formated Data'!$1:$1,0),FALSE)</f>
        <v>2.0199999999999999E-2</v>
      </c>
      <c r="CL68" s="9">
        <f>VLOOKUP($A68,'[2]Formated Data'!$A:$ZZ,MATCH(CL$1,'[2]Formated Data'!$1:$1,0),FALSE)</f>
        <v>3.4799999999999998E-2</v>
      </c>
      <c r="CM68" s="9">
        <f>VLOOKUP($A68,'[2]Formated Data'!$A:$ZZ,MATCH(CM$1,'[2]Formated Data'!$1:$1,0),FALSE)</f>
        <v>1.6E-2</v>
      </c>
      <c r="CN68" s="9">
        <f>VLOOKUP($A68,'[2]Formated Data'!$A:$ZZ,MATCH(CN$1,'[2]Formated Data'!$1:$1,0),FALSE)</f>
        <v>6.8699999999999997E-2</v>
      </c>
      <c r="CO68" s="9">
        <f>VLOOKUP($A68,'[2]Formated Data'!$A:$ZZ,MATCH(CO$1,'[2]Formated Data'!$1:$1,0),FALSE)</f>
        <v>5.0999999999999997E-2</v>
      </c>
      <c r="CP68" s="9">
        <f>VLOOKUP($A68,'[2]Formated Data'!$A:$ZZ,MATCH(CP$1,'[2]Formated Data'!$1:$1,0),FALSE)</f>
        <v>5.4999999999999997E-3</v>
      </c>
      <c r="CQ68" s="9">
        <f>VLOOKUP($A68,'[2]Formated Data'!$A:$ZZ,MATCH(CQ$1,'[2]Formated Data'!$1:$1,0),FALSE)</f>
        <v>3.2000000000000001E-2</v>
      </c>
      <c r="CR68" s="9">
        <f>VLOOKUP($A68,'[2]Formated Data'!$A:$ZZ,MATCH(CR$1,'[2]Formated Data'!$1:$1,0),FALSE)</f>
        <v>2.1999999999999999E-2</v>
      </c>
      <c r="CS68" s="9">
        <f>VLOOKUP($A68,'[2]Formated Data'!$A:$ZZ,MATCH(CS$1,'[2]Formated Data'!$1:$1,0),FALSE)</f>
        <v>1.7999999999999999E-2</v>
      </c>
      <c r="CT68" s="9">
        <f>VLOOKUP($A68,'[2]Formated Data'!$A:$ZZ,MATCH(CT$1,'[2]Formated Data'!$1:$1,0),FALSE)</f>
        <v>1.9599999999999999E-2</v>
      </c>
      <c r="CU68" s="9">
        <f>VLOOKUP($A68,'[2]Formated Data'!$A:$ZZ,MATCH(CU$1,'[2]Formated Data'!$1:$1,0),FALSE)</f>
        <v>3.9300000000000002E-2</v>
      </c>
      <c r="CV68" s="9">
        <f>VLOOKUP($A68,'[2]Formated Data'!$A:$ZZ,MATCH(CV$1,'[2]Formated Data'!$1:$1,0),FALSE)</f>
        <v>4.8099999999999997E-2</v>
      </c>
      <c r="CW68" s="9">
        <f>VLOOKUP($A68,'[2]Formated Data'!$A:$ZZ,MATCH(CW$1,'[2]Formated Data'!$1:$1,0),FALSE)</f>
        <v>1.3299999999999999E-2</v>
      </c>
      <c r="CX68" s="9">
        <f>VLOOKUP($A68,'[2]Formated Data'!$A:$ZZ,MATCH(CX$1,'[2]Formated Data'!$1:$1,0),FALSE)</f>
        <v>4.3200000000000002E-2</v>
      </c>
      <c r="CY68" s="9">
        <f>VLOOKUP($A68,'[2]Formated Data'!$A:$ZZ,MATCH(CY$1,'[2]Formated Data'!$1:$1,0),FALSE)</f>
        <v>1.7999999999999999E-2</v>
      </c>
      <c r="CZ68" s="9">
        <f>VLOOKUP($A68,'[2]Formated Data'!$A:$ZZ,MATCH(CZ$1,'[2]Formated Data'!$1:$1,0),FALSE)</f>
        <v>-1.52E-2</v>
      </c>
      <c r="DA68" s="9">
        <f>VLOOKUP($A68,'[2]Formated Data'!$A:$ZZ,MATCH(DA$1,'[2]Formated Data'!$1:$1,0),FALSE)</f>
        <v>1.2500000000000001E-2</v>
      </c>
      <c r="DB68" s="9">
        <f>VLOOKUP($A68,'[2]Formated Data'!$A:$ZZ,MATCH(DB$1,'[2]Formated Data'!$1:$1,0),FALSE)</f>
        <v>3.0300000000000001E-2</v>
      </c>
      <c r="DC68" s="9">
        <f>VLOOKUP($A68,'[2]Formated Data'!$A:$ZZ,MATCH(DC$1,'[2]Formated Data'!$1:$1,0),FALSE)</f>
        <v>3.3500000000000002E-2</v>
      </c>
      <c r="DD68" s="9">
        <f>VLOOKUP($A68,'[2]Formated Data'!$A:$ZZ,MATCH(DD$1,'[2]Formated Data'!$1:$1,0),FALSE)</f>
        <v>0.01</v>
      </c>
      <c r="DF68" s="1">
        <v>40025</v>
      </c>
      <c r="DG68" s="2">
        <v>4625.84</v>
      </c>
      <c r="DH68" s="2">
        <f t="shared" ref="DH68:DH131" si="53">DG68/DG69-1</f>
        <v>1.5364292538019297E-2</v>
      </c>
      <c r="DI68" s="1">
        <v>40025</v>
      </c>
      <c r="DJ68" s="2">
        <v>9311.2800000000007</v>
      </c>
      <c r="DK68" s="2">
        <f t="shared" ref="DK68:DK131" si="54">DJ68/DJ69-1</f>
        <v>2.4998376299923297E-2</v>
      </c>
      <c r="DL68" s="1">
        <v>40025</v>
      </c>
      <c r="DM68" s="2">
        <v>13174.29</v>
      </c>
      <c r="DN68" s="2">
        <f t="shared" ref="DN68:DN131" si="55">DM68/DM69-1</f>
        <v>4.9199872766840791E-3</v>
      </c>
      <c r="DO68" s="1">
        <v>40025</v>
      </c>
      <c r="DP68" s="2">
        <v>7051.58</v>
      </c>
      <c r="DQ68" s="2">
        <f t="shared" ref="DQ68:DQ131" si="56">DP68/DP69-1</f>
        <v>2.9692300503487035E-2</v>
      </c>
      <c r="DR68" s="1">
        <v>40025</v>
      </c>
      <c r="DS68" s="2">
        <v>10322.17</v>
      </c>
      <c r="DT68" s="2">
        <f t="shared" ref="DT68:DT131" si="57">DS68/DS69-1</f>
        <v>-8.5857764561947381E-4</v>
      </c>
      <c r="DU68" s="1">
        <v>40025</v>
      </c>
      <c r="DV68" s="2">
        <v>5084.53</v>
      </c>
      <c r="DW68" s="2">
        <f t="shared" ref="DW68:DW131" si="58">DV68/DV69-1</f>
        <v>6.9524464609876713E-2</v>
      </c>
      <c r="DX68" s="1">
        <v>40025</v>
      </c>
      <c r="DY68" s="2">
        <v>4181</v>
      </c>
      <c r="DZ68" s="2">
        <f t="shared" ref="DZ68:DZ131" si="59">DY68/DY69-1</f>
        <v>3.4237951412337209E-2</v>
      </c>
      <c r="EA68" s="1">
        <v>40025</v>
      </c>
      <c r="EB68" s="2">
        <v>5799.82</v>
      </c>
      <c r="EC68" s="2">
        <f t="shared" ref="EC68:EC131" si="60">EB68/EB69-1</f>
        <v>7.142249365741149E-3</v>
      </c>
      <c r="ED68" s="1">
        <v>40025</v>
      </c>
      <c r="EE68" s="2">
        <v>11623.91</v>
      </c>
      <c r="EF68" s="2">
        <f t="shared" ref="EF68:EF131" si="61">EE68/EE69-1</f>
        <v>3.095276950967274E-2</v>
      </c>
      <c r="EG68" s="1">
        <v>40025</v>
      </c>
      <c r="EH68" s="2">
        <v>3037.44</v>
      </c>
      <c r="EI68" s="2">
        <f t="shared" ref="EI68:EI131" si="62">EH68/EH69-1</f>
        <v>3.6463771676596535E-2</v>
      </c>
      <c r="EK68" s="1">
        <v>40025</v>
      </c>
      <c r="EL68" s="2">
        <v>78.346999999999994</v>
      </c>
      <c r="EM68" s="2">
        <f t="shared" ref="EM68:EM131" si="63">EL68/EL69-1</f>
        <v>-2.2287946289294092E-2</v>
      </c>
      <c r="EO68" s="1">
        <v>40025</v>
      </c>
      <c r="EP68" s="2">
        <v>6106.0658999999996</v>
      </c>
      <c r="EQ68" s="2">
        <f t="shared" ref="EQ68:EQ131" si="64">EP68/EP69-1</f>
        <v>8.5692040215405552E-2</v>
      </c>
      <c r="ES68" s="1">
        <v>40025</v>
      </c>
      <c r="ET68" s="2">
        <v>1030.3333</v>
      </c>
      <c r="EU68" s="2">
        <f t="shared" ref="EU68:EU131" si="65">ET68/ET69-1</f>
        <v>0.11255536951776723</v>
      </c>
      <c r="EW68" s="1">
        <v>40025</v>
      </c>
      <c r="EX68" s="2">
        <v>1255.3832</v>
      </c>
      <c r="EY68" s="2">
        <f t="shared" ref="EY68:EY131" si="66">EX68/EX69-1</f>
        <v>8.4839864293825062E-2</v>
      </c>
      <c r="FA68" s="1">
        <v>40025</v>
      </c>
      <c r="FB68" s="2">
        <v>101.08159999999999</v>
      </c>
      <c r="FC68" s="2">
        <f t="shared" ref="FC68:FC131" si="67">FB68/FB69-1</f>
        <v>9.3101393606517702E-2</v>
      </c>
      <c r="FE68" s="1">
        <v>40025</v>
      </c>
      <c r="FF68" s="2">
        <v>536.48860000000002</v>
      </c>
      <c r="FG68" s="2">
        <f t="shared" ref="FG68:FG131" si="68">FF68/FF69-1</f>
        <v>1.8304241607258076E-2</v>
      </c>
      <c r="FI68" s="1">
        <v>40025</v>
      </c>
      <c r="FJ68" s="2">
        <v>243.27680000000001</v>
      </c>
      <c r="FK68" s="2">
        <f t="shared" ref="FK68:FK131" si="69">FJ68/FJ69-1</f>
        <v>5.5760437618166403E-3</v>
      </c>
      <c r="FM68" s="1">
        <v>40025</v>
      </c>
      <c r="FN68" s="2">
        <v>2001.711</v>
      </c>
      <c r="FO68" s="2">
        <f t="shared" ref="FO68:FO131" si="70">FN68/FN69-1</f>
        <v>5.5468789638055682E-3</v>
      </c>
      <c r="FQ68" s="1">
        <v>40025</v>
      </c>
      <c r="FR68" s="2">
        <v>297.69299999999998</v>
      </c>
      <c r="FS68" s="2">
        <f t="shared" ref="FS68:FS131" si="71">FR68/FR69-1</f>
        <v>1.7970177581698721E-3</v>
      </c>
      <c r="FU68" s="1">
        <v>40025</v>
      </c>
      <c r="FV68" s="2">
        <v>311.85320000000002</v>
      </c>
      <c r="FW68" s="2">
        <f t="shared" ref="FW68:FW131" si="72">FV68/FV69-1</f>
        <v>9.5115137787844528E-2</v>
      </c>
      <c r="FY68" s="1">
        <v>40025</v>
      </c>
      <c r="FZ68" s="2">
        <v>612.2944</v>
      </c>
      <c r="GA68" s="2">
        <f t="shared" ref="GA68:GA131" si="73">FZ68/FZ69-1</f>
        <v>9.6232866840774145E-2</v>
      </c>
    </row>
    <row r="69" spans="1:183" x14ac:dyDescent="0.25">
      <c r="A69" s="1">
        <f t="shared" si="50"/>
        <v>39994</v>
      </c>
      <c r="B69" s="1">
        <v>39994</v>
      </c>
      <c r="C69" s="2">
        <v>564.38459999999998</v>
      </c>
      <c r="D69" s="2">
        <f t="shared" ref="D69:D132" si="74">C69/C70-1</f>
        <v>-7.4270890105779808E-3</v>
      </c>
      <c r="E69" s="1">
        <v>39994</v>
      </c>
      <c r="F69" s="2">
        <v>448.30279999999999</v>
      </c>
      <c r="G69" s="2">
        <f t="shared" ref="G69:G132" si="75">F69/F70-1</f>
        <v>1.1200731903555861E-2</v>
      </c>
      <c r="H69" s="1">
        <v>39994</v>
      </c>
      <c r="I69" s="2">
        <v>1163.7003999999999</v>
      </c>
      <c r="J69" s="2">
        <f t="shared" ref="J69:J132" si="76">I69/I70-1</f>
        <v>3.5330864922242355E-2</v>
      </c>
      <c r="K69" s="1">
        <v>39994</v>
      </c>
      <c r="L69" s="2">
        <v>1326.48</v>
      </c>
      <c r="M69" s="2">
        <f t="shared" ref="M69:M132" si="77">L69/L70-1</f>
        <v>1.0358905612089409E-2</v>
      </c>
      <c r="N69" s="1">
        <v>39994</v>
      </c>
      <c r="O69" s="2">
        <v>985.66</v>
      </c>
      <c r="P69" s="2">
        <f t="shared" ref="P69:P132" si="78">O69/O70-1</f>
        <v>1.8397113381103392E-3</v>
      </c>
      <c r="Q69" s="1"/>
      <c r="T69" s="1">
        <v>39994</v>
      </c>
      <c r="U69" s="2">
        <v>1062.2194</v>
      </c>
      <c r="V69" s="2">
        <f t="shared" ref="V69:V132" si="79">U69/U70-1</f>
        <v>2.0013247834302916E-3</v>
      </c>
      <c r="W69" s="1">
        <v>39994</v>
      </c>
      <c r="X69" s="2">
        <v>106.3402</v>
      </c>
      <c r="Y69" s="2">
        <f t="shared" ref="Y69:Y120" si="80">X69/X70-1</f>
        <v>-3.546707371810176E-3</v>
      </c>
      <c r="Z69" s="1">
        <v>39994</v>
      </c>
      <c r="AA69" s="2">
        <v>109.38</v>
      </c>
      <c r="AB69" s="2">
        <f t="shared" ref="AB69:AB132" si="81">AA69/AA70-1</f>
        <v>2.9071408410951127E-2</v>
      </c>
      <c r="AC69" s="1">
        <v>39994</v>
      </c>
      <c r="AD69" s="2">
        <v>849.35900000000004</v>
      </c>
      <c r="AE69" s="2">
        <f t="shared" ref="AE69:AE132" si="82">AD69/AD70-1</f>
        <v>-2.3269199144877462E-3</v>
      </c>
      <c r="AF69" s="1">
        <v>39994</v>
      </c>
      <c r="AG69" s="2">
        <v>248.9665</v>
      </c>
      <c r="AH69" s="2">
        <f t="shared" ref="AH69:AH132" si="83">AG69/AG70-1</f>
        <v>-7.6192412248183849E-3</v>
      </c>
      <c r="AI69" s="1">
        <v>39994</v>
      </c>
      <c r="AJ69" s="2">
        <v>103.62</v>
      </c>
      <c r="AK69" s="2">
        <f t="shared" ref="AK69:AK132" si="84">AJ69/AJ70-1</f>
        <v>3.3719074221867595E-2</v>
      </c>
      <c r="AL69" s="1">
        <v>39994</v>
      </c>
      <c r="AM69" s="2">
        <v>149.577</v>
      </c>
      <c r="AN69" s="2">
        <f t="shared" ref="AN69:AN132" si="85">AM69/AM70-1</f>
        <v>-4.218077818742505E-3</v>
      </c>
      <c r="AO69" s="1">
        <v>39994</v>
      </c>
      <c r="AP69" s="2">
        <v>249.96</v>
      </c>
      <c r="AQ69" s="2">
        <f t="shared" ref="AQ69:AQ132" si="86">AP69/AP70-1</f>
        <v>-1.2211025489033855E-2</v>
      </c>
      <c r="AR69" s="1">
        <v>39994</v>
      </c>
      <c r="AS69" s="2">
        <v>1481.74</v>
      </c>
      <c r="AT69" s="2">
        <f t="shared" ref="AT69:AT132" si="87">AS69/AS70-1</f>
        <v>5.6876798609981627E-3</v>
      </c>
      <c r="AU69" s="1">
        <v>39994</v>
      </c>
      <c r="AV69" s="2">
        <v>867.39</v>
      </c>
      <c r="AW69" s="2">
        <f t="shared" ref="AW69:AW132" si="88">AV69/AV70-1</f>
        <v>2.8639533228973946E-2</v>
      </c>
      <c r="AY69" s="2">
        <f t="shared" ref="AY69:AY132" si="89">D69-G69</f>
        <v>-1.8627820914133841E-2</v>
      </c>
      <c r="AZ69" s="2">
        <f t="shared" ref="AZ69:AZ132" si="90">M69-P69</f>
        <v>8.5191942739790694E-3</v>
      </c>
      <c r="BA69" s="2">
        <f t="shared" si="51"/>
        <v>2.2951853367975783E-2</v>
      </c>
      <c r="BC69" s="1">
        <v>39994</v>
      </c>
      <c r="BD69" s="2">
        <v>1221.52</v>
      </c>
      <c r="BE69" s="2">
        <f t="shared" ref="BE69:BE132" si="91">BD69/BD70-1</f>
        <v>6.5923923791944006E-3</v>
      </c>
      <c r="BF69" s="1">
        <v>39994</v>
      </c>
      <c r="BG69" s="2">
        <v>969.45</v>
      </c>
      <c r="BH69" s="2">
        <f t="shared" ref="BH69:BH132" si="92">BG69/BG70-1</f>
        <v>5.4032191155728437E-3</v>
      </c>
      <c r="BI69" s="1">
        <v>39994</v>
      </c>
      <c r="BJ69" s="2">
        <v>878.15</v>
      </c>
      <c r="BK69" s="2">
        <f t="shared" ref="BK69:BK132" si="93">BJ69/BJ70-1</f>
        <v>-1.2393580530157267E-2</v>
      </c>
      <c r="BL69" s="1">
        <v>39964</v>
      </c>
      <c r="BM69" s="2">
        <v>264</v>
      </c>
      <c r="BN69" s="2">
        <f t="shared" si="48"/>
        <v>5.8073824696404985E-2</v>
      </c>
      <c r="BP69" s="1">
        <v>39721</v>
      </c>
      <c r="BQ69" s="2">
        <v>-9.0459999999999999E-2</v>
      </c>
      <c r="BR69" s="2">
        <f t="shared" si="49"/>
        <v>-9.0459999999999999E-2</v>
      </c>
      <c r="BT69" s="1">
        <v>39994</v>
      </c>
      <c r="BU69" s="2">
        <v>831.1</v>
      </c>
      <c r="BV69" s="2">
        <f t="shared" si="52"/>
        <v>1.9254353691439796E-2</v>
      </c>
      <c r="BX69" s="7">
        <f>VLOOKUP($A69,[1]Replications!$A:$AK,MATCH(BX$2,[1]Replications!$1:$1,0),FALSE)</f>
        <v>1.67E-2</v>
      </c>
      <c r="BY69" s="7">
        <f>VLOOKUP($A69,[1]Replications!$A:$AK,MATCH(BY$2,[1]Replications!$1:$1,0),FALSE)</f>
        <v>2.98E-2</v>
      </c>
      <c r="BZ69" s="7">
        <f>VLOOKUP($A69,[1]Replications!$A:$AK,MATCH(BZ$2,[1]Replications!$1:$1,0),FALSE)</f>
        <v>-9.4999999999999998E-3</v>
      </c>
      <c r="CA69" s="7">
        <f>VLOOKUP($A69,[1]Replications!$A:$AK,MATCH(CA$2,[1]Replications!$1:$1,0),FALSE)</f>
        <v>2.7900000000000001E-2</v>
      </c>
      <c r="CB69" s="7">
        <f>VLOOKUP($A69,[1]Replications!$A:$AK,MATCH(CB$2,[1]Replications!$1:$1,0),FALSE)</f>
        <v>-3.61E-2</v>
      </c>
      <c r="CC69" s="7">
        <f>VLOOKUP($A69,[1]Replications!$A:$AK,MATCH(CC$2,[1]Replications!$1:$1,0),FALSE)</f>
        <v>2.18E-2</v>
      </c>
      <c r="CD69" s="7">
        <f>VLOOKUP($A69,[1]Replications!$A:$AK,MATCH(CD$2,[1]Replications!$1:$1,0),FALSE)</f>
        <v>1.04E-2</v>
      </c>
      <c r="CE69" s="7">
        <f>VLOOKUP($A69,[1]Replications!$A:$AK,MATCH(CE$2,[1]Replications!$1:$1,0),FALSE)</f>
        <v>2.3999999999999998E-3</v>
      </c>
      <c r="CF69" s="7">
        <f>VLOOKUP($A69,[1]Replications!$A:$AK,MATCH(CF$2,[1]Replications!$1:$1,0),FALSE)</f>
        <v>8.7142857142857143E-3</v>
      </c>
      <c r="CG69" s="7" t="str">
        <f>VLOOKUP($A69,[1]Replications!$A:$AK,MATCH(CG$2,[1]Replications!$1:$1,0),FALSE)</f>
        <v>NA</v>
      </c>
      <c r="CH69" s="9">
        <f>VLOOKUP($A69,'[2]Formated Data'!$A:$ZZ,MATCH(CH$1,'[2]Formated Data'!$1:$1,0),FALSE)</f>
        <v>4.5600000000000002E-2</v>
      </c>
      <c r="CI69" s="9">
        <f>VLOOKUP($A69,'[2]Formated Data'!$A:$ZZ,MATCH(CI$1,'[2]Formated Data'!$1:$1,0),FALSE)</f>
        <v>3.5999999999999997E-2</v>
      </c>
      <c r="CJ69" s="9">
        <f>VLOOKUP($A69,'[2]Formated Data'!$A:$ZZ,MATCH(CJ$1,'[2]Formated Data'!$1:$1,0),FALSE)</f>
        <v>6.7999999999999996E-3</v>
      </c>
      <c r="CK69" s="9">
        <f>VLOOKUP($A69,'[2]Formated Data'!$A:$ZZ,MATCH(CK$1,'[2]Formated Data'!$1:$1,0),FALSE)</f>
        <v>3.1399999999999997E-2</v>
      </c>
      <c r="CL69" s="9">
        <f>VLOOKUP($A69,'[2]Formated Data'!$A:$ZZ,MATCH(CL$1,'[2]Formated Data'!$1:$1,0),FALSE)</f>
        <v>2.47E-2</v>
      </c>
      <c r="CM69" s="9">
        <f>VLOOKUP($A69,'[2]Formated Data'!$A:$ZZ,MATCH(CM$1,'[2]Formated Data'!$1:$1,0),FALSE)</f>
        <v>1.01E-2</v>
      </c>
      <c r="CN69" s="9">
        <f>VLOOKUP($A69,'[2]Formated Data'!$A:$ZZ,MATCH(CN$1,'[2]Formated Data'!$1:$1,0),FALSE)</f>
        <v>5.8900000000000001E-2</v>
      </c>
      <c r="CO69" s="9">
        <f>VLOOKUP($A69,'[2]Formated Data'!$A:$ZZ,MATCH(CO$1,'[2]Formated Data'!$1:$1,0),FALSE)</f>
        <v>2E-3</v>
      </c>
      <c r="CP69" s="9">
        <f>VLOOKUP($A69,'[2]Formated Data'!$A:$ZZ,MATCH(CP$1,'[2]Formated Data'!$1:$1,0),FALSE)</f>
        <v>7.9000000000000008E-3</v>
      </c>
      <c r="CQ69" s="9">
        <f>VLOOKUP($A69,'[2]Formated Data'!$A:$ZZ,MATCH(CQ$1,'[2]Formated Data'!$1:$1,0),FALSE)</f>
        <v>4.1099999999999998E-2</v>
      </c>
      <c r="CR69" s="9">
        <f>VLOOKUP($A69,'[2]Formated Data'!$A:$ZZ,MATCH(CR$1,'[2]Formated Data'!$1:$1,0),FALSE)</f>
        <v>3.3599999999999998E-2</v>
      </c>
      <c r="CS69" s="9">
        <f>VLOOKUP($A69,'[2]Formated Data'!$A:$ZZ,MATCH(CS$1,'[2]Formated Data'!$1:$1,0),FALSE)</f>
        <v>3.6999999999999998E-2</v>
      </c>
      <c r="CT69" s="9">
        <f>VLOOKUP($A69,'[2]Formated Data'!$A:$ZZ,MATCH(CT$1,'[2]Formated Data'!$1:$1,0),FALSE)</f>
        <v>2.2599999999999999E-2</v>
      </c>
      <c r="CU69" s="9">
        <f>VLOOKUP($A69,'[2]Formated Data'!$A:$ZZ,MATCH(CU$1,'[2]Formated Data'!$1:$1,0),FALSE)</f>
        <v>2.5899999999999999E-2</v>
      </c>
      <c r="CV69" s="9">
        <f>VLOOKUP($A69,'[2]Formated Data'!$A:$ZZ,MATCH(CV$1,'[2]Formated Data'!$1:$1,0),FALSE)</f>
        <v>1.24E-2</v>
      </c>
      <c r="CW69" s="9">
        <f>VLOOKUP($A69,'[2]Formated Data'!$A:$ZZ,MATCH(CW$1,'[2]Formated Data'!$1:$1,0),FALSE)</f>
        <v>-8.5000000000000006E-3</v>
      </c>
      <c r="CX69" s="9">
        <f>VLOOKUP($A69,'[2]Formated Data'!$A:$ZZ,MATCH(CX$1,'[2]Formated Data'!$1:$1,0),FALSE)</f>
        <v>1.8499999999999999E-2</v>
      </c>
      <c r="CY69" s="9">
        <f>VLOOKUP($A69,'[2]Formated Data'!$A:$ZZ,MATCH(CY$1,'[2]Formated Data'!$1:$1,0),FALSE)</f>
        <v>-9.4999999999999998E-3</v>
      </c>
      <c r="CZ69" s="9">
        <f>VLOOKUP($A69,'[2]Formated Data'!$A:$ZZ,MATCH(CZ$1,'[2]Formated Data'!$1:$1,0),FALSE)</f>
        <v>-1.26E-2</v>
      </c>
      <c r="DA69" s="9">
        <f>VLOOKUP($A69,'[2]Formated Data'!$A:$ZZ,MATCH(DA$1,'[2]Formated Data'!$1:$1,0),FALSE)</f>
        <v>9.5999999999999992E-3</v>
      </c>
      <c r="DB69" s="9">
        <f>VLOOKUP($A69,'[2]Formated Data'!$A:$ZZ,MATCH(DB$1,'[2]Formated Data'!$1:$1,0),FALSE)</f>
        <v>3.56E-2</v>
      </c>
      <c r="DC69" s="9">
        <f>VLOOKUP($A69,'[2]Formated Data'!$A:$ZZ,MATCH(DC$1,'[2]Formated Data'!$1:$1,0),FALSE)</f>
        <v>2.35E-2</v>
      </c>
      <c r="DD69" s="9">
        <f>VLOOKUP($A69,'[2]Formated Data'!$A:$ZZ,MATCH(DD$1,'[2]Formated Data'!$1:$1,0),FALSE)</f>
        <v>1.4E-2</v>
      </c>
      <c r="DF69" s="1">
        <v>39994</v>
      </c>
      <c r="DG69" s="2">
        <v>4555.8427000000001</v>
      </c>
      <c r="DH69" s="2">
        <f t="shared" si="53"/>
        <v>3.7964469358373609E-3</v>
      </c>
      <c r="DI69" s="1">
        <v>39994</v>
      </c>
      <c r="DJ69" s="2">
        <v>9084.19</v>
      </c>
      <c r="DK69" s="2">
        <f t="shared" si="54"/>
        <v>2.4918309218782131E-3</v>
      </c>
      <c r="DL69" s="1">
        <v>39994</v>
      </c>
      <c r="DM69" s="2">
        <v>13109.79</v>
      </c>
      <c r="DN69" s="2">
        <f t="shared" si="55"/>
        <v>-1.1690285460984828E-2</v>
      </c>
      <c r="DO69" s="1">
        <v>39994</v>
      </c>
      <c r="DP69" s="2">
        <v>6848.24</v>
      </c>
      <c r="DQ69" s="2">
        <f t="shared" si="56"/>
        <v>1.5461219430098261E-2</v>
      </c>
      <c r="DR69" s="1">
        <v>39994</v>
      </c>
      <c r="DS69" s="2">
        <v>10331.040000000001</v>
      </c>
      <c r="DT69" s="2">
        <f t="shared" si="57"/>
        <v>-1.5939602110039641E-2</v>
      </c>
      <c r="DU69" s="1">
        <v>39994</v>
      </c>
      <c r="DV69" s="2">
        <v>4754.01</v>
      </c>
      <c r="DW69" s="2">
        <f t="shared" si="58"/>
        <v>2.7927392239748272E-2</v>
      </c>
      <c r="DX69" s="1">
        <v>39994</v>
      </c>
      <c r="DY69" s="2">
        <v>4042.59</v>
      </c>
      <c r="DZ69" s="2">
        <f t="shared" si="59"/>
        <v>1.8471910452047879E-2</v>
      </c>
      <c r="EA69" s="1">
        <v>39994</v>
      </c>
      <c r="EB69" s="2">
        <v>5758.69</v>
      </c>
      <c r="EC69" s="2">
        <f t="shared" si="60"/>
        <v>9.7119211684462137E-3</v>
      </c>
      <c r="ED69" s="1">
        <v>39994</v>
      </c>
      <c r="EE69" s="2">
        <v>11274.92</v>
      </c>
      <c r="EF69" s="2">
        <f t="shared" si="61"/>
        <v>4.8500512454880962E-3</v>
      </c>
      <c r="EG69" s="1">
        <v>39994</v>
      </c>
      <c r="EH69" s="2">
        <v>2930.58</v>
      </c>
      <c r="EI69" s="2">
        <f t="shared" si="62"/>
        <v>-3.4244129699216863E-3</v>
      </c>
      <c r="EK69" s="1">
        <v>39994</v>
      </c>
      <c r="EL69" s="2">
        <v>80.132999999999996</v>
      </c>
      <c r="EM69" s="2">
        <f t="shared" si="63"/>
        <v>9.8931290013610784E-3</v>
      </c>
      <c r="EO69" s="1">
        <v>39994</v>
      </c>
      <c r="EP69" s="2">
        <v>5624.1233000000002</v>
      </c>
      <c r="EQ69" s="2">
        <f t="shared" si="64"/>
        <v>-3.4055611689250864E-2</v>
      </c>
      <c r="ES69" s="1">
        <v>39994</v>
      </c>
      <c r="ET69" s="2">
        <v>926.09619999999995</v>
      </c>
      <c r="EU69" s="2">
        <f t="shared" si="65"/>
        <v>-1.3294212985702436E-2</v>
      </c>
      <c r="EW69" s="1">
        <v>39994</v>
      </c>
      <c r="EX69" s="2">
        <v>1157.2059999999999</v>
      </c>
      <c r="EY69" s="2">
        <f t="shared" si="66"/>
        <v>-4.0482491883836458E-3</v>
      </c>
      <c r="FA69" s="1">
        <v>39994</v>
      </c>
      <c r="FB69" s="2">
        <v>92.472300000000004</v>
      </c>
      <c r="FC69" s="2">
        <f t="shared" si="67"/>
        <v>-1.0139210764347872E-2</v>
      </c>
      <c r="FE69" s="1">
        <v>39994</v>
      </c>
      <c r="FF69" s="2">
        <v>526.8451</v>
      </c>
      <c r="FG69" s="2">
        <f t="shared" si="68"/>
        <v>2.7799117978819066E-2</v>
      </c>
      <c r="FI69" s="1">
        <v>39994</v>
      </c>
      <c r="FJ69" s="2">
        <v>241.92779999999999</v>
      </c>
      <c r="FK69" s="2">
        <f t="shared" si="69"/>
        <v>6.7589499283406962E-3</v>
      </c>
      <c r="FM69" s="1">
        <v>39994</v>
      </c>
      <c r="FN69" s="2">
        <v>1990.6690000000001</v>
      </c>
      <c r="FO69" s="2">
        <f t="shared" si="70"/>
        <v>6.1546875094768971E-3</v>
      </c>
      <c r="FQ69" s="1">
        <v>39994</v>
      </c>
      <c r="FR69" s="2">
        <v>297.15899999999999</v>
      </c>
      <c r="FS69" s="2">
        <f t="shared" si="71"/>
        <v>-2.5577250344890334E-3</v>
      </c>
      <c r="FU69" s="1">
        <v>39994</v>
      </c>
      <c r="FV69" s="2">
        <v>284.76749999999998</v>
      </c>
      <c r="FW69" s="2">
        <f t="shared" si="72"/>
        <v>-1.6460622505037326E-2</v>
      </c>
      <c r="FY69" s="1">
        <v>39994</v>
      </c>
      <c r="FZ69" s="2">
        <v>558.54409999999996</v>
      </c>
      <c r="GA69" s="2">
        <f t="shared" si="73"/>
        <v>1.4690136101259688E-2</v>
      </c>
    </row>
    <row r="70" spans="1:183" x14ac:dyDescent="0.25">
      <c r="A70" s="1">
        <f t="shared" si="50"/>
        <v>39964</v>
      </c>
      <c r="B70" s="1">
        <v>39962</v>
      </c>
      <c r="C70" s="2">
        <v>568.60770000000002</v>
      </c>
      <c r="D70" s="2">
        <f t="shared" si="74"/>
        <v>6.1747254544762153E-2</v>
      </c>
      <c r="E70" s="1">
        <v>39962</v>
      </c>
      <c r="F70" s="2">
        <v>443.33710000000002</v>
      </c>
      <c r="G70" s="2">
        <f t="shared" si="75"/>
        <v>4.9478547736033551E-2</v>
      </c>
      <c r="H70" s="1">
        <v>39962</v>
      </c>
      <c r="I70" s="2">
        <v>1123.9889000000001</v>
      </c>
      <c r="J70" s="2">
        <f t="shared" si="76"/>
        <v>-9.4721206010788372E-2</v>
      </c>
      <c r="K70" s="1">
        <v>39962</v>
      </c>
      <c r="L70" s="2">
        <v>1312.88</v>
      </c>
      <c r="M70" s="2">
        <f t="shared" si="77"/>
        <v>3.5467817116356937E-2</v>
      </c>
      <c r="N70" s="1">
        <v>39962</v>
      </c>
      <c r="O70" s="2">
        <v>983.85</v>
      </c>
      <c r="P70" s="2">
        <f t="shared" si="78"/>
        <v>5.4603337942566776E-2</v>
      </c>
      <c r="Q70" s="1"/>
      <c r="T70" s="1">
        <v>39962</v>
      </c>
      <c r="U70" s="2">
        <v>1060.0978</v>
      </c>
      <c r="V70" s="2">
        <f t="shared" si="79"/>
        <v>5.5840229857124113E-2</v>
      </c>
      <c r="W70" s="1">
        <v>39962</v>
      </c>
      <c r="X70" s="2">
        <v>106.7187</v>
      </c>
      <c r="Y70" s="2">
        <f t="shared" si="80"/>
        <v>-3.6543337587402469E-5</v>
      </c>
      <c r="Z70" s="1">
        <v>39962</v>
      </c>
      <c r="AA70" s="2">
        <v>106.29</v>
      </c>
      <c r="AB70" s="2">
        <f t="shared" si="81"/>
        <v>2.0057581573896366E-2</v>
      </c>
      <c r="AC70" s="1">
        <v>39962</v>
      </c>
      <c r="AD70" s="2">
        <v>851.34</v>
      </c>
      <c r="AE70" s="2">
        <f t="shared" si="82"/>
        <v>1.5229515996894705E-2</v>
      </c>
      <c r="AF70" s="1">
        <v>39962</v>
      </c>
      <c r="AG70" s="2">
        <v>250.87799999999999</v>
      </c>
      <c r="AH70" s="2">
        <f t="shared" si="83"/>
        <v>0.12683204867407083</v>
      </c>
      <c r="AI70" s="1">
        <v>39962</v>
      </c>
      <c r="AJ70" s="2">
        <v>100.24</v>
      </c>
      <c r="AK70" s="2">
        <f t="shared" si="84"/>
        <v>-4.3237568006108673E-2</v>
      </c>
      <c r="AL70" s="1">
        <v>39962</v>
      </c>
      <c r="AM70" s="2">
        <v>150.2106</v>
      </c>
      <c r="AN70" s="2">
        <f t="shared" si="85"/>
        <v>5.5017548181355291E-3</v>
      </c>
      <c r="AO70" s="1">
        <v>39962</v>
      </c>
      <c r="AP70" s="2">
        <v>253.05</v>
      </c>
      <c r="AQ70" s="2">
        <f t="shared" si="86"/>
        <v>0.13786591123701619</v>
      </c>
      <c r="AR70" s="1">
        <v>39962</v>
      </c>
      <c r="AS70" s="2">
        <v>1473.36</v>
      </c>
      <c r="AT70" s="2">
        <f t="shared" si="87"/>
        <v>7.253460946846646E-3</v>
      </c>
      <c r="AU70" s="1">
        <v>39962</v>
      </c>
      <c r="AV70" s="2">
        <v>843.24</v>
      </c>
      <c r="AW70" s="2">
        <f t="shared" si="88"/>
        <v>6.7284325637910092E-2</v>
      </c>
      <c r="AY70" s="2">
        <f t="shared" si="89"/>
        <v>1.2268706808728602E-2</v>
      </c>
      <c r="AZ70" s="2">
        <f t="shared" si="90"/>
        <v>-1.913552082620984E-2</v>
      </c>
      <c r="BA70" s="2">
        <f t="shared" si="51"/>
        <v>6.0030864691063446E-2</v>
      </c>
      <c r="BC70" s="1">
        <v>39962</v>
      </c>
      <c r="BD70" s="2">
        <v>1213.52</v>
      </c>
      <c r="BE70" s="2">
        <f t="shared" si="91"/>
        <v>1.6808271747691617E-2</v>
      </c>
      <c r="BF70" s="1">
        <v>39962</v>
      </c>
      <c r="BG70" s="2">
        <v>964.24</v>
      </c>
      <c r="BH70" s="2">
        <f t="shared" si="92"/>
        <v>5.5583944270056751E-3</v>
      </c>
      <c r="BI70" s="1">
        <v>39962</v>
      </c>
      <c r="BJ70" s="2">
        <v>889.17</v>
      </c>
      <c r="BK70" s="2">
        <f t="shared" si="93"/>
        <v>3.9515063656663241E-2</v>
      </c>
      <c r="BL70" s="1">
        <v>39933</v>
      </c>
      <c r="BM70" s="2">
        <v>249.51</v>
      </c>
      <c r="BN70" s="2">
        <f t="shared" si="48"/>
        <v>4.5155615130063165E-2</v>
      </c>
      <c r="BP70" s="1">
        <v>39691</v>
      </c>
      <c r="BQ70" s="2">
        <v>-1.0319999999999999E-2</v>
      </c>
      <c r="BR70" s="2">
        <f t="shared" si="49"/>
        <v>-1.0319999999999999E-2</v>
      </c>
      <c r="BT70" s="1">
        <v>39962</v>
      </c>
      <c r="BU70" s="2">
        <v>815.4</v>
      </c>
      <c r="BV70" s="2">
        <f t="shared" si="52"/>
        <v>4.6229647022595133E-2</v>
      </c>
      <c r="BX70" s="7">
        <f>VLOOKUP($A70,[1]Replications!$A:$AK,MATCH(BX$2,[1]Replications!$1:$1,0),FALSE)</f>
        <v>2.0799999999999999E-2</v>
      </c>
      <c r="BY70" s="7">
        <f>VLOOKUP($A70,[1]Replications!$A:$AK,MATCH(BY$2,[1]Replications!$1:$1,0),FALSE)</f>
        <v>-2.5899999999999999E-2</v>
      </c>
      <c r="BZ70" s="7">
        <f>VLOOKUP($A70,[1]Replications!$A:$AK,MATCH(BZ$2,[1]Replications!$1:$1,0),FALSE)</f>
        <v>1.8599999999999998E-2</v>
      </c>
      <c r="CA70" s="7">
        <f>VLOOKUP($A70,[1]Replications!$A:$AK,MATCH(CA$2,[1]Replications!$1:$1,0),FALSE)</f>
        <v>4.9000000000000002E-2</v>
      </c>
      <c r="CB70" s="7">
        <f>VLOOKUP($A70,[1]Replications!$A:$AK,MATCH(CB$2,[1]Replications!$1:$1,0),FALSE)</f>
        <v>2.87E-2</v>
      </c>
      <c r="CC70" s="7">
        <f>VLOOKUP($A70,[1]Replications!$A:$AK,MATCH(CC$2,[1]Replications!$1:$1,0),FALSE)</f>
        <v>7.4700000000000003E-2</v>
      </c>
      <c r="CD70" s="7">
        <f>VLOOKUP($A70,[1]Replications!$A:$AK,MATCH(CD$2,[1]Replications!$1:$1,0),FALSE)</f>
        <v>3.5000000000000003E-2</v>
      </c>
      <c r="CE70" s="7">
        <f>VLOOKUP($A70,[1]Replications!$A:$AK,MATCH(CE$2,[1]Replications!$1:$1,0),FALSE)</f>
        <v>5.5899999999999998E-2</v>
      </c>
      <c r="CF70" s="7">
        <f>VLOOKUP($A70,[1]Replications!$A:$AK,MATCH(CF$2,[1]Replications!$1:$1,0),FALSE)</f>
        <v>2.87E-2</v>
      </c>
      <c r="CG70" s="7" t="str">
        <f>VLOOKUP($A70,[1]Replications!$A:$AK,MATCH(CG$2,[1]Replications!$1:$1,0),FALSE)</f>
        <v>NA</v>
      </c>
      <c r="CH70" s="9">
        <f>VLOOKUP($A70,'[2]Formated Data'!$A:$ZZ,MATCH(CH$1,'[2]Formated Data'!$1:$1,0),FALSE)</f>
        <v>6.9500000000000006E-2</v>
      </c>
      <c r="CI70" s="9">
        <f>VLOOKUP($A70,'[2]Formated Data'!$A:$ZZ,MATCH(CI$1,'[2]Formated Data'!$1:$1,0),FALSE)</f>
        <v>2.2700000000000001E-2</v>
      </c>
      <c r="CJ70" s="9">
        <f>VLOOKUP($A70,'[2]Formated Data'!$A:$ZZ,MATCH(CJ$1,'[2]Formated Data'!$1:$1,0),FALSE)</f>
        <v>3.09E-2</v>
      </c>
      <c r="CK70" s="9">
        <f>VLOOKUP($A70,'[2]Formated Data'!$A:$ZZ,MATCH(CK$1,'[2]Formated Data'!$1:$1,0),FALSE)</f>
        <v>6.3600000000000004E-2</v>
      </c>
      <c r="CL70" s="9">
        <f>VLOOKUP($A70,'[2]Formated Data'!$A:$ZZ,MATCH(CL$1,'[2]Formated Data'!$1:$1,0),FALSE)</f>
        <v>4.3499999999999997E-2</v>
      </c>
      <c r="CM70" s="9">
        <f>VLOOKUP($A70,'[2]Formated Data'!$A:$ZZ,MATCH(CM$1,'[2]Formated Data'!$1:$1,0),FALSE)</f>
        <v>2.64E-2</v>
      </c>
      <c r="CN70" s="9">
        <f>VLOOKUP($A70,'[2]Formated Data'!$A:$ZZ,MATCH(CN$1,'[2]Formated Data'!$1:$1,0),FALSE)</f>
        <v>9.4200000000000006E-2</v>
      </c>
      <c r="CO70" s="9">
        <f>VLOOKUP($A70,'[2]Formated Data'!$A:$ZZ,MATCH(CO$1,'[2]Formated Data'!$1:$1,0),FALSE)</f>
        <v>0.04</v>
      </c>
      <c r="CP70" s="9">
        <f>VLOOKUP($A70,'[2]Formated Data'!$A:$ZZ,MATCH(CP$1,'[2]Formated Data'!$1:$1,0),FALSE)</f>
        <v>4.99E-2</v>
      </c>
      <c r="CQ70" s="9">
        <f>VLOOKUP($A70,'[2]Formated Data'!$A:$ZZ,MATCH(CQ$1,'[2]Formated Data'!$1:$1,0),FALSE)</f>
        <v>7.2400000000000006E-2</v>
      </c>
      <c r="CR70" s="9">
        <f>VLOOKUP($A70,'[2]Formated Data'!$A:$ZZ,MATCH(CR$1,'[2]Formated Data'!$1:$1,0),FALSE)</f>
        <v>3.56E-2</v>
      </c>
      <c r="CS70" s="9">
        <f>VLOOKUP($A70,'[2]Formated Data'!$A:$ZZ,MATCH(CS$1,'[2]Formated Data'!$1:$1,0),FALSE)</f>
        <v>4.2999999999999997E-2</v>
      </c>
      <c r="CT70" s="9">
        <f>VLOOKUP($A70,'[2]Formated Data'!$A:$ZZ,MATCH(CT$1,'[2]Formated Data'!$1:$1,0),FALSE)</f>
        <v>1.6799999999999999E-2</v>
      </c>
      <c r="CU70" s="9">
        <f>VLOOKUP($A70,'[2]Formated Data'!$A:$ZZ,MATCH(CU$1,'[2]Formated Data'!$1:$1,0),FALSE)</f>
        <v>4.8399999999999999E-2</v>
      </c>
      <c r="CV70" s="9">
        <f>VLOOKUP($A70,'[2]Formated Data'!$A:$ZZ,MATCH(CV$1,'[2]Formated Data'!$1:$1,0),FALSE)</f>
        <v>-2.5999999999999999E-3</v>
      </c>
      <c r="CW70" s="9">
        <f>VLOOKUP($A70,'[2]Formated Data'!$A:$ZZ,MATCH(CW$1,'[2]Formated Data'!$1:$1,0),FALSE)</f>
        <v>3.0099999999999998E-2</v>
      </c>
      <c r="CX70" s="9">
        <f>VLOOKUP($A70,'[2]Formated Data'!$A:$ZZ,MATCH(CX$1,'[2]Formated Data'!$1:$1,0),FALSE)</f>
        <v>1.14E-2</v>
      </c>
      <c r="CY70" s="9">
        <f>VLOOKUP($A70,'[2]Formated Data'!$A:$ZZ,MATCH(CY$1,'[2]Formated Data'!$1:$1,0),FALSE)</f>
        <v>2.8000000000000001E-2</v>
      </c>
      <c r="CZ70" s="9">
        <f>VLOOKUP($A70,'[2]Formated Data'!$A:$ZZ,MATCH(CZ$1,'[2]Formated Data'!$1:$1,0),FALSE)</f>
        <v>-2.0299999999999999E-2</v>
      </c>
      <c r="DA70" s="9">
        <f>VLOOKUP($A70,'[2]Formated Data'!$A:$ZZ,MATCH(DA$1,'[2]Formated Data'!$1:$1,0),FALSE)</f>
        <v>8.6999999999999994E-3</v>
      </c>
      <c r="DB70" s="9">
        <f>VLOOKUP($A70,'[2]Formated Data'!$A:$ZZ,MATCH(DB$1,'[2]Formated Data'!$1:$1,0),FALSE)</f>
        <v>3.2599999999999997E-2</v>
      </c>
      <c r="DC70" s="9">
        <f>VLOOKUP($A70,'[2]Formated Data'!$A:$ZZ,MATCH(DC$1,'[2]Formated Data'!$1:$1,0),FALSE)</f>
        <v>3.78E-2</v>
      </c>
      <c r="DD70" s="9">
        <f>VLOOKUP($A70,'[2]Formated Data'!$A:$ZZ,MATCH(DD$1,'[2]Formated Data'!$1:$1,0),FALSE)</f>
        <v>1.7999999999999999E-2</v>
      </c>
      <c r="DF70" s="1">
        <v>39964</v>
      </c>
      <c r="DG70" s="2">
        <v>4538.6121000000003</v>
      </c>
      <c r="DH70" s="2">
        <f t="shared" si="53"/>
        <v>3.3242001564679269E-2</v>
      </c>
      <c r="DI70" s="1">
        <v>39964</v>
      </c>
      <c r="DJ70" s="2">
        <v>9061.61</v>
      </c>
      <c r="DK70" s="2">
        <f t="shared" si="54"/>
        <v>5.1466279573036733E-2</v>
      </c>
      <c r="DL70" s="1">
        <v>39964</v>
      </c>
      <c r="DM70" s="2">
        <v>13264.86</v>
      </c>
      <c r="DN70" s="2">
        <f t="shared" si="55"/>
        <v>3.5352206888423554E-2</v>
      </c>
      <c r="DO70" s="1">
        <v>39964</v>
      </c>
      <c r="DP70" s="2">
        <v>6743.97</v>
      </c>
      <c r="DQ70" s="2">
        <f t="shared" si="56"/>
        <v>3.9327885981648381E-2</v>
      </c>
      <c r="DR70" s="1">
        <v>39964</v>
      </c>
      <c r="DS70" s="2">
        <v>10498.38</v>
      </c>
      <c r="DT70" s="2">
        <f t="shared" si="57"/>
        <v>2.7098049190913187E-2</v>
      </c>
      <c r="DU70" s="1">
        <v>39964</v>
      </c>
      <c r="DV70" s="2">
        <v>4624.8500000000004</v>
      </c>
      <c r="DW70" s="2">
        <f t="shared" si="58"/>
        <v>9.7433938266449083E-2</v>
      </c>
      <c r="DX70" s="1">
        <v>39964</v>
      </c>
      <c r="DY70" s="2">
        <v>3969.27</v>
      </c>
      <c r="DZ70" s="2">
        <f t="shared" si="59"/>
        <v>3.0727562621074345E-2</v>
      </c>
      <c r="EA70" s="1">
        <v>39964</v>
      </c>
      <c r="EB70" s="2">
        <v>5703.3</v>
      </c>
      <c r="EC70" s="2">
        <f t="shared" si="60"/>
        <v>1.4369027356109676E-2</v>
      </c>
      <c r="ED70" s="1">
        <v>39964</v>
      </c>
      <c r="EE70" s="2">
        <v>11220.5</v>
      </c>
      <c r="EF70" s="2">
        <f t="shared" si="61"/>
        <v>3.6486007138686993E-2</v>
      </c>
      <c r="EG70" s="1">
        <v>39964</v>
      </c>
      <c r="EH70" s="2">
        <v>2940.65</v>
      </c>
      <c r="EI70" s="2">
        <f t="shared" si="62"/>
        <v>2.995670935021999E-2</v>
      </c>
      <c r="EK70" s="1">
        <v>39962</v>
      </c>
      <c r="EL70" s="2">
        <v>79.347999999999999</v>
      </c>
      <c r="EM70" s="2">
        <f t="shared" si="63"/>
        <v>-6.2235563854681319E-2</v>
      </c>
      <c r="EO70" s="1">
        <v>39962</v>
      </c>
      <c r="EP70" s="2">
        <v>5822.4089999999997</v>
      </c>
      <c r="EQ70" s="2">
        <f t="shared" si="64"/>
        <v>4.6892961024028956E-2</v>
      </c>
      <c r="ES70" s="1">
        <v>39962</v>
      </c>
      <c r="ET70" s="2">
        <v>938.57380000000001</v>
      </c>
      <c r="EU70" s="2">
        <f t="shared" si="65"/>
        <v>0.17153273237244004</v>
      </c>
      <c r="EW70" s="1">
        <v>39962</v>
      </c>
      <c r="EX70" s="2">
        <v>1161.9096999999999</v>
      </c>
      <c r="EY70" s="2">
        <f t="shared" si="66"/>
        <v>9.1528796429277248E-2</v>
      </c>
      <c r="FA70" s="1">
        <v>39962</v>
      </c>
      <c r="FB70" s="2">
        <v>93.419499999999999</v>
      </c>
      <c r="FC70" s="2">
        <f t="shared" si="67"/>
        <v>5.193847331854462E-2</v>
      </c>
      <c r="FE70" s="1">
        <v>39962</v>
      </c>
      <c r="FF70" s="2">
        <v>512.59540000000004</v>
      </c>
      <c r="FG70" s="2">
        <f t="shared" si="68"/>
        <v>0.18323147894874747</v>
      </c>
      <c r="FI70" s="1">
        <v>39962</v>
      </c>
      <c r="FJ70" s="2">
        <v>240.30359999999999</v>
      </c>
      <c r="FK70" s="2">
        <f t="shared" si="69"/>
        <v>-2.8160281995108893E-2</v>
      </c>
      <c r="FM70" s="1">
        <v>39962</v>
      </c>
      <c r="FN70" s="2">
        <v>1978.492</v>
      </c>
      <c r="FO70" s="2">
        <f t="shared" si="70"/>
        <v>-2.8425005991035035E-2</v>
      </c>
      <c r="FQ70" s="1">
        <v>39962</v>
      </c>
      <c r="FR70" s="2">
        <v>297.92099999999999</v>
      </c>
      <c r="FS70" s="2">
        <f t="shared" si="71"/>
        <v>1.869756023741731E-3</v>
      </c>
      <c r="FU70" s="1">
        <v>39962</v>
      </c>
      <c r="FV70" s="2">
        <v>289.53339999999997</v>
      </c>
      <c r="FW70" s="2">
        <f t="shared" si="72"/>
        <v>5.0629034657686756E-2</v>
      </c>
      <c r="FY70" s="1">
        <v>39962</v>
      </c>
      <c r="FZ70" s="2">
        <v>550.45780000000002</v>
      </c>
      <c r="GA70" s="2">
        <f t="shared" si="73"/>
        <v>3.0106877337333637E-2</v>
      </c>
    </row>
    <row r="71" spans="1:183" x14ac:dyDescent="0.25">
      <c r="A71" s="1">
        <f t="shared" si="50"/>
        <v>39933</v>
      </c>
      <c r="B71" s="1">
        <v>39933</v>
      </c>
      <c r="C71" s="2">
        <v>535.53959999999995</v>
      </c>
      <c r="D71" s="2">
        <f t="shared" si="74"/>
        <v>0.10705768925462378</v>
      </c>
      <c r="E71" s="1">
        <v>39933</v>
      </c>
      <c r="F71" s="2">
        <v>422.43560000000002</v>
      </c>
      <c r="G71" s="2">
        <f t="shared" si="75"/>
        <v>9.5929034197939078E-2</v>
      </c>
      <c r="H71" s="1">
        <v>39933</v>
      </c>
      <c r="I71" s="2">
        <v>1241.5942</v>
      </c>
      <c r="J71" s="2">
        <f t="shared" si="76"/>
        <v>-0.27194090168453</v>
      </c>
      <c r="K71" s="1">
        <v>39933</v>
      </c>
      <c r="L71" s="2">
        <v>1267.9100000000001</v>
      </c>
      <c r="M71" s="2">
        <f t="shared" si="77"/>
        <v>0.18155047572896987</v>
      </c>
      <c r="N71" s="1">
        <v>39933</v>
      </c>
      <c r="O71" s="2">
        <v>932.91</v>
      </c>
      <c r="P71" s="2">
        <f t="shared" si="78"/>
        <v>8.7066966522564737E-2</v>
      </c>
      <c r="Q71" s="1"/>
      <c r="T71" s="1">
        <v>39933</v>
      </c>
      <c r="U71" s="2">
        <v>1004.0324000000001</v>
      </c>
      <c r="V71" s="2">
        <f t="shared" si="79"/>
        <v>9.5607552071597102E-2</v>
      </c>
      <c r="W71" s="1">
        <v>39933</v>
      </c>
      <c r="X71" s="2">
        <v>106.7226</v>
      </c>
      <c r="Y71" s="2">
        <f t="shared" si="80"/>
        <v>3.9849872409085885E-2</v>
      </c>
      <c r="Z71" s="1">
        <v>39933</v>
      </c>
      <c r="AA71" s="2">
        <v>104.2</v>
      </c>
      <c r="AB71" s="2">
        <f t="shared" si="81"/>
        <v>1.3618677042801508E-2</v>
      </c>
      <c r="AC71" s="1">
        <v>39933</v>
      </c>
      <c r="AD71" s="2">
        <v>838.56899999999996</v>
      </c>
      <c r="AE71" s="2">
        <f t="shared" si="82"/>
        <v>3.5291161054067377E-3</v>
      </c>
      <c r="AF71" s="1">
        <v>39933</v>
      </c>
      <c r="AG71" s="2">
        <v>222.64009999999999</v>
      </c>
      <c r="AH71" s="2">
        <f t="shared" si="83"/>
        <v>7.4773392365277136E-3</v>
      </c>
      <c r="AI71" s="1">
        <v>39933</v>
      </c>
      <c r="AJ71" s="2">
        <v>104.77</v>
      </c>
      <c r="AK71" s="2">
        <f t="shared" si="84"/>
        <v>-1.0390101067346835E-2</v>
      </c>
      <c r="AL71" s="1">
        <v>39933</v>
      </c>
      <c r="AM71" s="2">
        <v>149.3887</v>
      </c>
      <c r="AN71" s="2">
        <f t="shared" si="85"/>
        <v>-3.9144259644885437E-4</v>
      </c>
      <c r="AO71" s="1">
        <v>39933</v>
      </c>
      <c r="AP71" s="2">
        <v>222.39</v>
      </c>
      <c r="AQ71" s="2">
        <f t="shared" si="86"/>
        <v>9.0290381125226471E-3</v>
      </c>
      <c r="AR71" s="1">
        <v>39933</v>
      </c>
      <c r="AS71" s="2">
        <v>1462.75</v>
      </c>
      <c r="AT71" s="2">
        <f t="shared" si="87"/>
        <v>4.7809093344506337E-3</v>
      </c>
      <c r="AU71" s="1">
        <v>39933</v>
      </c>
      <c r="AV71" s="2">
        <v>790.08</v>
      </c>
      <c r="AW71" s="2">
        <f t="shared" si="88"/>
        <v>0.12104658257303802</v>
      </c>
      <c r="AY71" s="2">
        <f t="shared" si="89"/>
        <v>1.11286550566847E-2</v>
      </c>
      <c r="AZ71" s="2">
        <f t="shared" si="90"/>
        <v>9.4483509206405136E-2</v>
      </c>
      <c r="BA71" s="2">
        <f t="shared" si="51"/>
        <v>0.11626567323858739</v>
      </c>
      <c r="BC71" s="1">
        <v>39933</v>
      </c>
      <c r="BD71" s="2">
        <v>1193.46</v>
      </c>
      <c r="BE71" s="2">
        <f t="shared" si="91"/>
        <v>-5.9455521408180445E-4</v>
      </c>
      <c r="BF71" s="1">
        <v>39933</v>
      </c>
      <c r="BG71" s="2">
        <v>958.91</v>
      </c>
      <c r="BH71" s="2">
        <f t="shared" si="92"/>
        <v>3.1286500917770965E-5</v>
      </c>
      <c r="BI71" s="1">
        <v>39933</v>
      </c>
      <c r="BJ71" s="2">
        <v>855.37</v>
      </c>
      <c r="BK71" s="2">
        <f t="shared" si="93"/>
        <v>1.4400449575011631E-3</v>
      </c>
      <c r="BL71" s="1">
        <v>39903</v>
      </c>
      <c r="BM71" s="2">
        <v>238.73</v>
      </c>
      <c r="BN71" s="2">
        <f t="shared" si="48"/>
        <v>1.1396373496017631E-2</v>
      </c>
      <c r="BP71" s="1">
        <v>39660</v>
      </c>
      <c r="BQ71" s="2">
        <v>-1.8579999999999999E-2</v>
      </c>
      <c r="BR71" s="2">
        <f t="shared" si="49"/>
        <v>-1.8579999999999999E-2</v>
      </c>
      <c r="BT71" s="1">
        <v>39933</v>
      </c>
      <c r="BU71" s="2">
        <v>779.37</v>
      </c>
      <c r="BV71" s="2">
        <f t="shared" si="52"/>
        <v>4.2342619464765807E-2</v>
      </c>
      <c r="BX71" s="7">
        <f>VLOOKUP($A71,[1]Replications!$A:$AK,MATCH(BX$2,[1]Replications!$1:$1,0),FALSE)</f>
        <v>0.159</v>
      </c>
      <c r="BY71" s="7">
        <f>VLOOKUP($A71,[1]Replications!$A:$AK,MATCH(BY$2,[1]Replications!$1:$1,0),FALSE)</f>
        <v>0.1565</v>
      </c>
      <c r="BZ71" s="7">
        <f>VLOOKUP($A71,[1]Replications!$A:$AK,MATCH(BZ$2,[1]Replications!$1:$1,0),FALSE)</f>
        <v>0.11890000000000001</v>
      </c>
      <c r="CA71" s="7">
        <f>VLOOKUP($A71,[1]Replications!$A:$AK,MATCH(CA$2,[1]Replications!$1:$1,0),FALSE)</f>
        <v>0.1666</v>
      </c>
      <c r="CB71" s="7">
        <f>VLOOKUP($A71,[1]Replications!$A:$AK,MATCH(CB$2,[1]Replications!$1:$1,0),FALSE)</f>
        <v>8.6999999999999994E-2</v>
      </c>
      <c r="CC71" s="7">
        <f>VLOOKUP($A71,[1]Replications!$A:$AK,MATCH(CC$2,[1]Replications!$1:$1,0),FALSE)</f>
        <v>0.12139999999999999</v>
      </c>
      <c r="CD71" s="7">
        <f>VLOOKUP($A71,[1]Replications!$A:$AK,MATCH(CD$2,[1]Replications!$1:$1,0),FALSE)</f>
        <v>0.1729</v>
      </c>
      <c r="CE71" s="7">
        <f>VLOOKUP($A71,[1]Replications!$A:$AK,MATCH(CE$2,[1]Replications!$1:$1,0),FALSE)</f>
        <v>9.5299999999999996E-2</v>
      </c>
      <c r="CF71" s="7">
        <f>VLOOKUP($A71,[1]Replications!$A:$AK,MATCH(CF$2,[1]Replications!$1:$1,0),FALSE)</f>
        <v>0.14032857142857141</v>
      </c>
      <c r="CG71" s="7" t="str">
        <f>VLOOKUP($A71,[1]Replications!$A:$AK,MATCH(CG$2,[1]Replications!$1:$1,0),FALSE)</f>
        <v>NA</v>
      </c>
      <c r="CH71" s="9">
        <f>VLOOKUP($A71,'[2]Formated Data'!$A:$ZZ,MATCH(CH$1,'[2]Formated Data'!$1:$1,0),FALSE)</f>
        <v>1.9300000000000001E-2</v>
      </c>
      <c r="CI71" s="9">
        <f>VLOOKUP($A71,'[2]Formated Data'!$A:$ZZ,MATCH(CI$1,'[2]Formated Data'!$1:$1,0),FALSE)</f>
        <v>3.5400000000000001E-2</v>
      </c>
      <c r="CJ71" s="9">
        <f>VLOOKUP($A71,'[2]Formated Data'!$A:$ZZ,MATCH(CJ$1,'[2]Formated Data'!$1:$1,0),FALSE)</f>
        <v>1.32E-2</v>
      </c>
      <c r="CK71" s="9">
        <f>VLOOKUP($A71,'[2]Formated Data'!$A:$ZZ,MATCH(CK$1,'[2]Formated Data'!$1:$1,0),FALSE)</f>
        <v>7.2999999999999995E-2</v>
      </c>
      <c r="CL71" s="9">
        <f>VLOOKUP($A71,'[2]Formated Data'!$A:$ZZ,MATCH(CL$1,'[2]Formated Data'!$1:$1,0),FALSE)</f>
        <v>-6.4999999999999997E-3</v>
      </c>
      <c r="CM71" s="9">
        <f>VLOOKUP($A71,'[2]Formated Data'!$A:$ZZ,MATCH(CM$1,'[2]Formated Data'!$1:$1,0),FALSE)</f>
        <v>5.0000000000000001E-3</v>
      </c>
      <c r="CN71" s="9">
        <f>VLOOKUP($A71,'[2]Formated Data'!$A:$ZZ,MATCH(CN$1,'[2]Formated Data'!$1:$1,0),FALSE)</f>
        <v>0.14929999999999999</v>
      </c>
      <c r="CO71" s="9">
        <f>VLOOKUP($A71,'[2]Formated Data'!$A:$ZZ,MATCH(CO$1,'[2]Formated Data'!$1:$1,0),FALSE)</f>
        <v>1.9E-2</v>
      </c>
      <c r="CP71" s="9">
        <f>VLOOKUP($A71,'[2]Formated Data'!$A:$ZZ,MATCH(CP$1,'[2]Formated Data'!$1:$1,0),FALSE)</f>
        <v>8.3000000000000001E-3</v>
      </c>
      <c r="CQ71" s="9">
        <f>VLOOKUP($A71,'[2]Formated Data'!$A:$ZZ,MATCH(CQ$1,'[2]Formated Data'!$1:$1,0),FALSE)</f>
        <v>9.6600000000000005E-2</v>
      </c>
      <c r="CR71" s="9">
        <f>VLOOKUP($A71,'[2]Formated Data'!$A:$ZZ,MATCH(CR$1,'[2]Formated Data'!$1:$1,0),FALSE)</f>
        <v>1.6500000000000001E-2</v>
      </c>
      <c r="CS71" s="9">
        <f>VLOOKUP($A71,'[2]Formated Data'!$A:$ZZ,MATCH(CS$1,'[2]Formated Data'!$1:$1,0),FALSE)</f>
        <v>3.4000000000000002E-2</v>
      </c>
      <c r="CT71" s="9">
        <f>VLOOKUP($A71,'[2]Formated Data'!$A:$ZZ,MATCH(CT$1,'[2]Formated Data'!$1:$1,0),FALSE)</f>
        <v>1.03E-2</v>
      </c>
      <c r="CU71" s="9">
        <f>VLOOKUP($A71,'[2]Formated Data'!$A:$ZZ,MATCH(CU$1,'[2]Formated Data'!$1:$1,0),FALSE)</f>
        <v>5.3999999999999999E-2</v>
      </c>
      <c r="CV71" s="9">
        <f>VLOOKUP($A71,'[2]Formated Data'!$A:$ZZ,MATCH(CV$1,'[2]Formated Data'!$1:$1,0),FALSE)</f>
        <v>6.1199999999999997E-2</v>
      </c>
      <c r="CW71" s="9">
        <f>VLOOKUP($A71,'[2]Formated Data'!$A:$ZZ,MATCH(CW$1,'[2]Formated Data'!$1:$1,0),FALSE)</f>
        <v>-8.9999999999999998E-4</v>
      </c>
      <c r="CX71" s="9">
        <f>VLOOKUP($A71,'[2]Formated Data'!$A:$ZZ,MATCH(CX$1,'[2]Formated Data'!$1:$1,0),FALSE)</f>
        <v>5.3800000000000001E-2</v>
      </c>
      <c r="CY71" s="9">
        <f>VLOOKUP($A71,'[2]Formated Data'!$A:$ZZ,MATCH(CY$1,'[2]Formated Data'!$1:$1,0),FALSE)</f>
        <v>-1.78E-2</v>
      </c>
      <c r="CZ71" s="9">
        <f>VLOOKUP($A71,'[2]Formated Data'!$A:$ZZ,MATCH(CZ$1,'[2]Formated Data'!$1:$1,0),FALSE)</f>
        <v>-3.0099999999999998E-2</v>
      </c>
      <c r="DA71" s="9">
        <f>VLOOKUP($A71,'[2]Formated Data'!$A:$ZZ,MATCH(DA$1,'[2]Formated Data'!$1:$1,0),FALSE)</f>
        <v>7.1999999999999998E-3</v>
      </c>
      <c r="DB71" s="9">
        <f>VLOOKUP($A71,'[2]Formated Data'!$A:$ZZ,MATCH(DB$1,'[2]Formated Data'!$1:$1,0),FALSE)</f>
        <v>1.1900000000000001E-2</v>
      </c>
      <c r="DC71" s="9">
        <f>VLOOKUP($A71,'[2]Formated Data'!$A:$ZZ,MATCH(DC$1,'[2]Formated Data'!$1:$1,0),FALSE)</f>
        <v>1.9300000000000001E-2</v>
      </c>
      <c r="DD71" s="9">
        <f>VLOOKUP($A71,'[2]Formated Data'!$A:$ZZ,MATCH(DD$1,'[2]Formated Data'!$1:$1,0),FALSE)</f>
        <v>4.0000000000000001E-3</v>
      </c>
      <c r="DF71" s="1">
        <v>39933</v>
      </c>
      <c r="DG71" s="2">
        <v>4392.5934999999999</v>
      </c>
      <c r="DH71" s="2">
        <f t="shared" si="53"/>
        <v>1.0537804248511806E-2</v>
      </c>
      <c r="DI71" s="1">
        <v>39933</v>
      </c>
      <c r="DJ71" s="2">
        <v>8618.07</v>
      </c>
      <c r="DK71" s="2">
        <f t="shared" si="54"/>
        <v>3.60162385631011E-2</v>
      </c>
      <c r="DL71" s="1">
        <v>39933</v>
      </c>
      <c r="DM71" s="2">
        <v>12811.93</v>
      </c>
      <c r="DN71" s="2">
        <f t="shared" si="55"/>
        <v>-8.9134205075735995E-4</v>
      </c>
      <c r="DO71" s="1">
        <v>39933</v>
      </c>
      <c r="DP71" s="2">
        <v>6488.78</v>
      </c>
      <c r="DQ71" s="2">
        <f t="shared" si="56"/>
        <v>3.0997713582969544E-2</v>
      </c>
      <c r="DR71" s="1">
        <v>39933</v>
      </c>
      <c r="DS71" s="2">
        <v>10221.4</v>
      </c>
      <c r="DT71" s="2">
        <f t="shared" si="57"/>
        <v>-1.3005873838485393E-2</v>
      </c>
      <c r="DU71" s="1">
        <v>39933</v>
      </c>
      <c r="DV71" s="2">
        <v>4214.24</v>
      </c>
      <c r="DW71" s="2">
        <f t="shared" si="58"/>
        <v>6.0348883728069014E-2</v>
      </c>
      <c r="DX71" s="1">
        <v>39933</v>
      </c>
      <c r="DY71" s="2">
        <v>3850.94</v>
      </c>
      <c r="DZ71" s="2">
        <f t="shared" si="59"/>
        <v>1.7316577684201695E-2</v>
      </c>
      <c r="EA71" s="1">
        <v>39933</v>
      </c>
      <c r="EB71" s="2">
        <v>5622.51</v>
      </c>
      <c r="EC71" s="2">
        <f t="shared" si="60"/>
        <v>1.112823546972197E-2</v>
      </c>
      <c r="ED71" s="1">
        <v>39933</v>
      </c>
      <c r="EE71" s="2">
        <v>10825.52</v>
      </c>
      <c r="EF71" s="2">
        <f t="shared" si="61"/>
        <v>4.666297330823399E-2</v>
      </c>
      <c r="EG71" s="1">
        <v>39933</v>
      </c>
      <c r="EH71" s="2">
        <v>2855.12</v>
      </c>
      <c r="EI71" s="2">
        <f t="shared" si="62"/>
        <v>2.7450303004131094E-2</v>
      </c>
      <c r="EK71" s="1">
        <v>39933</v>
      </c>
      <c r="EL71" s="2">
        <v>84.614000000000004</v>
      </c>
      <c r="EM71" s="2">
        <f t="shared" si="63"/>
        <v>-9.5516797377970253E-3</v>
      </c>
      <c r="EO71" s="1">
        <v>39933</v>
      </c>
      <c r="EP71" s="2">
        <v>5561.6086999999998</v>
      </c>
      <c r="EQ71" s="2">
        <f t="shared" si="64"/>
        <v>8.4657210749525813E-2</v>
      </c>
      <c r="ES71" s="1">
        <v>39933</v>
      </c>
      <c r="ET71" s="2">
        <v>801.15030000000002</v>
      </c>
      <c r="EU71" s="2">
        <f t="shared" si="65"/>
        <v>0.16578228378286353</v>
      </c>
      <c r="EW71" s="1">
        <v>39933</v>
      </c>
      <c r="EX71" s="2">
        <v>1064.4792</v>
      </c>
      <c r="EY71" s="2">
        <f t="shared" si="66"/>
        <v>0.11305468744771829</v>
      </c>
      <c r="FA71" s="1">
        <v>39933</v>
      </c>
      <c r="FB71" s="2">
        <v>88.807000000000002</v>
      </c>
      <c r="FC71" s="2">
        <f t="shared" si="67"/>
        <v>0.14366551965713348</v>
      </c>
      <c r="FE71" s="1">
        <v>39933</v>
      </c>
      <c r="FF71" s="2">
        <v>433.2165</v>
      </c>
      <c r="FG71" s="2">
        <f t="shared" si="68"/>
        <v>0.1097908154730507</v>
      </c>
      <c r="FI71" s="1">
        <v>39933</v>
      </c>
      <c r="FJ71" s="2">
        <v>247.26669999999999</v>
      </c>
      <c r="FK71" s="2">
        <f t="shared" si="69"/>
        <v>-5.4917346685267709E-2</v>
      </c>
      <c r="FM71" s="1">
        <v>39933</v>
      </c>
      <c r="FN71" s="2">
        <v>2036.376</v>
      </c>
      <c r="FO71" s="2">
        <f t="shared" si="70"/>
        <v>-5.4924461288063497E-2</v>
      </c>
      <c r="FQ71" s="1">
        <v>39933</v>
      </c>
      <c r="FR71" s="2">
        <v>297.36500000000001</v>
      </c>
      <c r="FS71" s="2">
        <f t="shared" si="71"/>
        <v>-1.4540057354314184E-3</v>
      </c>
      <c r="FU71" s="1">
        <v>39933</v>
      </c>
      <c r="FV71" s="2">
        <v>275.58100000000002</v>
      </c>
      <c r="FW71" s="2">
        <f t="shared" si="72"/>
        <v>0.16018229084441082</v>
      </c>
      <c r="FY71" s="1">
        <v>39933</v>
      </c>
      <c r="FZ71" s="2">
        <v>534.36959999999999</v>
      </c>
      <c r="GA71" s="2">
        <f t="shared" si="73"/>
        <v>0.15450332683960277</v>
      </c>
    </row>
    <row r="72" spans="1:183" x14ac:dyDescent="0.25">
      <c r="A72" s="1">
        <f t="shared" si="50"/>
        <v>39903</v>
      </c>
      <c r="B72" s="1">
        <v>39903</v>
      </c>
      <c r="C72" s="2">
        <v>483.75040000000001</v>
      </c>
      <c r="D72" s="2">
        <f t="shared" si="74"/>
        <v>8.5325712988292279E-2</v>
      </c>
      <c r="E72" s="1">
        <v>39903</v>
      </c>
      <c r="F72" s="2">
        <v>385.45890000000003</v>
      </c>
      <c r="G72" s="2">
        <f t="shared" si="75"/>
        <v>8.9041688044861456E-2</v>
      </c>
      <c r="H72" s="1">
        <v>39903</v>
      </c>
      <c r="I72" s="2">
        <v>1705.3480999999999</v>
      </c>
      <c r="J72" s="2">
        <f t="shared" si="76"/>
        <v>-8.2301209167107259E-2</v>
      </c>
      <c r="K72" s="1">
        <v>39903</v>
      </c>
      <c r="L72" s="2">
        <v>1073.0899999999999</v>
      </c>
      <c r="M72" s="2">
        <f t="shared" si="77"/>
        <v>9.1714651962479854E-2</v>
      </c>
      <c r="N72" s="1">
        <v>39903</v>
      </c>
      <c r="O72" s="2">
        <v>858.19</v>
      </c>
      <c r="P72" s="2">
        <f t="shared" si="78"/>
        <v>8.3655327423794779E-2</v>
      </c>
      <c r="Q72" s="1"/>
      <c r="T72" s="1">
        <v>39903</v>
      </c>
      <c r="U72" s="2">
        <v>916.41610000000003</v>
      </c>
      <c r="V72" s="2">
        <f t="shared" si="79"/>
        <v>8.7428343599486036E-2</v>
      </c>
      <c r="W72" s="1">
        <v>39903</v>
      </c>
      <c r="X72" s="2">
        <v>102.6327</v>
      </c>
      <c r="Y72" s="2">
        <f t="shared" si="80"/>
        <v>-1.5478726822918509E-2</v>
      </c>
      <c r="Z72" s="1">
        <v>39903</v>
      </c>
      <c r="AA72" s="2">
        <v>102.8</v>
      </c>
      <c r="AB72" s="2">
        <f t="shared" si="81"/>
        <v>6.9273975452465164E-2</v>
      </c>
      <c r="AC72" s="1">
        <v>39903</v>
      </c>
      <c r="AD72" s="2">
        <v>835.62</v>
      </c>
      <c r="AE72" s="2">
        <f t="shared" si="82"/>
        <v>-8.9745660797335702E-5</v>
      </c>
      <c r="AF72" s="1">
        <v>39903</v>
      </c>
      <c r="AG72" s="2">
        <v>220.98769999999999</v>
      </c>
      <c r="AH72" s="2">
        <f t="shared" si="83"/>
        <v>5.7935484365141177E-2</v>
      </c>
      <c r="AI72" s="1">
        <v>39903</v>
      </c>
      <c r="AJ72" s="2">
        <v>105.87</v>
      </c>
      <c r="AK72" s="2">
        <f t="shared" si="84"/>
        <v>-1.8631813125695174E-2</v>
      </c>
      <c r="AL72" s="1">
        <v>39903</v>
      </c>
      <c r="AM72" s="2">
        <v>149.44720000000001</v>
      </c>
      <c r="AN72" s="2">
        <f t="shared" si="85"/>
        <v>8.6041723048100316E-3</v>
      </c>
      <c r="AO72" s="1">
        <v>39903</v>
      </c>
      <c r="AP72" s="2">
        <v>220.4</v>
      </c>
      <c r="AQ72" s="2">
        <f t="shared" si="86"/>
        <v>4.1735595783901402E-2</v>
      </c>
      <c r="AR72" s="1">
        <v>39903</v>
      </c>
      <c r="AS72" s="2">
        <v>1455.79</v>
      </c>
      <c r="AT72" s="2">
        <f t="shared" si="87"/>
        <v>1.3901367153493105E-2</v>
      </c>
      <c r="AU72" s="1">
        <v>39903</v>
      </c>
      <c r="AV72" s="2">
        <v>704.77</v>
      </c>
      <c r="AW72" s="2">
        <f t="shared" si="88"/>
        <v>3.18891931067804E-2</v>
      </c>
      <c r="AY72" s="2">
        <f t="shared" si="89"/>
        <v>-3.7159750565691763E-3</v>
      </c>
      <c r="AZ72" s="2">
        <f t="shared" si="90"/>
        <v>8.0593245386850754E-3</v>
      </c>
      <c r="BA72" s="2">
        <f t="shared" si="51"/>
        <v>1.7987825953287295E-2</v>
      </c>
      <c r="BC72" s="1">
        <v>39903</v>
      </c>
      <c r="BD72" s="2">
        <v>1194.17</v>
      </c>
      <c r="BE72" s="2">
        <f t="shared" si="91"/>
        <v>3.7371324327845956E-2</v>
      </c>
      <c r="BF72" s="1">
        <v>39903</v>
      </c>
      <c r="BG72" s="2">
        <v>958.88</v>
      </c>
      <c r="BH72" s="2">
        <f t="shared" si="92"/>
        <v>2.8642536849106337E-2</v>
      </c>
      <c r="BI72" s="1">
        <v>39903</v>
      </c>
      <c r="BJ72" s="2">
        <v>854.14</v>
      </c>
      <c r="BK72" s="2">
        <f t="shared" si="93"/>
        <v>6.8864111323847732E-2</v>
      </c>
      <c r="BL72" s="1">
        <v>39872</v>
      </c>
      <c r="BM72" s="2">
        <v>236.04</v>
      </c>
      <c r="BN72" s="2">
        <f t="shared" si="48"/>
        <v>7.4693755602031064E-3</v>
      </c>
      <c r="BP72" s="1">
        <v>39629</v>
      </c>
      <c r="BQ72" s="2">
        <v>-6.6600000000000001E-3</v>
      </c>
      <c r="BR72" s="2">
        <f t="shared" si="49"/>
        <v>-6.6600000000000001E-3</v>
      </c>
      <c r="BT72" s="1">
        <v>39903</v>
      </c>
      <c r="BU72" s="2">
        <v>747.71</v>
      </c>
      <c r="BV72" s="2">
        <f t="shared" si="52"/>
        <v>8.3543459988986601E-2</v>
      </c>
      <c r="BX72" s="7">
        <f>VLOOKUP($A72,[1]Replications!$A:$AK,MATCH(BX$2,[1]Replications!$1:$1,0),FALSE)</f>
        <v>9.5299999999999996E-2</v>
      </c>
      <c r="BY72" s="7">
        <f>VLOOKUP($A72,[1]Replications!$A:$AK,MATCH(BY$2,[1]Replications!$1:$1,0),FALSE)</f>
        <v>0.1237</v>
      </c>
      <c r="BZ72" s="7">
        <f>VLOOKUP($A72,[1]Replications!$A:$AK,MATCH(BZ$2,[1]Replications!$1:$1,0),FALSE)</f>
        <v>9.2999999999999999E-2</v>
      </c>
      <c r="CA72" s="7">
        <f>VLOOKUP($A72,[1]Replications!$A:$AK,MATCH(CA$2,[1]Replications!$1:$1,0),FALSE)</f>
        <v>1.37E-2</v>
      </c>
      <c r="CB72" s="7">
        <f>VLOOKUP($A72,[1]Replications!$A:$AK,MATCH(CB$2,[1]Replications!$1:$1,0),FALSE)</f>
        <v>5.1400000000000001E-2</v>
      </c>
      <c r="CC72" s="7">
        <f>VLOOKUP($A72,[1]Replications!$A:$AK,MATCH(CC$2,[1]Replications!$1:$1,0),FALSE)</f>
        <v>4.4299999999999999E-2</v>
      </c>
      <c r="CD72" s="7">
        <f>VLOOKUP($A72,[1]Replications!$A:$AK,MATCH(CD$2,[1]Replications!$1:$1,0),FALSE)</f>
        <v>9.2200000000000004E-2</v>
      </c>
      <c r="CE72" s="7">
        <f>VLOOKUP($A72,[1]Replications!$A:$AK,MATCH(CE$2,[1]Replications!$1:$1,0),FALSE)</f>
        <v>8.7599999999999997E-2</v>
      </c>
      <c r="CF72" s="7">
        <f>VLOOKUP($A72,[1]Replications!$A:$AK,MATCH(CF$2,[1]Replications!$1:$1,0),FALSE)</f>
        <v>7.3371428571428574E-2</v>
      </c>
      <c r="CG72" s="7" t="str">
        <f>VLOOKUP($A72,[1]Replications!$A:$AK,MATCH(CG$2,[1]Replications!$1:$1,0),FALSE)</f>
        <v>NA</v>
      </c>
      <c r="CH72" s="9">
        <f>VLOOKUP($A72,'[2]Formated Data'!$A:$ZZ,MATCH(CH$1,'[2]Formated Data'!$1:$1,0),FALSE)</f>
        <v>-4.7999999999999996E-3</v>
      </c>
      <c r="CI72" s="9">
        <f>VLOOKUP($A72,'[2]Formated Data'!$A:$ZZ,MATCH(CI$1,'[2]Formated Data'!$1:$1,0),FALSE)</f>
        <v>1.6899999999999998E-2</v>
      </c>
      <c r="CJ72" s="9">
        <f>VLOOKUP($A72,'[2]Formated Data'!$A:$ZZ,MATCH(CJ$1,'[2]Formated Data'!$1:$1,0),FALSE)</f>
        <v>4.1999999999999997E-3</v>
      </c>
      <c r="CK72" s="9">
        <f>VLOOKUP($A72,'[2]Formated Data'!$A:$ZZ,MATCH(CK$1,'[2]Formated Data'!$1:$1,0),FALSE)</f>
        <v>7.4999999999999997E-3</v>
      </c>
      <c r="CL72" s="9">
        <f>VLOOKUP($A72,'[2]Formated Data'!$A:$ZZ,MATCH(CL$1,'[2]Formated Data'!$1:$1,0),FALSE)</f>
        <v>1.12E-2</v>
      </c>
      <c r="CM72" s="9">
        <f>VLOOKUP($A72,'[2]Formated Data'!$A:$ZZ,MATCH(CM$1,'[2]Formated Data'!$1:$1,0),FALSE)</f>
        <v>-6.9999999999999999E-4</v>
      </c>
      <c r="CN72" s="9">
        <f>VLOOKUP($A72,'[2]Formated Data'!$A:$ZZ,MATCH(CN$1,'[2]Formated Data'!$1:$1,0),FALSE)</f>
        <v>3.3000000000000002E-2</v>
      </c>
      <c r="CO72" s="9">
        <f>VLOOKUP($A72,'[2]Formated Data'!$A:$ZZ,MATCH(CO$1,'[2]Formated Data'!$1:$1,0),FALSE)</f>
        <v>0.01</v>
      </c>
      <c r="CP72" s="9">
        <f>VLOOKUP($A72,'[2]Formated Data'!$A:$ZZ,MATCH(CP$1,'[2]Formated Data'!$1:$1,0),FALSE)</f>
        <v>-3.3399999999999999E-2</v>
      </c>
      <c r="CQ72" s="9">
        <f>VLOOKUP($A72,'[2]Formated Data'!$A:$ZZ,MATCH(CQ$1,'[2]Formated Data'!$1:$1,0),FALSE)</f>
        <v>2.98E-2</v>
      </c>
      <c r="CR72" s="9">
        <f>VLOOKUP($A72,'[2]Formated Data'!$A:$ZZ,MATCH(CR$1,'[2]Formated Data'!$1:$1,0),FALSE)</f>
        <v>4.8999999999999998E-3</v>
      </c>
      <c r="CS72" s="9">
        <f>VLOOKUP($A72,'[2]Formated Data'!$A:$ZZ,MATCH(CS$1,'[2]Formated Data'!$1:$1,0),FALSE)</f>
        <v>1.9E-2</v>
      </c>
      <c r="CT72" s="9">
        <f>VLOOKUP($A72,'[2]Formated Data'!$A:$ZZ,MATCH(CT$1,'[2]Formated Data'!$1:$1,0),FALSE)</f>
        <v>2.0999999999999999E-3</v>
      </c>
      <c r="CU72" s="9">
        <f>VLOOKUP($A72,'[2]Formated Data'!$A:$ZZ,MATCH(CU$1,'[2]Formated Data'!$1:$1,0),FALSE)</f>
        <v>8.6999999999999994E-3</v>
      </c>
      <c r="CV72" s="9">
        <f>VLOOKUP($A72,'[2]Formated Data'!$A:$ZZ,MATCH(CV$1,'[2]Formated Data'!$1:$1,0),FALSE)</f>
        <v>7.7299999999999994E-2</v>
      </c>
      <c r="CW72" s="9">
        <f>VLOOKUP($A72,'[2]Formated Data'!$A:$ZZ,MATCH(CW$1,'[2]Formated Data'!$1:$1,0),FALSE)</f>
        <v>1.0999999999999999E-2</v>
      </c>
      <c r="CX72" s="9">
        <f>VLOOKUP($A72,'[2]Formated Data'!$A:$ZZ,MATCH(CX$1,'[2]Formated Data'!$1:$1,0),FALSE)</f>
        <v>6.4000000000000001E-2</v>
      </c>
      <c r="CY72" s="9">
        <f>VLOOKUP($A72,'[2]Formated Data'!$A:$ZZ,MATCH(CY$1,'[2]Formated Data'!$1:$1,0),FALSE)</f>
        <v>1.0999999999999999E-2</v>
      </c>
      <c r="CZ72" s="9">
        <f>VLOOKUP($A72,'[2]Formated Data'!$A:$ZZ,MATCH(CZ$1,'[2]Formated Data'!$1:$1,0),FALSE)</f>
        <v>-1.6400000000000001E-2</v>
      </c>
      <c r="DA72" s="9">
        <f>VLOOKUP($A72,'[2]Formated Data'!$A:$ZZ,MATCH(DA$1,'[2]Formated Data'!$1:$1,0),FALSE)</f>
        <v>6.4000000000000003E-3</v>
      </c>
      <c r="DB72" s="9">
        <f>VLOOKUP($A72,'[2]Formated Data'!$A:$ZZ,MATCH(DB$1,'[2]Formated Data'!$1:$1,0),FALSE)</f>
        <v>6.3E-3</v>
      </c>
      <c r="DC72" s="9">
        <f>VLOOKUP($A72,'[2]Formated Data'!$A:$ZZ,MATCH(DC$1,'[2]Formated Data'!$1:$1,0),FALSE)</f>
        <v>1.2699999999999999E-2</v>
      </c>
      <c r="DD72" s="9">
        <f>VLOOKUP($A72,'[2]Formated Data'!$A:$ZZ,MATCH(DD$1,'[2]Formated Data'!$1:$1,0),FALSE)</f>
        <v>5.0999999999999997E-2</v>
      </c>
      <c r="DF72" s="1">
        <v>39903</v>
      </c>
      <c r="DG72" s="2">
        <v>4346.7879000000003</v>
      </c>
      <c r="DH72" s="2">
        <f t="shared" si="53"/>
        <v>2.7066385153551309E-4</v>
      </c>
      <c r="DI72" s="1">
        <v>39903</v>
      </c>
      <c r="DJ72" s="2">
        <v>8318.4699999999993</v>
      </c>
      <c r="DK72" s="2">
        <f t="shared" si="54"/>
        <v>1.656623377258204E-2</v>
      </c>
      <c r="DL72" s="1">
        <v>39903</v>
      </c>
      <c r="DM72" s="2">
        <v>12823.36</v>
      </c>
      <c r="DN72" s="2">
        <f t="shared" si="55"/>
        <v>-6.1460195029551246E-3</v>
      </c>
      <c r="DO72" s="1">
        <v>39903</v>
      </c>
      <c r="DP72" s="2">
        <v>6293.69</v>
      </c>
      <c r="DQ72" s="2">
        <f t="shared" si="56"/>
        <v>9.9572504188303324E-3</v>
      </c>
      <c r="DR72" s="1">
        <v>39903</v>
      </c>
      <c r="DS72" s="2">
        <v>10356.09</v>
      </c>
      <c r="DT72" s="2">
        <f t="shared" si="57"/>
        <v>-2.0564560747451499E-2</v>
      </c>
      <c r="DU72" s="1">
        <v>39903</v>
      </c>
      <c r="DV72" s="2">
        <v>3974.39</v>
      </c>
      <c r="DW72" s="2">
        <f t="shared" si="58"/>
        <v>3.4604030759138427E-2</v>
      </c>
      <c r="DX72" s="1">
        <v>39903</v>
      </c>
      <c r="DY72" s="2">
        <v>3785.39</v>
      </c>
      <c r="DZ72" s="2">
        <f t="shared" si="59"/>
        <v>4.3086637570803887E-3</v>
      </c>
      <c r="EA72" s="1">
        <v>39903</v>
      </c>
      <c r="EB72" s="2">
        <v>5560.63</v>
      </c>
      <c r="EC72" s="2">
        <f t="shared" si="60"/>
        <v>2.0692376879164476E-2</v>
      </c>
      <c r="ED72" s="1">
        <v>39903</v>
      </c>
      <c r="EE72" s="2">
        <v>10342.89</v>
      </c>
      <c r="EF72" s="2">
        <f t="shared" si="61"/>
        <v>2.7258443214638994E-2</v>
      </c>
      <c r="EG72" s="1">
        <v>39903</v>
      </c>
      <c r="EH72" s="2">
        <v>2778.84</v>
      </c>
      <c r="EI72" s="2">
        <f t="shared" si="62"/>
        <v>2.1024085740766196E-3</v>
      </c>
      <c r="EK72" s="1">
        <v>39903</v>
      </c>
      <c r="EL72" s="2">
        <v>85.43</v>
      </c>
      <c r="EM72" s="2">
        <f t="shared" si="63"/>
        <v>-2.929279156440312E-2</v>
      </c>
      <c r="EO72" s="1">
        <v>39903</v>
      </c>
      <c r="EP72" s="2">
        <v>5127.5266000000001</v>
      </c>
      <c r="EQ72" s="2">
        <f t="shared" si="64"/>
        <v>2.9666738717863073E-2</v>
      </c>
      <c r="ES72" s="1">
        <v>39903</v>
      </c>
      <c r="ET72" s="2">
        <v>687.22119999999995</v>
      </c>
      <c r="EU72" s="2">
        <f t="shared" si="65"/>
        <v>0.14386753117658579</v>
      </c>
      <c r="EW72" s="1">
        <v>39903</v>
      </c>
      <c r="EX72" s="2">
        <v>956.35839999999996</v>
      </c>
      <c r="EY72" s="2">
        <f t="shared" si="66"/>
        <v>7.6132967840295995E-2</v>
      </c>
      <c r="FA72" s="1">
        <v>39903</v>
      </c>
      <c r="FB72" s="2">
        <v>77.651200000000003</v>
      </c>
      <c r="FC72" s="2">
        <f t="shared" si="67"/>
        <v>2.323828499216618E-2</v>
      </c>
      <c r="FE72" s="1">
        <v>39903</v>
      </c>
      <c r="FF72" s="2">
        <v>390.3587</v>
      </c>
      <c r="FG72" s="2">
        <f t="shared" si="68"/>
        <v>7.9432695891859417E-2</v>
      </c>
      <c r="FI72" s="1">
        <v>39903</v>
      </c>
      <c r="FJ72" s="2">
        <v>261.63499999999999</v>
      </c>
      <c r="FK72" s="2">
        <f t="shared" si="69"/>
        <v>5.1677655683545209E-2</v>
      </c>
      <c r="FM72" s="1">
        <v>39903</v>
      </c>
      <c r="FN72" s="2">
        <v>2154.723</v>
      </c>
      <c r="FO72" s="2">
        <f t="shared" si="70"/>
        <v>5.1725173044454786E-2</v>
      </c>
      <c r="FQ72" s="1">
        <v>39903</v>
      </c>
      <c r="FR72" s="2">
        <v>297.798</v>
      </c>
      <c r="FS72" s="2">
        <f t="shared" si="71"/>
        <v>6.0777232355513355E-3</v>
      </c>
      <c r="FU72" s="1">
        <v>39903</v>
      </c>
      <c r="FV72" s="2">
        <v>237.5325</v>
      </c>
      <c r="FW72" s="2">
        <f t="shared" si="72"/>
        <v>4.1560241082723604E-2</v>
      </c>
      <c r="FY72" s="1">
        <v>39903</v>
      </c>
      <c r="FZ72" s="2">
        <v>462.85669999999999</v>
      </c>
      <c r="GA72" s="2">
        <f t="shared" si="73"/>
        <v>8.9004635702224277E-2</v>
      </c>
    </row>
    <row r="73" spans="1:183" x14ac:dyDescent="0.25">
      <c r="A73" s="1">
        <f t="shared" si="50"/>
        <v>39872</v>
      </c>
      <c r="B73" s="1">
        <v>39871</v>
      </c>
      <c r="C73" s="2">
        <v>445.71910000000003</v>
      </c>
      <c r="D73" s="2">
        <f t="shared" si="74"/>
        <v>-0.13312943201892447</v>
      </c>
      <c r="E73" s="1">
        <v>39871</v>
      </c>
      <c r="F73" s="2">
        <v>353.94319999999999</v>
      </c>
      <c r="G73" s="2">
        <f t="shared" si="75"/>
        <v>-7.5124244596251777E-2</v>
      </c>
      <c r="H73" s="1">
        <v>39871</v>
      </c>
      <c r="I73" s="2">
        <v>1858.2873999999999</v>
      </c>
      <c r="J73" s="2">
        <f t="shared" si="76"/>
        <v>5.1621122046543233E-2</v>
      </c>
      <c r="K73" s="1">
        <v>39871</v>
      </c>
      <c r="L73" s="2">
        <v>982.94</v>
      </c>
      <c r="M73" s="2">
        <f t="shared" si="77"/>
        <v>-0.12075003616057922</v>
      </c>
      <c r="N73" s="1">
        <v>39871</v>
      </c>
      <c r="O73" s="2">
        <v>791.94</v>
      </c>
      <c r="P73" s="2">
        <f t="shared" si="78"/>
        <v>-0.10720043290531311</v>
      </c>
      <c r="Q73" s="1"/>
      <c r="T73" s="1">
        <v>39871</v>
      </c>
      <c r="U73" s="2">
        <v>842.73699999999997</v>
      </c>
      <c r="V73" s="2">
        <f t="shared" si="79"/>
        <v>-0.10613423583613246</v>
      </c>
      <c r="W73" s="1">
        <v>39871</v>
      </c>
      <c r="X73" s="2">
        <v>104.24630000000001</v>
      </c>
      <c r="Y73" s="2">
        <f t="shared" si="80"/>
        <v>-1.0159870789231973E-2</v>
      </c>
      <c r="Z73" s="1">
        <v>39871</v>
      </c>
      <c r="AA73" s="2">
        <v>96.14</v>
      </c>
      <c r="AB73" s="2">
        <f t="shared" si="81"/>
        <v>2.0702834695827566E-2</v>
      </c>
      <c r="AC73" s="1">
        <v>39871</v>
      </c>
      <c r="AD73" s="2">
        <v>835.69500000000005</v>
      </c>
      <c r="AE73" s="2">
        <f t="shared" si="82"/>
        <v>2.3484624048111247E-3</v>
      </c>
      <c r="AF73" s="1">
        <v>39871</v>
      </c>
      <c r="AG73" s="2">
        <v>208.88579999999999</v>
      </c>
      <c r="AH73" s="2">
        <f t="shared" si="83"/>
        <v>-4.6121276412112833E-2</v>
      </c>
      <c r="AI73" s="1">
        <v>39871</v>
      </c>
      <c r="AJ73" s="2">
        <v>107.88</v>
      </c>
      <c r="AK73" s="2">
        <f t="shared" si="84"/>
        <v>1.8889308651303338E-2</v>
      </c>
      <c r="AL73" s="1">
        <v>39871</v>
      </c>
      <c r="AM73" s="2">
        <v>148.17230000000001</v>
      </c>
      <c r="AN73" s="2">
        <f t="shared" si="85"/>
        <v>1.9000441540510948E-3</v>
      </c>
      <c r="AO73" s="1">
        <v>39871</v>
      </c>
      <c r="AP73" s="2">
        <v>211.57</v>
      </c>
      <c r="AQ73" s="2">
        <f t="shared" si="86"/>
        <v>-3.9932840223260935E-2</v>
      </c>
      <c r="AR73" s="1">
        <v>39871</v>
      </c>
      <c r="AS73" s="2">
        <v>1435.83</v>
      </c>
      <c r="AT73" s="2">
        <f t="shared" si="87"/>
        <v>-3.7744489235188583E-3</v>
      </c>
      <c r="AU73" s="1">
        <v>39871</v>
      </c>
      <c r="AV73" s="2">
        <v>682.99</v>
      </c>
      <c r="AW73" s="2">
        <f t="shared" si="88"/>
        <v>-3.1027438072808833E-2</v>
      </c>
      <c r="AY73" s="2">
        <f t="shared" si="89"/>
        <v>-5.8005187422672688E-2</v>
      </c>
      <c r="AZ73" s="2">
        <f t="shared" si="90"/>
        <v>-1.3549603255266107E-2</v>
      </c>
      <c r="BA73" s="2">
        <f t="shared" si="51"/>
        <v>-2.7252989149289975E-2</v>
      </c>
      <c r="BC73" s="1">
        <v>39871</v>
      </c>
      <c r="BD73" s="2">
        <v>1151.1500000000001</v>
      </c>
      <c r="BE73" s="2">
        <f t="shared" si="91"/>
        <v>6.3027781177333875E-3</v>
      </c>
      <c r="BF73" s="1">
        <v>39871</v>
      </c>
      <c r="BG73" s="2">
        <v>932.18</v>
      </c>
      <c r="BH73" s="2">
        <f t="shared" si="92"/>
        <v>4.839978872252404E-3</v>
      </c>
      <c r="BI73" s="1">
        <v>39871</v>
      </c>
      <c r="BJ73" s="2">
        <v>799.11</v>
      </c>
      <c r="BK73" s="2">
        <f t="shared" si="93"/>
        <v>1.2916392029610257E-2</v>
      </c>
      <c r="BL73" s="1">
        <v>39844</v>
      </c>
      <c r="BM73" s="2">
        <v>234.29</v>
      </c>
      <c r="BN73" s="2">
        <f t="shared" si="48"/>
        <v>5.7169930511686617E-2</v>
      </c>
      <c r="BP73" s="1">
        <v>39599</v>
      </c>
      <c r="BQ73" s="2">
        <v>1.3180000000000001E-2</v>
      </c>
      <c r="BR73" s="2">
        <f t="shared" si="49"/>
        <v>1.3180000000000001E-2</v>
      </c>
      <c r="BT73" s="1">
        <v>39871</v>
      </c>
      <c r="BU73" s="2">
        <v>690.06</v>
      </c>
      <c r="BV73" s="2">
        <f t="shared" si="52"/>
        <v>-5.5126519881695812E-2</v>
      </c>
      <c r="BX73" s="7">
        <f>VLOOKUP($A73,[1]Replications!$A:$AK,MATCH(BX$2,[1]Replications!$1:$1,0),FALSE)</f>
        <v>-5.6800000000000003E-2</v>
      </c>
      <c r="BY73" s="7">
        <f>VLOOKUP($A73,[1]Replications!$A:$AK,MATCH(BY$2,[1]Replications!$1:$1,0),FALSE)</f>
        <v>-6.6600000000000006E-2</v>
      </c>
      <c r="BZ73" s="7">
        <f>VLOOKUP($A73,[1]Replications!$A:$AK,MATCH(BZ$2,[1]Replications!$1:$1,0),FALSE)</f>
        <v>-5.96E-2</v>
      </c>
      <c r="CA73" s="7">
        <f>VLOOKUP($A73,[1]Replications!$A:$AK,MATCH(CA$2,[1]Replications!$1:$1,0),FALSE)</f>
        <v>-1.67E-2</v>
      </c>
      <c r="CB73" s="7">
        <f>VLOOKUP($A73,[1]Replications!$A:$AK,MATCH(CB$2,[1]Replications!$1:$1,0),FALSE)</f>
        <v>-0.14480000000000001</v>
      </c>
      <c r="CC73" s="7">
        <f>VLOOKUP($A73,[1]Replications!$A:$AK,MATCH(CC$2,[1]Replications!$1:$1,0),FALSE)</f>
        <v>-0.14649999999999999</v>
      </c>
      <c r="CD73" s="7">
        <f>VLOOKUP($A73,[1]Replications!$A:$AK,MATCH(CD$2,[1]Replications!$1:$1,0),FALSE)</f>
        <v>-6.4000000000000001E-2</v>
      </c>
      <c r="CE73" s="7">
        <f>VLOOKUP($A73,[1]Replications!$A:$AK,MATCH(CE$2,[1]Replications!$1:$1,0),FALSE)</f>
        <v>-0.106</v>
      </c>
      <c r="CF73" s="7">
        <f>VLOOKUP($A73,[1]Replications!$A:$AK,MATCH(CF$2,[1]Replications!$1:$1,0),FALSE)</f>
        <v>-7.9285714285714279E-2</v>
      </c>
      <c r="CG73" s="7" t="str">
        <f>VLOOKUP($A73,[1]Replications!$A:$AK,MATCH(CG$2,[1]Replications!$1:$1,0),FALSE)</f>
        <v>NA</v>
      </c>
      <c r="CH73" s="9">
        <f>VLOOKUP($A73,'[2]Formated Data'!$A:$ZZ,MATCH(CH$1,'[2]Formated Data'!$1:$1,0),FALSE)</f>
        <v>-3.7000000000000002E-3</v>
      </c>
      <c r="CI73" s="9">
        <f>VLOOKUP($A73,'[2]Formated Data'!$A:$ZZ,MATCH(CI$1,'[2]Formated Data'!$1:$1,0),FALSE)</f>
        <v>4.0500000000000001E-2</v>
      </c>
      <c r="CJ73" s="9">
        <f>VLOOKUP($A73,'[2]Formated Data'!$A:$ZZ,MATCH(CJ$1,'[2]Formated Data'!$1:$1,0),FALSE)</f>
        <v>7.6E-3</v>
      </c>
      <c r="CK73" s="9">
        <f>VLOOKUP($A73,'[2]Formated Data'!$A:$ZZ,MATCH(CK$1,'[2]Formated Data'!$1:$1,0),FALSE)</f>
        <v>1.95E-2</v>
      </c>
      <c r="CL73" s="9">
        <f>VLOOKUP($A73,'[2]Formated Data'!$A:$ZZ,MATCH(CL$1,'[2]Formated Data'!$1:$1,0),FALSE)</f>
        <v>2.3800000000000002E-2</v>
      </c>
      <c r="CM73" s="9">
        <f>VLOOKUP($A73,'[2]Formated Data'!$A:$ZZ,MATCH(CM$1,'[2]Formated Data'!$1:$1,0),FALSE)</f>
        <v>7.4000000000000003E-3</v>
      </c>
      <c r="CN73" s="9">
        <f>VLOOKUP($A73,'[2]Formated Data'!$A:$ZZ,MATCH(CN$1,'[2]Formated Data'!$1:$1,0),FALSE)</f>
        <v>-5.4000000000000003E-3</v>
      </c>
      <c r="CO73" s="9">
        <f>VLOOKUP($A73,'[2]Formated Data'!$A:$ZZ,MATCH(CO$1,'[2]Formated Data'!$1:$1,0),FALSE)</f>
        <v>1.2E-2</v>
      </c>
      <c r="CP73" s="9">
        <f>VLOOKUP($A73,'[2]Formated Data'!$A:$ZZ,MATCH(CP$1,'[2]Formated Data'!$1:$1,0),FALSE)</f>
        <v>5.4399999999999997E-2</v>
      </c>
      <c r="CQ73" s="9">
        <f>VLOOKUP($A73,'[2]Formated Data'!$A:$ZZ,MATCH(CQ$1,'[2]Formated Data'!$1:$1,0),FALSE)</f>
        <v>-5.21E-2</v>
      </c>
      <c r="CR73" s="9">
        <f>VLOOKUP($A73,'[2]Formated Data'!$A:$ZZ,MATCH(CR$1,'[2]Formated Data'!$1:$1,0),FALSE)</f>
        <v>-2.8E-3</v>
      </c>
      <c r="CS73" s="9">
        <f>VLOOKUP($A73,'[2]Formated Data'!$A:$ZZ,MATCH(CS$1,'[2]Formated Data'!$1:$1,0),FALSE)</f>
        <v>-8.9999999999999993E-3</v>
      </c>
      <c r="CT73" s="9">
        <f>VLOOKUP($A73,'[2]Formated Data'!$A:$ZZ,MATCH(CT$1,'[2]Formated Data'!$1:$1,0),FALSE)</f>
        <v>2.0999999999999999E-3</v>
      </c>
      <c r="CU73" s="9">
        <f>VLOOKUP($A73,'[2]Formated Data'!$A:$ZZ,MATCH(CU$1,'[2]Formated Data'!$1:$1,0),FALSE)</f>
        <v>-6.9999999999999999E-4</v>
      </c>
      <c r="CV73" s="9">
        <f>VLOOKUP($A73,'[2]Formated Data'!$A:$ZZ,MATCH(CV$1,'[2]Formated Data'!$1:$1,0),FALSE)</f>
        <v>-2.2599999999999999E-2</v>
      </c>
      <c r="CW73" s="9">
        <f>VLOOKUP($A73,'[2]Formated Data'!$A:$ZZ,MATCH(CW$1,'[2]Formated Data'!$1:$1,0),FALSE)</f>
        <v>2.76E-2</v>
      </c>
      <c r="CX73" s="9">
        <f>VLOOKUP($A73,'[2]Formated Data'!$A:$ZZ,MATCH(CX$1,'[2]Formated Data'!$1:$1,0),FALSE)</f>
        <v>1.7100000000000001E-2</v>
      </c>
      <c r="CY73" s="9">
        <f>VLOOKUP($A73,'[2]Formated Data'!$A:$ZZ,MATCH(CY$1,'[2]Formated Data'!$1:$1,0),FALSE)</f>
        <v>1.0999999999999999E-2</v>
      </c>
      <c r="CZ73" s="9">
        <f>VLOOKUP($A73,'[2]Formated Data'!$A:$ZZ,MATCH(CZ$1,'[2]Formated Data'!$1:$1,0),FALSE)</f>
        <v>-2.0999999999999999E-3</v>
      </c>
      <c r="DA73" s="9">
        <f>VLOOKUP($A73,'[2]Formated Data'!$A:$ZZ,MATCH(DA$1,'[2]Formated Data'!$1:$1,0),FALSE)</f>
        <v>2.4E-2</v>
      </c>
      <c r="DB73" s="9">
        <f>VLOOKUP($A73,'[2]Formated Data'!$A:$ZZ,MATCH(DB$1,'[2]Formated Data'!$1:$1,0),FALSE)</f>
        <v>4.4000000000000003E-3</v>
      </c>
      <c r="DC73" s="9">
        <f>VLOOKUP($A73,'[2]Formated Data'!$A:$ZZ,MATCH(DC$1,'[2]Formated Data'!$1:$1,0),FALSE)</f>
        <v>7.1999999999999998E-3</v>
      </c>
      <c r="DD73" s="9">
        <f>VLOOKUP($A73,'[2]Formated Data'!$A:$ZZ,MATCH(DD$1,'[2]Formated Data'!$1:$1,0),FALSE)</f>
        <v>3.9E-2</v>
      </c>
      <c r="DF73" s="1">
        <v>39872</v>
      </c>
      <c r="DG73" s="2">
        <v>4345.6117000000004</v>
      </c>
      <c r="DH73" s="2">
        <f t="shared" si="53"/>
        <v>-3.7142357678143778E-3</v>
      </c>
      <c r="DI73" s="1">
        <v>39872</v>
      </c>
      <c r="DJ73" s="2">
        <v>8182.91</v>
      </c>
      <c r="DK73" s="2">
        <f t="shared" si="54"/>
        <v>-1.2142225076628321E-2</v>
      </c>
      <c r="DL73" s="1">
        <v>39872</v>
      </c>
      <c r="DM73" s="2">
        <v>12902.66</v>
      </c>
      <c r="DN73" s="2">
        <f t="shared" si="55"/>
        <v>-1.2246022751902785E-3</v>
      </c>
      <c r="DO73" s="1">
        <v>39872</v>
      </c>
      <c r="DP73" s="2">
        <v>6231.64</v>
      </c>
      <c r="DQ73" s="2">
        <f t="shared" si="56"/>
        <v>5.1826676624442403E-3</v>
      </c>
      <c r="DR73" s="1">
        <v>39872</v>
      </c>
      <c r="DS73" s="2">
        <v>10573.53</v>
      </c>
      <c r="DT73" s="2">
        <f t="shared" si="57"/>
        <v>-1.9868649819058115E-3</v>
      </c>
      <c r="DU73" s="1">
        <v>39872</v>
      </c>
      <c r="DV73" s="2">
        <v>3841.46</v>
      </c>
      <c r="DW73" s="2">
        <f t="shared" si="58"/>
        <v>2.3551385932050195E-2</v>
      </c>
      <c r="DX73" s="1">
        <v>39872</v>
      </c>
      <c r="DY73" s="2">
        <v>3769.15</v>
      </c>
      <c r="DZ73" s="2">
        <f t="shared" si="59"/>
        <v>2.5988327862573879E-3</v>
      </c>
      <c r="EA73" s="1">
        <v>39872</v>
      </c>
      <c r="EB73" s="2">
        <v>5447.9</v>
      </c>
      <c r="EC73" s="2">
        <f t="shared" si="60"/>
        <v>1.995567449259994E-3</v>
      </c>
      <c r="ED73" s="1">
        <v>39872</v>
      </c>
      <c r="EE73" s="2">
        <v>10068.44</v>
      </c>
      <c r="EF73" s="2">
        <f t="shared" si="61"/>
        <v>-3.9590823284993748E-2</v>
      </c>
      <c r="EG73" s="1">
        <v>39872</v>
      </c>
      <c r="EH73" s="2">
        <v>2773.01</v>
      </c>
      <c r="EI73" s="2">
        <f t="shared" si="62"/>
        <v>-3.7865315873614191E-3</v>
      </c>
      <c r="EK73" s="1">
        <v>39871</v>
      </c>
      <c r="EL73" s="2">
        <v>88.007999999999996</v>
      </c>
      <c r="EM73" s="2">
        <f t="shared" si="63"/>
        <v>2.3360736752752853E-2</v>
      </c>
      <c r="EO73" s="1">
        <v>39871</v>
      </c>
      <c r="EP73" s="2">
        <v>4979.7924000000003</v>
      </c>
      <c r="EQ73" s="2">
        <f t="shared" si="64"/>
        <v>-6.9296162886390622E-2</v>
      </c>
      <c r="ES73" s="1">
        <v>39871</v>
      </c>
      <c r="ET73" s="2">
        <v>600.78740000000005</v>
      </c>
      <c r="EU73" s="2">
        <f t="shared" si="65"/>
        <v>-5.6463548701196631E-2</v>
      </c>
      <c r="EW73" s="1">
        <v>39871</v>
      </c>
      <c r="EX73" s="2">
        <v>888.69910000000004</v>
      </c>
      <c r="EY73" s="2">
        <f t="shared" si="66"/>
        <v>-0.10148025893409784</v>
      </c>
      <c r="FA73" s="1">
        <v>39871</v>
      </c>
      <c r="FB73" s="2">
        <v>75.887699999999995</v>
      </c>
      <c r="FC73" s="2">
        <f t="shared" si="67"/>
        <v>-9.2928356021768521E-2</v>
      </c>
      <c r="FE73" s="1">
        <v>39871</v>
      </c>
      <c r="FF73" s="2">
        <v>361.63319999999999</v>
      </c>
      <c r="FG73" s="2">
        <f t="shared" si="68"/>
        <v>-6.5289577255537967E-2</v>
      </c>
      <c r="FI73" s="1">
        <v>39871</v>
      </c>
      <c r="FJ73" s="2">
        <v>248.77869999999999</v>
      </c>
      <c r="FK73" s="2">
        <f t="shared" si="69"/>
        <v>-1.630122106924714E-2</v>
      </c>
      <c r="FM73" s="1">
        <v>39871</v>
      </c>
      <c r="FN73" s="2">
        <v>2048.7510000000002</v>
      </c>
      <c r="FO73" s="2">
        <f t="shared" si="70"/>
        <v>-1.6846645427205265E-2</v>
      </c>
      <c r="FQ73" s="1">
        <v>39871</v>
      </c>
      <c r="FR73" s="2">
        <v>295.99900000000002</v>
      </c>
      <c r="FS73" s="2">
        <f t="shared" si="71"/>
        <v>1.0812016204519992E-4</v>
      </c>
      <c r="FU73" s="1">
        <v>39871</v>
      </c>
      <c r="FV73" s="2">
        <v>228.05449999999999</v>
      </c>
      <c r="FW73" s="2">
        <f t="shared" si="72"/>
        <v>-0.10944423465847342</v>
      </c>
      <c r="FY73" s="1">
        <v>39871</v>
      </c>
      <c r="FZ73" s="2">
        <v>425.02730000000003</v>
      </c>
      <c r="GA73" s="2">
        <f t="shared" si="73"/>
        <v>-0.12146214861259874</v>
      </c>
    </row>
    <row r="74" spans="1:183" x14ac:dyDescent="0.25">
      <c r="A74" s="1">
        <f t="shared" si="50"/>
        <v>39844</v>
      </c>
      <c r="B74" s="1">
        <v>39843</v>
      </c>
      <c r="C74" s="2">
        <v>514.1703</v>
      </c>
      <c r="D74" s="2">
        <f t="shared" si="74"/>
        <v>-0.11479783014809131</v>
      </c>
      <c r="E74" s="1">
        <v>39843</v>
      </c>
      <c r="F74" s="2">
        <v>382.6927</v>
      </c>
      <c r="G74" s="2">
        <f t="shared" si="75"/>
        <v>-4.8087308003233575E-2</v>
      </c>
      <c r="H74" s="1">
        <v>39843</v>
      </c>
      <c r="I74" s="2">
        <v>1767.0693000000001</v>
      </c>
      <c r="J74" s="2">
        <f t="shared" si="76"/>
        <v>6.5541208482722269E-4</v>
      </c>
      <c r="K74" s="1">
        <v>39843</v>
      </c>
      <c r="L74" s="2">
        <v>1117.9301</v>
      </c>
      <c r="M74" s="2">
        <f t="shared" si="77"/>
        <v>-0.10344681294710167</v>
      </c>
      <c r="N74" s="1">
        <v>39843</v>
      </c>
      <c r="O74" s="2">
        <v>887.03</v>
      </c>
      <c r="P74" s="2">
        <f t="shared" si="78"/>
        <v>-8.3968440836896141E-2</v>
      </c>
      <c r="Q74" s="1"/>
      <c r="T74" s="1">
        <v>39843</v>
      </c>
      <c r="U74" s="2">
        <v>942.80039999999997</v>
      </c>
      <c r="V74" s="2">
        <f t="shared" si="79"/>
        <v>-8.4189630559844741E-2</v>
      </c>
      <c r="W74" s="1">
        <v>39843</v>
      </c>
      <c r="X74" s="2">
        <v>105.3163</v>
      </c>
      <c r="Y74" s="2">
        <f t="shared" si="80"/>
        <v>-7.8774863980686116E-2</v>
      </c>
      <c r="Z74" s="1">
        <v>39843</v>
      </c>
      <c r="AA74" s="2">
        <v>94.19</v>
      </c>
      <c r="AB74" s="2">
        <f t="shared" si="81"/>
        <v>-3.6123618501841981E-2</v>
      </c>
      <c r="AC74" s="1">
        <v>39843</v>
      </c>
      <c r="AD74" s="2">
        <v>833.73699999999997</v>
      </c>
      <c r="AE74" s="2">
        <f t="shared" si="82"/>
        <v>-2.0181922882561043E-2</v>
      </c>
      <c r="AF74" s="1">
        <v>39843</v>
      </c>
      <c r="AG74" s="2">
        <v>218.98570000000001</v>
      </c>
      <c r="AH74" s="2">
        <f t="shared" si="83"/>
        <v>-2.9944769687648365E-2</v>
      </c>
      <c r="AI74" s="1">
        <v>39843</v>
      </c>
      <c r="AJ74" s="2">
        <v>105.88</v>
      </c>
      <c r="AK74" s="2">
        <f t="shared" si="84"/>
        <v>1.4467758934559649E-2</v>
      </c>
      <c r="AL74" s="1">
        <v>39843</v>
      </c>
      <c r="AM74" s="2">
        <v>147.8913</v>
      </c>
      <c r="AN74" s="2">
        <f t="shared" si="85"/>
        <v>2.2893391210645486E-3</v>
      </c>
      <c r="AO74" s="1">
        <v>39843</v>
      </c>
      <c r="AP74" s="2">
        <v>220.37</v>
      </c>
      <c r="AQ74" s="2">
        <f t="shared" si="86"/>
        <v>-3.9949464145682567E-2</v>
      </c>
      <c r="AR74" s="1">
        <v>39843</v>
      </c>
      <c r="AS74" s="2">
        <v>1441.27</v>
      </c>
      <c r="AT74" s="2">
        <f t="shared" si="87"/>
        <v>-8.8233271439377425E-3</v>
      </c>
      <c r="AU74" s="1">
        <v>39843</v>
      </c>
      <c r="AV74" s="2">
        <v>704.86</v>
      </c>
      <c r="AW74" s="2">
        <f t="shared" si="88"/>
        <v>5.9939849624060182E-2</v>
      </c>
      <c r="AY74" s="2">
        <f t="shared" si="89"/>
        <v>-6.6710522144857731E-2</v>
      </c>
      <c r="AZ74" s="2">
        <f t="shared" si="90"/>
        <v>-1.9478372110205533E-2</v>
      </c>
      <c r="BA74" s="2">
        <f t="shared" si="51"/>
        <v>6.8763176767997924E-2</v>
      </c>
      <c r="BC74" s="1">
        <v>39843</v>
      </c>
      <c r="BD74" s="2">
        <v>1143.94</v>
      </c>
      <c r="BE74" s="2">
        <f t="shared" si="91"/>
        <v>-1.7801357789839489E-3</v>
      </c>
      <c r="BF74" s="1">
        <v>39843</v>
      </c>
      <c r="BG74" s="2">
        <v>927.69</v>
      </c>
      <c r="BH74" s="2">
        <f t="shared" si="92"/>
        <v>-8.1576358893212797E-3</v>
      </c>
      <c r="BI74" s="1">
        <v>39843</v>
      </c>
      <c r="BJ74" s="2">
        <v>788.92</v>
      </c>
      <c r="BK74" s="2">
        <f t="shared" si="93"/>
        <v>-1.2603411807406872E-2</v>
      </c>
      <c r="BL74" s="1">
        <v>39813</v>
      </c>
      <c r="BM74" s="2">
        <v>221.62</v>
      </c>
      <c r="BN74" s="2">
        <f t="shared" si="48"/>
        <v>-9.8293271378786518E-3</v>
      </c>
      <c r="BP74" s="1">
        <v>39568</v>
      </c>
      <c r="BQ74" s="2">
        <v>1.153E-2</v>
      </c>
      <c r="BR74" s="2">
        <f t="shared" si="49"/>
        <v>1.153E-2</v>
      </c>
      <c r="BT74" s="1">
        <v>39843</v>
      </c>
      <c r="BU74" s="2">
        <v>730.32</v>
      </c>
      <c r="BV74" s="2">
        <f t="shared" si="52"/>
        <v>-1.3214430482367256E-2</v>
      </c>
      <c r="BX74" s="7">
        <f>VLOOKUP($A74,[1]Replications!$A:$AK,MATCH(BX$2,[1]Replications!$1:$1,0),FALSE)</f>
        <v>-3.09E-2</v>
      </c>
      <c r="BY74" s="7">
        <f>VLOOKUP($A74,[1]Replications!$A:$AK,MATCH(BY$2,[1]Replications!$1:$1,0),FALSE)</f>
        <v>-1.17E-2</v>
      </c>
      <c r="BZ74" s="7">
        <f>VLOOKUP($A74,[1]Replications!$A:$AK,MATCH(BZ$2,[1]Replications!$1:$1,0),FALSE)</f>
        <v>-6.3100000000000003E-2</v>
      </c>
      <c r="CA74" s="7">
        <f>VLOOKUP($A74,[1]Replications!$A:$AK,MATCH(CA$2,[1]Replications!$1:$1,0),FALSE)</f>
        <v>-8.5099999999999995E-2</v>
      </c>
      <c r="CB74" s="7">
        <f>VLOOKUP($A74,[1]Replications!$A:$AK,MATCH(CB$2,[1]Replications!$1:$1,0),FALSE)</f>
        <v>-1.2999999999999999E-3</v>
      </c>
      <c r="CC74" s="7">
        <f>VLOOKUP($A74,[1]Replications!$A:$AK,MATCH(CC$2,[1]Replications!$1:$1,0),FALSE)</f>
        <v>5.7000000000000002E-3</v>
      </c>
      <c r="CD74" s="7">
        <f>VLOOKUP($A74,[1]Replications!$A:$AK,MATCH(CD$2,[1]Replications!$1:$1,0),FALSE)</f>
        <v>-5.0000000000000001E-3</v>
      </c>
      <c r="CE74" s="7">
        <f>VLOOKUP($A74,[1]Replications!$A:$AK,MATCH(CE$2,[1]Replications!$1:$1,0),FALSE)</f>
        <v>-8.4000000000000005E-2</v>
      </c>
      <c r="CF74" s="7">
        <f>VLOOKUP($A74,[1]Replications!$A:$AK,MATCH(CF$2,[1]Replications!$1:$1,0),FALSE)</f>
        <v>-2.7342857142857141E-2</v>
      </c>
      <c r="CG74" s="7" t="str">
        <f>VLOOKUP($A74,[1]Replications!$A:$AK,MATCH(CG$2,[1]Replications!$1:$1,0),FALSE)</f>
        <v>NA</v>
      </c>
      <c r="CH74" s="9">
        <f>VLOOKUP($A74,'[2]Formated Data'!$A:$ZZ,MATCH(CH$1,'[2]Formated Data'!$1:$1,0),FALSE)</f>
        <v>1.9099999999999999E-2</v>
      </c>
      <c r="CI74" s="9">
        <f>VLOOKUP($A74,'[2]Formated Data'!$A:$ZZ,MATCH(CI$1,'[2]Formated Data'!$1:$1,0),FALSE)</f>
        <v>1.15E-2</v>
      </c>
      <c r="CJ74" s="9">
        <f>VLOOKUP($A74,'[2]Formated Data'!$A:$ZZ,MATCH(CJ$1,'[2]Formated Data'!$1:$1,0),FALSE)</f>
        <v>2.01E-2</v>
      </c>
      <c r="CK74" s="9">
        <f>VLOOKUP($A74,'[2]Formated Data'!$A:$ZZ,MATCH(CK$1,'[2]Formated Data'!$1:$1,0),FALSE)</f>
        <v>3.56E-2</v>
      </c>
      <c r="CL74" s="9">
        <f>VLOOKUP($A74,'[2]Formated Data'!$A:$ZZ,MATCH(CL$1,'[2]Formated Data'!$1:$1,0),FALSE)</f>
        <v>3.7900000000000003E-2</v>
      </c>
      <c r="CM74" s="9">
        <f>VLOOKUP($A74,'[2]Formated Data'!$A:$ZZ,MATCH(CM$1,'[2]Formated Data'!$1:$1,0),FALSE)</f>
        <v>2.0500000000000001E-2</v>
      </c>
      <c r="CN74" s="9">
        <f>VLOOKUP($A74,'[2]Formated Data'!$A:$ZZ,MATCH(CN$1,'[2]Formated Data'!$1:$1,0),FALSE)</f>
        <v>6.5000000000000002E-2</v>
      </c>
      <c r="CO74" s="9">
        <f>VLOOKUP($A74,'[2]Formated Data'!$A:$ZZ,MATCH(CO$1,'[2]Formated Data'!$1:$1,0),FALSE)</f>
        <v>-6.0000000000000001E-3</v>
      </c>
      <c r="CP74" s="9">
        <f>VLOOKUP($A74,'[2]Formated Data'!$A:$ZZ,MATCH(CP$1,'[2]Formated Data'!$1:$1,0),FALSE)</f>
        <v>4.9500000000000002E-2</v>
      </c>
      <c r="CQ74" s="9">
        <f>VLOOKUP($A74,'[2]Formated Data'!$A:$ZZ,MATCH(CQ$1,'[2]Formated Data'!$1:$1,0),FALSE)</f>
        <v>1.04E-2</v>
      </c>
      <c r="CR74" s="9">
        <f>VLOOKUP($A74,'[2]Formated Data'!$A:$ZZ,MATCH(CR$1,'[2]Formated Data'!$1:$1,0),FALSE)</f>
        <v>1.41E-2</v>
      </c>
      <c r="CS74" s="9">
        <f>VLOOKUP($A74,'[2]Formated Data'!$A:$ZZ,MATCH(CS$1,'[2]Formated Data'!$1:$1,0),FALSE)</f>
        <v>2.7E-2</v>
      </c>
      <c r="CT74" s="9">
        <f>VLOOKUP($A74,'[2]Formated Data'!$A:$ZZ,MATCH(CT$1,'[2]Formated Data'!$1:$1,0),FALSE)</f>
        <v>3.4200000000000001E-2</v>
      </c>
      <c r="CU74" s="9">
        <f>VLOOKUP($A74,'[2]Formated Data'!$A:$ZZ,MATCH(CU$1,'[2]Formated Data'!$1:$1,0),FALSE)</f>
        <v>-2.0000000000000001E-4</v>
      </c>
      <c r="CV74" s="9">
        <f>VLOOKUP($A74,'[2]Formated Data'!$A:$ZZ,MATCH(CV$1,'[2]Formated Data'!$1:$1,0),FALSE)</f>
        <v>-2.0299999999999999E-2</v>
      </c>
      <c r="CW74" s="9">
        <f>VLOOKUP($A74,'[2]Formated Data'!$A:$ZZ,MATCH(CW$1,'[2]Formated Data'!$1:$1,0),FALSE)</f>
        <v>4.8300000000000003E-2</v>
      </c>
      <c r="CX74" s="9">
        <f>VLOOKUP($A74,'[2]Formated Data'!$A:$ZZ,MATCH(CX$1,'[2]Formated Data'!$1:$1,0),FALSE)</f>
        <v>5.9700000000000003E-2</v>
      </c>
      <c r="CY74" s="9">
        <f>VLOOKUP($A74,'[2]Formated Data'!$A:$ZZ,MATCH(CY$1,'[2]Formated Data'!$1:$1,0),FALSE)</f>
        <v>-4.7100000000000003E-2</v>
      </c>
      <c r="CZ74" s="9">
        <f>VLOOKUP($A74,'[2]Formated Data'!$A:$ZZ,MATCH(CZ$1,'[2]Formated Data'!$1:$1,0),FALSE)</f>
        <v>9.9000000000000008E-3</v>
      </c>
      <c r="DA74" s="9">
        <f>VLOOKUP($A74,'[2]Formated Data'!$A:$ZZ,MATCH(DA$1,'[2]Formated Data'!$1:$1,0),FALSE)</f>
        <v>1.14E-2</v>
      </c>
      <c r="DB74" s="9">
        <f>VLOOKUP($A74,'[2]Formated Data'!$A:$ZZ,MATCH(DB$1,'[2]Formated Data'!$1:$1,0),FALSE)</f>
        <v>6.0000000000000001E-3</v>
      </c>
      <c r="DC74" s="9">
        <f>VLOOKUP($A74,'[2]Formated Data'!$A:$ZZ,MATCH(DC$1,'[2]Formated Data'!$1:$1,0),FALSE)</f>
        <v>3.5400000000000001E-2</v>
      </c>
      <c r="DD74" s="9">
        <f>VLOOKUP($A74,'[2]Formated Data'!$A:$ZZ,MATCH(DD$1,'[2]Formated Data'!$1:$1,0),FALSE)</f>
        <v>0.15</v>
      </c>
      <c r="DF74" s="1">
        <v>39844</v>
      </c>
      <c r="DG74" s="2">
        <v>4361.8125</v>
      </c>
      <c r="DH74" s="2">
        <f t="shared" si="53"/>
        <v>7.1239883417961725E-3</v>
      </c>
      <c r="DI74" s="1">
        <v>39844</v>
      </c>
      <c r="DJ74" s="2">
        <v>8283.49</v>
      </c>
      <c r="DK74" s="2">
        <f t="shared" si="54"/>
        <v>-9.0098130976379309E-4</v>
      </c>
      <c r="DL74" s="1">
        <v>39844</v>
      </c>
      <c r="DM74" s="2">
        <v>12918.48</v>
      </c>
      <c r="DN74" s="2">
        <f t="shared" si="55"/>
        <v>-9.9525571576064564E-4</v>
      </c>
      <c r="DO74" s="1">
        <v>39844</v>
      </c>
      <c r="DP74" s="2">
        <v>6199.51</v>
      </c>
      <c r="DQ74" s="2">
        <f t="shared" si="56"/>
        <v>2.054755057459734E-2</v>
      </c>
      <c r="DR74" s="1">
        <v>39844</v>
      </c>
      <c r="DS74" s="2">
        <v>10594.58</v>
      </c>
      <c r="DT74" s="2">
        <f t="shared" si="57"/>
        <v>-4.6757199829017271E-3</v>
      </c>
      <c r="DU74" s="1">
        <v>39844</v>
      </c>
      <c r="DV74" s="2">
        <v>3753.07</v>
      </c>
      <c r="DW74" s="2">
        <f t="shared" si="58"/>
        <v>4.842264640070626E-2</v>
      </c>
      <c r="DX74" s="1">
        <v>39844</v>
      </c>
      <c r="DY74" s="2">
        <v>3759.38</v>
      </c>
      <c r="DZ74" s="2">
        <f t="shared" si="59"/>
        <v>1.4110874626052317E-2</v>
      </c>
      <c r="EA74" s="1">
        <v>39844</v>
      </c>
      <c r="EB74" s="2">
        <v>5437.05</v>
      </c>
      <c r="EC74" s="2">
        <f t="shared" si="60"/>
        <v>2.0826613832189977E-3</v>
      </c>
      <c r="ED74" s="1">
        <v>39844</v>
      </c>
      <c r="EE74" s="2">
        <v>10483.49</v>
      </c>
      <c r="EF74" s="2">
        <f t="shared" si="61"/>
        <v>-2.6981146610557283E-2</v>
      </c>
      <c r="EG74" s="1">
        <v>39844</v>
      </c>
      <c r="EH74" s="2">
        <v>2783.55</v>
      </c>
      <c r="EI74" s="2">
        <f t="shared" si="62"/>
        <v>4.7396325242042625E-2</v>
      </c>
      <c r="EK74" s="1">
        <v>39843</v>
      </c>
      <c r="EL74" s="2">
        <v>85.998999999999995</v>
      </c>
      <c r="EM74" s="2">
        <f t="shared" si="63"/>
        <v>5.7694199832734716E-2</v>
      </c>
      <c r="EO74" s="1">
        <v>39843</v>
      </c>
      <c r="EP74" s="2">
        <v>5350.5661</v>
      </c>
      <c r="EQ74" s="2">
        <f t="shared" si="64"/>
        <v>-6.351736432287991E-2</v>
      </c>
      <c r="ES74" s="1">
        <v>39843</v>
      </c>
      <c r="ET74" s="2">
        <v>636.74</v>
      </c>
      <c r="EU74" s="2">
        <f t="shared" si="65"/>
        <v>-6.565040704091718E-2</v>
      </c>
      <c r="EW74" s="1">
        <v>39843</v>
      </c>
      <c r="EX74" s="2">
        <v>989.0702</v>
      </c>
      <c r="EY74" s="2">
        <f t="shared" si="66"/>
        <v>-8.725634519452885E-2</v>
      </c>
      <c r="FA74" s="1">
        <v>39843</v>
      </c>
      <c r="FB74" s="2">
        <v>83.662300000000002</v>
      </c>
      <c r="FC74" s="2">
        <f t="shared" si="67"/>
        <v>-3.4995726461221399E-2</v>
      </c>
      <c r="FE74" s="1">
        <v>39843</v>
      </c>
      <c r="FF74" s="2">
        <v>386.89330000000001</v>
      </c>
      <c r="FG74" s="2">
        <f t="shared" si="68"/>
        <v>-0.18359114279172772</v>
      </c>
      <c r="FI74" s="1">
        <v>39843</v>
      </c>
      <c r="FJ74" s="2">
        <v>252.90129999999999</v>
      </c>
      <c r="FK74" s="2">
        <f t="shared" si="69"/>
        <v>-8.2078593122992816E-2</v>
      </c>
      <c r="FM74" s="1">
        <v>39843</v>
      </c>
      <c r="FN74" s="2">
        <v>2083.857</v>
      </c>
      <c r="FO74" s="2">
        <f t="shared" si="70"/>
        <v>-8.2036503446784259E-2</v>
      </c>
      <c r="FQ74" s="1">
        <v>39843</v>
      </c>
      <c r="FR74" s="2">
        <v>295.96699999999998</v>
      </c>
      <c r="FS74" s="2">
        <f t="shared" si="71"/>
        <v>-1.8817974875642296E-3</v>
      </c>
      <c r="FU74" s="1">
        <v>39843</v>
      </c>
      <c r="FV74" s="2">
        <v>256.08109999999999</v>
      </c>
      <c r="FW74" s="2">
        <f t="shared" si="72"/>
        <v>-6.8004651222037693E-2</v>
      </c>
      <c r="FY74" s="1">
        <v>39843</v>
      </c>
      <c r="FZ74" s="2">
        <v>483.7894</v>
      </c>
      <c r="GA74" s="2">
        <f t="shared" si="73"/>
        <v>-0.11119933582832509</v>
      </c>
    </row>
    <row r="75" spans="1:183" x14ac:dyDescent="0.25">
      <c r="A75" s="1">
        <f t="shared" si="50"/>
        <v>39813</v>
      </c>
      <c r="B75" s="1">
        <v>39813</v>
      </c>
      <c r="C75" s="2">
        <v>580.85069999999996</v>
      </c>
      <c r="D75" s="2">
        <f t="shared" si="74"/>
        <v>1.3667965809841753E-2</v>
      </c>
      <c r="E75" s="1">
        <v>39813</v>
      </c>
      <c r="F75" s="2">
        <v>402.02499999999998</v>
      </c>
      <c r="G75" s="2">
        <f t="shared" si="75"/>
        <v>1.7979901464660442E-2</v>
      </c>
      <c r="H75" s="1">
        <v>39813</v>
      </c>
      <c r="I75" s="2">
        <v>1765.9119000000001</v>
      </c>
      <c r="J75" s="2">
        <f t="shared" si="76"/>
        <v>-8.4451104424286716E-2</v>
      </c>
      <c r="K75" s="1">
        <v>39813</v>
      </c>
      <c r="L75" s="2">
        <v>1246.92</v>
      </c>
      <c r="M75" s="2">
        <f t="shared" si="77"/>
        <v>5.2386378022534652E-2</v>
      </c>
      <c r="N75" s="1">
        <v>39813</v>
      </c>
      <c r="O75" s="2">
        <v>968.34</v>
      </c>
      <c r="P75" s="2">
        <f t="shared" si="78"/>
        <v>5.8376267242812308E-3</v>
      </c>
      <c r="Q75" s="1"/>
      <c r="T75" s="1">
        <v>39813</v>
      </c>
      <c r="U75" s="2">
        <v>1029.4712</v>
      </c>
      <c r="V75" s="2">
        <f t="shared" si="79"/>
        <v>1.0539748354329914E-2</v>
      </c>
      <c r="W75" s="1">
        <v>39813</v>
      </c>
      <c r="X75" s="2">
        <v>114.322</v>
      </c>
      <c r="Y75" s="2">
        <f t="shared" si="80"/>
        <v>2.6829861974996039E-2</v>
      </c>
      <c r="Z75" s="1">
        <v>39813</v>
      </c>
      <c r="AA75" s="2">
        <v>97.72</v>
      </c>
      <c r="AB75" s="2">
        <f t="shared" si="81"/>
        <v>-3.0651721059418713E-2</v>
      </c>
      <c r="AC75" s="1">
        <v>39813</v>
      </c>
      <c r="AD75" s="2">
        <v>850.91</v>
      </c>
      <c r="AE75" s="2">
        <f t="shared" si="82"/>
        <v>1.9111255364074431E-2</v>
      </c>
      <c r="AF75" s="1">
        <v>39813</v>
      </c>
      <c r="AG75" s="2">
        <v>225.7456</v>
      </c>
      <c r="AH75" s="2">
        <f t="shared" si="83"/>
        <v>-3.3272766281267185E-2</v>
      </c>
      <c r="AI75" s="1">
        <v>39813</v>
      </c>
      <c r="AJ75" s="2">
        <v>104.37</v>
      </c>
      <c r="AK75" s="2">
        <f t="shared" si="84"/>
        <v>-9.2082779570913376E-3</v>
      </c>
      <c r="AL75" s="1">
        <v>39813</v>
      </c>
      <c r="AM75" s="2">
        <v>147.55350000000001</v>
      </c>
      <c r="AN75" s="2">
        <f t="shared" si="85"/>
        <v>9.5050634833975245E-3</v>
      </c>
      <c r="AO75" s="1">
        <v>39813</v>
      </c>
      <c r="AP75" s="2">
        <v>229.54</v>
      </c>
      <c r="AQ75" s="2">
        <f t="shared" si="86"/>
        <v>-6.2872540213929962E-2</v>
      </c>
      <c r="AR75" s="1">
        <v>39813</v>
      </c>
      <c r="AS75" s="2">
        <v>1454.1</v>
      </c>
      <c r="AT75" s="2">
        <f t="shared" si="87"/>
        <v>3.7309173919246597E-2</v>
      </c>
      <c r="AU75" s="1">
        <v>39813</v>
      </c>
      <c r="AV75" s="2">
        <v>665</v>
      </c>
      <c r="AW75" s="2">
        <f t="shared" si="88"/>
        <v>7.6835883734110766E-2</v>
      </c>
      <c r="AY75" s="2">
        <f t="shared" si="89"/>
        <v>-4.3119356548186882E-3</v>
      </c>
      <c r="AZ75" s="2">
        <f t="shared" si="90"/>
        <v>4.6548751298253421E-2</v>
      </c>
      <c r="BA75" s="2">
        <f t="shared" si="51"/>
        <v>3.9526709814864169E-2</v>
      </c>
      <c r="BC75" s="1">
        <v>39813</v>
      </c>
      <c r="BD75" s="2">
        <v>1145.98</v>
      </c>
      <c r="BE75" s="2">
        <f t="shared" si="91"/>
        <v>-3.530311989148105E-3</v>
      </c>
      <c r="BF75" s="1">
        <v>39813</v>
      </c>
      <c r="BG75" s="2">
        <v>935.32</v>
      </c>
      <c r="BH75" s="2">
        <f t="shared" si="92"/>
        <v>1.2371602679972726E-2</v>
      </c>
      <c r="BI75" s="1">
        <v>39813</v>
      </c>
      <c r="BJ75" s="2">
        <v>798.99</v>
      </c>
      <c r="BK75" s="2">
        <f t="shared" si="93"/>
        <v>-2.2893201746340464E-2</v>
      </c>
      <c r="BL75" s="1">
        <v>39782</v>
      </c>
      <c r="BM75" s="2">
        <v>223.82</v>
      </c>
      <c r="BN75" s="2">
        <f t="shared" si="48"/>
        <v>-1.8763700131521288E-2</v>
      </c>
      <c r="BP75" s="1">
        <v>39538</v>
      </c>
      <c r="BQ75" s="2">
        <v>-2.3560000000000001E-2</v>
      </c>
      <c r="BR75" s="2">
        <f t="shared" si="49"/>
        <v>-2.3560000000000001E-2</v>
      </c>
      <c r="BT75" s="1">
        <v>39813</v>
      </c>
      <c r="BU75" s="2">
        <v>740.1</v>
      </c>
      <c r="BV75" s="2">
        <f t="shared" si="52"/>
        <v>2.9775984416307244E-2</v>
      </c>
      <c r="BX75" s="7">
        <f>VLOOKUP($A75,[1]Replications!$A:$AK,MATCH(BX$2,[1]Replications!$1:$1,0),FALSE)</f>
        <v>6.0600000000000001E-2</v>
      </c>
      <c r="BY75" s="7">
        <f>VLOOKUP($A75,[1]Replications!$A:$AK,MATCH(BY$2,[1]Replications!$1:$1,0),FALSE)</f>
        <v>1.0699999999999999E-2</v>
      </c>
      <c r="BZ75" s="7">
        <f>VLOOKUP($A75,[1]Replications!$A:$AK,MATCH(BZ$2,[1]Replications!$1:$1,0),FALSE)</f>
        <v>2.92E-2</v>
      </c>
      <c r="CA75" s="7">
        <f>VLOOKUP($A75,[1]Replications!$A:$AK,MATCH(CA$2,[1]Replications!$1:$1,0),FALSE)</f>
        <v>-3.1300000000000001E-2</v>
      </c>
      <c r="CB75" s="7">
        <f>VLOOKUP($A75,[1]Replications!$A:$AK,MATCH(CB$2,[1]Replications!$1:$1,0),FALSE)</f>
        <v>3.9300000000000002E-2</v>
      </c>
      <c r="CC75" s="7">
        <f>VLOOKUP($A75,[1]Replications!$A:$AK,MATCH(CC$2,[1]Replications!$1:$1,0),FALSE)</f>
        <v>8.7300000000000003E-2</v>
      </c>
      <c r="CD75" s="7">
        <f>VLOOKUP($A75,[1]Replications!$A:$AK,MATCH(CD$2,[1]Replications!$1:$1,0),FALSE)</f>
        <v>3.1199999999999999E-2</v>
      </c>
      <c r="CE75" s="7">
        <f>VLOOKUP($A75,[1]Replications!$A:$AK,MATCH(CE$2,[1]Replications!$1:$1,0),FALSE)</f>
        <v>1.0500000000000001E-2</v>
      </c>
      <c r="CF75" s="7">
        <f>VLOOKUP($A75,[1]Replications!$A:$AK,MATCH(CF$2,[1]Replications!$1:$1,0),FALSE)</f>
        <v>3.2428571428571432E-2</v>
      </c>
      <c r="CG75" s="7" t="str">
        <f>VLOOKUP($A75,[1]Replications!$A:$AK,MATCH(CG$2,[1]Replications!$1:$1,0),FALSE)</f>
        <v>NA</v>
      </c>
      <c r="CH75" s="9">
        <f>VLOOKUP($A75,'[2]Formated Data'!$A:$ZZ,MATCH(CH$1,'[2]Formated Data'!$1:$1,0),FALSE)</f>
        <v>-1.18E-2</v>
      </c>
      <c r="CI75" s="9">
        <f>VLOOKUP($A75,'[2]Formated Data'!$A:$ZZ,MATCH(CI$1,'[2]Formated Data'!$1:$1,0),FALSE)</f>
        <v>-4.7000000000000002E-3</v>
      </c>
      <c r="CJ75" s="9">
        <f>VLOOKUP($A75,'[2]Formated Data'!$A:$ZZ,MATCH(CJ$1,'[2]Formated Data'!$1:$1,0),FALSE)</f>
        <v>5.1000000000000004E-3</v>
      </c>
      <c r="CK75" s="9">
        <f>VLOOKUP($A75,'[2]Formated Data'!$A:$ZZ,MATCH(CK$1,'[2]Formated Data'!$1:$1,0),FALSE)</f>
        <v>-3.2899999999999999E-2</v>
      </c>
      <c r="CL75" s="9">
        <f>VLOOKUP($A75,'[2]Formated Data'!$A:$ZZ,MATCH(CL$1,'[2]Formated Data'!$1:$1,0),FALSE)</f>
        <v>3.6400000000000002E-2</v>
      </c>
      <c r="CM75" s="9">
        <f>VLOOKUP($A75,'[2]Formated Data'!$A:$ZZ,MATCH(CM$1,'[2]Formated Data'!$1:$1,0),FALSE)</f>
        <v>2.5000000000000001E-3</v>
      </c>
      <c r="CN75" s="9">
        <f>VLOOKUP($A75,'[2]Formated Data'!$A:$ZZ,MATCH(CN$1,'[2]Formated Data'!$1:$1,0),FALSE)</f>
        <v>-8.6E-3</v>
      </c>
      <c r="CO75" s="9">
        <f>VLOOKUP($A75,'[2]Formated Data'!$A:$ZZ,MATCH(CO$1,'[2]Formated Data'!$1:$1,0),FALSE)</f>
        <v>-2.8000000000000001E-2</v>
      </c>
      <c r="CP75" s="9">
        <f>VLOOKUP($A75,'[2]Formated Data'!$A:$ZZ,MATCH(CP$1,'[2]Formated Data'!$1:$1,0),FALSE)</f>
        <v>-1.1599999999999999E-2</v>
      </c>
      <c r="CQ75" s="9">
        <f>VLOOKUP($A75,'[2]Formated Data'!$A:$ZZ,MATCH(CQ$1,'[2]Formated Data'!$1:$1,0),FALSE)</f>
        <v>-2.3E-3</v>
      </c>
      <c r="CR75" s="9">
        <f>VLOOKUP($A75,'[2]Formated Data'!$A:$ZZ,MATCH(CR$1,'[2]Formated Data'!$1:$1,0),FALSE)</f>
        <v>4.0000000000000001E-3</v>
      </c>
      <c r="CS75" s="9">
        <f>VLOOKUP($A75,'[2]Formated Data'!$A:$ZZ,MATCH(CS$1,'[2]Formated Data'!$1:$1,0),FALSE)</f>
        <v>2E-3</v>
      </c>
      <c r="CT75" s="9">
        <f>VLOOKUP($A75,'[2]Formated Data'!$A:$ZZ,MATCH(CT$1,'[2]Formated Data'!$1:$1,0),FALSE)</f>
        <v>-4.7000000000000002E-3</v>
      </c>
      <c r="CU75" s="9">
        <f>VLOOKUP($A75,'[2]Formated Data'!$A:$ZZ,MATCH(CU$1,'[2]Formated Data'!$1:$1,0),FALSE)</f>
        <v>-2.92E-2</v>
      </c>
      <c r="CV75" s="9">
        <f>VLOOKUP($A75,'[2]Formated Data'!$A:$ZZ,MATCH(CV$1,'[2]Formated Data'!$1:$1,0),FALSE)</f>
        <v>-2.5000000000000001E-3</v>
      </c>
      <c r="CW75" s="9">
        <f>VLOOKUP($A75,'[2]Formated Data'!$A:$ZZ,MATCH(CW$1,'[2]Formated Data'!$1:$1,0),FALSE)</f>
        <v>-6.4999999999999997E-3</v>
      </c>
      <c r="CX75" s="9">
        <f>VLOOKUP($A75,'[2]Formated Data'!$A:$ZZ,MATCH(CX$1,'[2]Formated Data'!$1:$1,0),FALSE)</f>
        <v>-1.5299999999999999E-2</v>
      </c>
      <c r="CY75" s="9">
        <f>VLOOKUP($A75,'[2]Formated Data'!$A:$ZZ,MATCH(CY$1,'[2]Formated Data'!$1:$1,0),FALSE)</f>
        <v>6.6000000000000003E-2</v>
      </c>
      <c r="CZ75" s="9">
        <f>VLOOKUP($A75,'[2]Formated Data'!$A:$ZZ,MATCH(CZ$1,'[2]Formated Data'!$1:$1,0),FALSE)</f>
        <v>2.1000000000000001E-2</v>
      </c>
      <c r="DA75" s="9">
        <f>VLOOKUP($A75,'[2]Formated Data'!$A:$ZZ,MATCH(DA$1,'[2]Formated Data'!$1:$1,0),FALSE)</f>
        <v>1.5100000000000001E-2</v>
      </c>
      <c r="DB75" s="9">
        <f>VLOOKUP($A75,'[2]Formated Data'!$A:$ZZ,MATCH(DB$1,'[2]Formated Data'!$1:$1,0),FALSE)</f>
        <v>5.4000000000000003E-3</v>
      </c>
      <c r="DC75" s="9">
        <f>VLOOKUP($A75,'[2]Formated Data'!$A:$ZZ,MATCH(DC$1,'[2]Formated Data'!$1:$1,0),FALSE)</f>
        <v>-1.84E-2</v>
      </c>
      <c r="DD75" s="9">
        <f>VLOOKUP($A75,'[2]Formated Data'!$A:$ZZ,MATCH(DD$1,'[2]Formated Data'!$1:$1,0),FALSE)</f>
        <v>0.06</v>
      </c>
      <c r="DF75" s="1">
        <v>39813</v>
      </c>
      <c r="DG75" s="2">
        <v>4330.9588000000003</v>
      </c>
      <c r="DH75" s="2">
        <f t="shared" si="53"/>
        <v>-1.488679210606314E-2</v>
      </c>
      <c r="DI75" s="1">
        <v>39813</v>
      </c>
      <c r="DJ75" s="2">
        <v>8290.9599999999991</v>
      </c>
      <c r="DK75" s="2">
        <f t="shared" si="54"/>
        <v>1.5172013915731863E-3</v>
      </c>
      <c r="DL75" s="1">
        <v>39813</v>
      </c>
      <c r="DM75" s="2">
        <v>12931.35</v>
      </c>
      <c r="DN75" s="2">
        <f t="shared" si="55"/>
        <v>1.112828728996651E-2</v>
      </c>
      <c r="DO75" s="1">
        <v>39813</v>
      </c>
      <c r="DP75" s="2">
        <v>6074.69</v>
      </c>
      <c r="DQ75" s="2">
        <f t="shared" si="56"/>
        <v>-2.3583317594699782E-3</v>
      </c>
      <c r="DR75" s="1">
        <v>39813</v>
      </c>
      <c r="DS75" s="2">
        <v>10644.35</v>
      </c>
      <c r="DT75" s="2">
        <f t="shared" si="57"/>
        <v>1.8365177724903203E-2</v>
      </c>
      <c r="DU75" s="1">
        <v>39813</v>
      </c>
      <c r="DV75" s="2">
        <v>3579.73</v>
      </c>
      <c r="DW75" s="2">
        <f t="shared" si="58"/>
        <v>1.0986124722169643E-2</v>
      </c>
      <c r="DX75" s="1">
        <v>39813</v>
      </c>
      <c r="DY75" s="2">
        <v>3707.07</v>
      </c>
      <c r="DZ75" s="2">
        <f t="shared" si="59"/>
        <v>4.2099468089418224E-4</v>
      </c>
      <c r="EA75" s="1">
        <v>39813</v>
      </c>
      <c r="EB75" s="2">
        <v>5425.75</v>
      </c>
      <c r="EC75" s="2">
        <f t="shared" si="60"/>
        <v>1.1538332469527512E-2</v>
      </c>
      <c r="ED75" s="1">
        <v>39813</v>
      </c>
      <c r="EE75" s="2">
        <v>10774.19</v>
      </c>
      <c r="EF75" s="2">
        <f t="shared" si="61"/>
        <v>8.2943710951977057E-3</v>
      </c>
      <c r="EG75" s="1">
        <v>39813</v>
      </c>
      <c r="EH75" s="2">
        <v>2657.59</v>
      </c>
      <c r="EI75" s="2">
        <f t="shared" si="62"/>
        <v>-1.2686960850602058E-2</v>
      </c>
      <c r="EK75" s="1">
        <v>39813</v>
      </c>
      <c r="EL75" s="2">
        <v>81.308000000000007</v>
      </c>
      <c r="EM75" s="2">
        <f t="shared" si="63"/>
        <v>-6.0207820428355041E-2</v>
      </c>
      <c r="EO75" s="1">
        <v>39813</v>
      </c>
      <c r="EP75" s="2">
        <v>5713.4706999999999</v>
      </c>
      <c r="EQ75" s="2">
        <f t="shared" si="64"/>
        <v>3.5171553908726061E-2</v>
      </c>
      <c r="ES75" s="1">
        <v>39813</v>
      </c>
      <c r="ET75" s="2">
        <v>681.47940000000006</v>
      </c>
      <c r="EU75" s="2">
        <f t="shared" si="65"/>
        <v>8.01226384381859E-2</v>
      </c>
      <c r="EW75" s="1">
        <v>39813</v>
      </c>
      <c r="EX75" s="2">
        <v>1083.6232</v>
      </c>
      <c r="EY75" s="2">
        <f t="shared" si="66"/>
        <v>3.2503241748750078E-2</v>
      </c>
      <c r="FA75" s="1">
        <v>39813</v>
      </c>
      <c r="FB75" s="2">
        <v>86.696299999999994</v>
      </c>
      <c r="FC75" s="2">
        <f t="shared" si="67"/>
        <v>-3.9174962956231352E-2</v>
      </c>
      <c r="FE75" s="1">
        <v>39813</v>
      </c>
      <c r="FF75" s="2">
        <v>473.8965</v>
      </c>
      <c r="FG75" s="2">
        <f t="shared" si="68"/>
        <v>-0.10014207188738766</v>
      </c>
      <c r="FI75" s="1">
        <v>39813</v>
      </c>
      <c r="FJ75" s="2">
        <v>275.51519999999999</v>
      </c>
      <c r="FK75" s="2">
        <f t="shared" si="69"/>
        <v>8.277995391659787E-2</v>
      </c>
      <c r="FM75" s="1">
        <v>39813</v>
      </c>
      <c r="FN75" s="2">
        <v>2270.087</v>
      </c>
      <c r="FO75" s="2">
        <f t="shared" si="70"/>
        <v>8.3030939147443972E-2</v>
      </c>
      <c r="FQ75" s="1">
        <v>39813</v>
      </c>
      <c r="FR75" s="2">
        <v>296.52499999999998</v>
      </c>
      <c r="FS75" s="2">
        <f t="shared" si="71"/>
        <v>5.9401439747059914E-3</v>
      </c>
      <c r="FU75" s="1">
        <v>39813</v>
      </c>
      <c r="FV75" s="2">
        <v>274.76650000000001</v>
      </c>
      <c r="FW75" s="2">
        <f t="shared" si="72"/>
        <v>2.1705400344456116E-3</v>
      </c>
      <c r="FY75" s="1">
        <v>39813</v>
      </c>
      <c r="FZ75" s="2">
        <v>544.31709999999998</v>
      </c>
      <c r="GA75" s="2">
        <f t="shared" si="73"/>
        <v>5.7736243496719908E-2</v>
      </c>
    </row>
    <row r="76" spans="1:183" x14ac:dyDescent="0.25">
      <c r="A76" s="1">
        <f t="shared" si="50"/>
        <v>39782</v>
      </c>
      <c r="B76" s="1">
        <v>39780</v>
      </c>
      <c r="C76" s="2">
        <v>573.01869999999997</v>
      </c>
      <c r="D76" s="2">
        <f t="shared" si="74"/>
        <v>-7.1749780418479903E-2</v>
      </c>
      <c r="E76" s="1">
        <v>39780</v>
      </c>
      <c r="F76" s="2">
        <v>394.92430000000002</v>
      </c>
      <c r="G76" s="2">
        <f t="shared" si="75"/>
        <v>-7.9559054574897425E-2</v>
      </c>
      <c r="H76" s="1">
        <v>39780</v>
      </c>
      <c r="I76" s="2">
        <v>1928.8013000000001</v>
      </c>
      <c r="J76" s="2">
        <f t="shared" si="76"/>
        <v>5.6736893126596355E-2</v>
      </c>
      <c r="K76" s="1">
        <v>39780</v>
      </c>
      <c r="L76" s="2">
        <v>1184.8499999999999</v>
      </c>
      <c r="M76" s="2">
        <f t="shared" si="77"/>
        <v>-0.1157241904307007</v>
      </c>
      <c r="N76" s="1">
        <v>39780</v>
      </c>
      <c r="O76" s="2">
        <v>962.72</v>
      </c>
      <c r="P76" s="2">
        <f t="shared" si="78"/>
        <v>-7.407621136053244E-2</v>
      </c>
      <c r="Q76" s="1"/>
      <c r="T76" s="1">
        <v>39780</v>
      </c>
      <c r="U76" s="2">
        <v>1018.734</v>
      </c>
      <c r="V76" s="2">
        <f t="shared" si="79"/>
        <v>-7.1784634252345492E-2</v>
      </c>
      <c r="W76" s="1">
        <v>39780</v>
      </c>
      <c r="X76" s="2">
        <v>111.3349</v>
      </c>
      <c r="Y76" s="2">
        <f t="shared" si="80"/>
        <v>-2.3933742983161199E-2</v>
      </c>
      <c r="Z76" s="1">
        <v>39780</v>
      </c>
      <c r="AA76" s="2">
        <v>100.81</v>
      </c>
      <c r="AB76" s="2">
        <f t="shared" si="81"/>
        <v>-1.1084951932509246E-2</v>
      </c>
      <c r="AC76" s="1">
        <v>39780</v>
      </c>
      <c r="AD76" s="2">
        <v>834.95299999999997</v>
      </c>
      <c r="AE76" s="2">
        <f t="shared" si="82"/>
        <v>-1.0390887972313134E-2</v>
      </c>
      <c r="AF76" s="1">
        <v>39780</v>
      </c>
      <c r="AG76" s="2">
        <v>233.5153</v>
      </c>
      <c r="AH76" s="2">
        <f t="shared" si="83"/>
        <v>-8.2088895143290874E-2</v>
      </c>
      <c r="AI76" s="1">
        <v>39780</v>
      </c>
      <c r="AJ76" s="2">
        <v>105.34</v>
      </c>
      <c r="AK76" s="2">
        <f t="shared" si="84"/>
        <v>2.301641254734399E-2</v>
      </c>
      <c r="AL76" s="1">
        <v>39780</v>
      </c>
      <c r="AM76" s="2">
        <v>146.16419999999999</v>
      </c>
      <c r="AN76" s="2">
        <f t="shared" si="85"/>
        <v>6.7542063979677547E-3</v>
      </c>
      <c r="AO76" s="1">
        <v>39780</v>
      </c>
      <c r="AP76" s="2">
        <v>244.94</v>
      </c>
      <c r="AQ76" s="2">
        <f t="shared" si="86"/>
        <v>-8.7372852937888879E-2</v>
      </c>
      <c r="AR76" s="1">
        <v>39780</v>
      </c>
      <c r="AS76" s="2">
        <v>1401.8</v>
      </c>
      <c r="AT76" s="2">
        <f t="shared" si="87"/>
        <v>3.254984863105026E-2</v>
      </c>
      <c r="AU76" s="1">
        <v>39780</v>
      </c>
      <c r="AV76" s="2">
        <v>617.54999999999995</v>
      </c>
      <c r="AW76" s="2">
        <f t="shared" si="88"/>
        <v>-9.3131856028900062E-2</v>
      </c>
      <c r="AY76" s="2">
        <f t="shared" si="89"/>
        <v>7.8092741564175228E-3</v>
      </c>
      <c r="AZ76" s="2">
        <f t="shared" si="90"/>
        <v>-4.1647979070168262E-2</v>
      </c>
      <c r="BA76" s="2">
        <f t="shared" si="51"/>
        <v>-0.12568170465995032</v>
      </c>
      <c r="BC76" s="1">
        <v>39780</v>
      </c>
      <c r="BD76" s="2">
        <v>1150.04</v>
      </c>
      <c r="BE76" s="2">
        <f t="shared" si="91"/>
        <v>-2.8612551372535489E-3</v>
      </c>
      <c r="BF76" s="1">
        <v>39780</v>
      </c>
      <c r="BG76" s="2">
        <v>923.89</v>
      </c>
      <c r="BH76" s="2">
        <f t="shared" si="92"/>
        <v>-8.5434961283903377E-4</v>
      </c>
      <c r="BI76" s="1">
        <v>39780</v>
      </c>
      <c r="BJ76" s="2">
        <v>817.71</v>
      </c>
      <c r="BK76" s="2">
        <f t="shared" si="93"/>
        <v>-2.5630943018517205E-2</v>
      </c>
      <c r="BL76" s="1">
        <v>39752</v>
      </c>
      <c r="BM76" s="2">
        <v>228.1</v>
      </c>
      <c r="BN76" s="2">
        <f t="shared" si="48"/>
        <v>-0.12591968117719188</v>
      </c>
      <c r="BP76" s="1">
        <v>39507</v>
      </c>
      <c r="BQ76" s="2">
        <v>-2.48E-3</v>
      </c>
      <c r="BR76" s="2">
        <f t="shared" si="49"/>
        <v>-2.48E-3</v>
      </c>
      <c r="BT76" s="1">
        <v>39780</v>
      </c>
      <c r="BU76" s="2">
        <v>718.7</v>
      </c>
      <c r="BV76" s="2">
        <f t="shared" si="52"/>
        <v>-9.79151761619661E-2</v>
      </c>
      <c r="BX76" s="7">
        <f>VLOOKUP($A76,[1]Replications!$A:$AK,MATCH(BX$2,[1]Replications!$1:$1,0),FALSE)</f>
        <v>-0.1472</v>
      </c>
      <c r="BY76" s="7">
        <f>VLOOKUP($A76,[1]Replications!$A:$AK,MATCH(BY$2,[1]Replications!$1:$1,0),FALSE)</f>
        <v>-0.2487</v>
      </c>
      <c r="BZ76" s="7">
        <f>VLOOKUP($A76,[1]Replications!$A:$AK,MATCH(BZ$2,[1]Replications!$1:$1,0),FALSE)</f>
        <v>-8.4000000000000005E-2</v>
      </c>
      <c r="CA76" s="7">
        <f>VLOOKUP($A76,[1]Replications!$A:$AK,MATCH(CA$2,[1]Replications!$1:$1,0),FALSE)</f>
        <v>-0.17610000000000001</v>
      </c>
      <c r="CB76" s="7">
        <f>VLOOKUP($A76,[1]Replications!$A:$AK,MATCH(CB$2,[1]Replications!$1:$1,0),FALSE)</f>
        <v>-0.1111</v>
      </c>
      <c r="CC76" s="7">
        <f>VLOOKUP($A76,[1]Replications!$A:$AK,MATCH(CC$2,[1]Replications!$1:$1,0),FALSE)</f>
        <v>-0.11459999999999999</v>
      </c>
      <c r="CD76" s="7">
        <f>VLOOKUP($A76,[1]Replications!$A:$AK,MATCH(CD$2,[1]Replications!$1:$1,0),FALSE)</f>
        <v>-0.17849999999999999</v>
      </c>
      <c r="CE76" s="7">
        <f>VLOOKUP($A76,[1]Replications!$A:$AK,MATCH(CE$2,[1]Replications!$1:$1,0),FALSE)</f>
        <v>-7.2599999999999998E-2</v>
      </c>
      <c r="CF76" s="7">
        <f>VLOOKUP($A76,[1]Replications!$A:$AK,MATCH(CF$2,[1]Replications!$1:$1,0),FALSE)</f>
        <v>-0.15145714285714287</v>
      </c>
      <c r="CG76" s="7" t="str">
        <f>VLOOKUP($A76,[1]Replications!$A:$AK,MATCH(CG$2,[1]Replications!$1:$1,0),FALSE)</f>
        <v>NA</v>
      </c>
      <c r="CH76" s="9">
        <f>VLOOKUP($A76,'[2]Formated Data'!$A:$ZZ,MATCH(CH$1,'[2]Formated Data'!$1:$1,0),FALSE)</f>
        <v>-1.23E-2</v>
      </c>
      <c r="CI76" s="9">
        <f>VLOOKUP($A76,'[2]Formated Data'!$A:$ZZ,MATCH(CI$1,'[2]Formated Data'!$1:$1,0),FALSE)</f>
        <v>1.3299999999999999E-2</v>
      </c>
      <c r="CJ76" s="9">
        <f>VLOOKUP($A76,'[2]Formated Data'!$A:$ZZ,MATCH(CJ$1,'[2]Formated Data'!$1:$1,0),FALSE)</f>
        <v>7.4000000000000003E-3</v>
      </c>
      <c r="CK76" s="9">
        <f>VLOOKUP($A76,'[2]Formated Data'!$A:$ZZ,MATCH(CK$1,'[2]Formated Data'!$1:$1,0),FALSE)</f>
        <v>-1.4500000000000001E-2</v>
      </c>
      <c r="CL76" s="9">
        <f>VLOOKUP($A76,'[2]Formated Data'!$A:$ZZ,MATCH(CL$1,'[2]Formated Data'!$1:$1,0),FALSE)</f>
        <v>-1.34E-2</v>
      </c>
      <c r="CM76" s="9">
        <f>VLOOKUP($A76,'[2]Formated Data'!$A:$ZZ,MATCH(CM$1,'[2]Formated Data'!$1:$1,0),FALSE)</f>
        <v>2.3999999999999998E-3</v>
      </c>
      <c r="CN76" s="9">
        <f>VLOOKUP($A76,'[2]Formated Data'!$A:$ZZ,MATCH(CN$1,'[2]Formated Data'!$1:$1,0),FALSE)</f>
        <v>-0.1002</v>
      </c>
      <c r="CO76" s="9">
        <f>VLOOKUP($A76,'[2]Formated Data'!$A:$ZZ,MATCH(CO$1,'[2]Formated Data'!$1:$1,0),FALSE)</f>
        <v>-3.5000000000000003E-2</v>
      </c>
      <c r="CP76" s="9">
        <f>VLOOKUP($A76,'[2]Formated Data'!$A:$ZZ,MATCH(CP$1,'[2]Formated Data'!$1:$1,0),FALSE)</f>
        <v>2.9100000000000001E-2</v>
      </c>
      <c r="CQ76" s="9">
        <f>VLOOKUP($A76,'[2]Formated Data'!$A:$ZZ,MATCH(CQ$1,'[2]Formated Data'!$1:$1,0),FALSE)</f>
        <v>-4.8500000000000001E-2</v>
      </c>
      <c r="CR76" s="9">
        <f>VLOOKUP($A76,'[2]Formated Data'!$A:$ZZ,MATCH(CR$1,'[2]Formated Data'!$1:$1,0),FALSE)</f>
        <v>-1.9099999999999999E-2</v>
      </c>
      <c r="CS76" s="9">
        <f>VLOOKUP($A76,'[2]Formated Data'!$A:$ZZ,MATCH(CS$1,'[2]Formated Data'!$1:$1,0),FALSE)</f>
        <v>-4.8000000000000001E-2</v>
      </c>
      <c r="CT76" s="9">
        <f>VLOOKUP($A76,'[2]Formated Data'!$A:$ZZ,MATCH(CT$1,'[2]Formated Data'!$1:$1,0),FALSE)</f>
        <v>-2.1399999999999999E-2</v>
      </c>
      <c r="CU76" s="9">
        <f>VLOOKUP($A76,'[2]Formated Data'!$A:$ZZ,MATCH(CU$1,'[2]Formated Data'!$1:$1,0),FALSE)</f>
        <v>-0.04</v>
      </c>
      <c r="CV76" s="9">
        <f>VLOOKUP($A76,'[2]Formated Data'!$A:$ZZ,MATCH(CV$1,'[2]Formated Data'!$1:$1,0),FALSE)</f>
        <v>-5.4699999999999999E-2</v>
      </c>
      <c r="CW76" s="9">
        <f>VLOOKUP($A76,'[2]Formated Data'!$A:$ZZ,MATCH(CW$1,'[2]Formated Data'!$1:$1,0),FALSE)</f>
        <v>3.56E-2</v>
      </c>
      <c r="CX76" s="9">
        <f>VLOOKUP($A76,'[2]Formated Data'!$A:$ZZ,MATCH(CX$1,'[2]Formated Data'!$1:$1,0),FALSE)</f>
        <v>1.6799999999999999E-2</v>
      </c>
      <c r="CY76" s="9">
        <f>VLOOKUP($A76,'[2]Formated Data'!$A:$ZZ,MATCH(CY$1,'[2]Formated Data'!$1:$1,0),FALSE)</f>
        <v>5.5E-2</v>
      </c>
      <c r="CZ76" s="9">
        <f>VLOOKUP($A76,'[2]Formated Data'!$A:$ZZ,MATCH(CZ$1,'[2]Formated Data'!$1:$1,0),FALSE)</f>
        <v>4.9700000000000001E-2</v>
      </c>
      <c r="DA76" s="9">
        <f>VLOOKUP($A76,'[2]Formated Data'!$A:$ZZ,MATCH(DA$1,'[2]Formated Data'!$1:$1,0),FALSE)</f>
        <v>3.2099999999999997E-2</v>
      </c>
      <c r="DB76" s="9">
        <f>VLOOKUP($A76,'[2]Formated Data'!$A:$ZZ,MATCH(DB$1,'[2]Formated Data'!$1:$1,0),FALSE)</f>
        <v>8.2000000000000007E-3</v>
      </c>
      <c r="DC76" s="9">
        <f>VLOOKUP($A76,'[2]Formated Data'!$A:$ZZ,MATCH(DC$1,'[2]Formated Data'!$1:$1,0),FALSE)</f>
        <v>-1.9800000000000002E-2</v>
      </c>
      <c r="DD76" s="9">
        <f>VLOOKUP($A76,'[2]Formated Data'!$A:$ZZ,MATCH(DD$1,'[2]Formated Data'!$1:$1,0),FALSE)</f>
        <v>-4.8000000000000001E-2</v>
      </c>
      <c r="DF76" s="1">
        <v>39782</v>
      </c>
      <c r="DG76" s="2">
        <v>4396.4071999999996</v>
      </c>
      <c r="DH76" s="2">
        <f t="shared" si="53"/>
        <v>-2.641216951791947E-2</v>
      </c>
      <c r="DI76" s="1">
        <v>39782</v>
      </c>
      <c r="DJ76" s="2">
        <v>8278.4</v>
      </c>
      <c r="DK76" s="2">
        <f t="shared" si="54"/>
        <v>-2.6679772189641349E-2</v>
      </c>
      <c r="DL76" s="1">
        <v>39782</v>
      </c>
      <c r="DM76" s="2">
        <v>12789.03</v>
      </c>
      <c r="DN76" s="2">
        <f t="shared" si="55"/>
        <v>7.3282981476829878E-3</v>
      </c>
      <c r="DO76" s="1">
        <v>39782</v>
      </c>
      <c r="DP76" s="2">
        <v>6089.05</v>
      </c>
      <c r="DQ76" s="2">
        <f t="shared" si="56"/>
        <v>-2.8025642417257468E-2</v>
      </c>
      <c r="DR76" s="1">
        <v>39782</v>
      </c>
      <c r="DS76" s="2">
        <v>10452.39</v>
      </c>
      <c r="DT76" s="2">
        <f t="shared" si="57"/>
        <v>1.9463894358923373E-2</v>
      </c>
      <c r="DU76" s="1">
        <v>39782</v>
      </c>
      <c r="DV76" s="2">
        <v>3540.83</v>
      </c>
      <c r="DW76" s="2">
        <f t="shared" si="58"/>
        <v>-2.751968536375704E-2</v>
      </c>
      <c r="DX76" s="1">
        <v>39782</v>
      </c>
      <c r="DY76" s="2">
        <v>3705.51</v>
      </c>
      <c r="DZ76" s="2">
        <f t="shared" si="59"/>
        <v>-3.0729873737571745E-2</v>
      </c>
      <c r="EA76" s="1">
        <v>39782</v>
      </c>
      <c r="EB76" s="2">
        <v>5363.86</v>
      </c>
      <c r="EC76" s="2">
        <f t="shared" si="60"/>
        <v>-2.547623829394885E-3</v>
      </c>
      <c r="ED76" s="1">
        <v>39782</v>
      </c>
      <c r="EE76" s="2">
        <v>10685.56</v>
      </c>
      <c r="EF76" s="2">
        <f t="shared" si="61"/>
        <v>-3.6805010334536203E-2</v>
      </c>
      <c r="EG76" s="1">
        <v>39782</v>
      </c>
      <c r="EH76" s="2">
        <v>2691.74</v>
      </c>
      <c r="EI76" s="2">
        <f t="shared" si="62"/>
        <v>-8.7873509857474996E-2</v>
      </c>
      <c r="EK76" s="1">
        <v>39780</v>
      </c>
      <c r="EL76" s="2">
        <v>86.516999999999996</v>
      </c>
      <c r="EM76" s="2">
        <f t="shared" si="63"/>
        <v>1.0323123095068443E-2</v>
      </c>
      <c r="EO76" s="1">
        <v>39780</v>
      </c>
      <c r="EP76" s="2">
        <v>5519.3467000000001</v>
      </c>
      <c r="EQ76" s="2">
        <f t="shared" si="64"/>
        <v>-1.3640905779261581E-2</v>
      </c>
      <c r="ES76" s="1">
        <v>39780</v>
      </c>
      <c r="ET76" s="2">
        <v>630.92780000000005</v>
      </c>
      <c r="EU76" s="2">
        <f t="shared" si="65"/>
        <v>-7.5280759886687587E-2</v>
      </c>
      <c r="EW76" s="1">
        <v>39780</v>
      </c>
      <c r="EX76" s="2">
        <v>1049.5107</v>
      </c>
      <c r="EY76" s="2">
        <f t="shared" si="66"/>
        <v>-6.368876636029952E-2</v>
      </c>
      <c r="FA76" s="1">
        <v>39780</v>
      </c>
      <c r="FB76" s="2">
        <v>90.231099999999998</v>
      </c>
      <c r="FC76" s="2">
        <f t="shared" si="67"/>
        <v>-6.890513329054393E-2</v>
      </c>
      <c r="FE76" s="1">
        <v>39780</v>
      </c>
      <c r="FF76" s="2">
        <v>526.63480000000004</v>
      </c>
      <c r="FG76" s="2">
        <f t="shared" si="68"/>
        <v>-0.12445456591876136</v>
      </c>
      <c r="FI76" s="1">
        <v>39780</v>
      </c>
      <c r="FJ76" s="2">
        <v>254.45169999999999</v>
      </c>
      <c r="FK76" s="2">
        <f t="shared" si="69"/>
        <v>0.13679514815766236</v>
      </c>
      <c r="FM76" s="1">
        <v>39780</v>
      </c>
      <c r="FN76" s="2">
        <v>2096.0500000000002</v>
      </c>
      <c r="FO76" s="2">
        <f t="shared" si="70"/>
        <v>0.13529390736526037</v>
      </c>
      <c r="FQ76" s="1">
        <v>39780</v>
      </c>
      <c r="FR76" s="2">
        <v>294.774</v>
      </c>
      <c r="FS76" s="2">
        <f t="shared" si="71"/>
        <v>1.5030525913453108E-2</v>
      </c>
      <c r="FU76" s="1">
        <v>39780</v>
      </c>
      <c r="FV76" s="2">
        <v>274.17140000000001</v>
      </c>
      <c r="FW76" s="2">
        <f t="shared" si="72"/>
        <v>-6.0647973826963741E-2</v>
      </c>
      <c r="FY76" s="1">
        <v>39780</v>
      </c>
      <c r="FZ76" s="2">
        <v>514.60569999999996</v>
      </c>
      <c r="GA76" s="2">
        <f t="shared" si="73"/>
        <v>-0.1183407926312886</v>
      </c>
    </row>
    <row r="77" spans="1:183" x14ac:dyDescent="0.25">
      <c r="A77" s="1">
        <f t="shared" si="50"/>
        <v>39752</v>
      </c>
      <c r="B77" s="1">
        <v>39752</v>
      </c>
      <c r="C77" s="2">
        <v>617.31060000000002</v>
      </c>
      <c r="D77" s="2">
        <f t="shared" si="74"/>
        <v>-0.17310367987324982</v>
      </c>
      <c r="E77" s="1">
        <v>39752</v>
      </c>
      <c r="F77" s="2">
        <v>429.05990000000003</v>
      </c>
      <c r="G77" s="2">
        <f t="shared" si="75"/>
        <v>-0.1760711068505787</v>
      </c>
      <c r="H77" s="1">
        <v>39752</v>
      </c>
      <c r="I77" s="2">
        <v>1825.2427</v>
      </c>
      <c r="J77" s="2">
        <f t="shared" si="76"/>
        <v>4.460057381865945E-2</v>
      </c>
      <c r="K77" s="1">
        <v>39752</v>
      </c>
      <c r="L77" s="2">
        <v>1339.91</v>
      </c>
      <c r="M77" s="2">
        <f t="shared" si="77"/>
        <v>-0.21698096668439293</v>
      </c>
      <c r="N77" s="1">
        <v>39752</v>
      </c>
      <c r="O77" s="2">
        <v>1039.74</v>
      </c>
      <c r="P77" s="2">
        <f t="shared" si="78"/>
        <v>-0.16220266872945266</v>
      </c>
      <c r="Q77" s="1"/>
      <c r="T77" s="1">
        <v>39752</v>
      </c>
      <c r="U77" s="2">
        <v>1097.519</v>
      </c>
      <c r="V77" s="2">
        <f t="shared" si="79"/>
        <v>-0.16792688497309549</v>
      </c>
      <c r="W77" s="1">
        <v>39752</v>
      </c>
      <c r="X77" s="2">
        <v>114.06489999999999</v>
      </c>
      <c r="Y77" s="2">
        <f t="shared" si="80"/>
        <v>7.2098148848018795E-3</v>
      </c>
      <c r="Z77" s="1">
        <v>39752</v>
      </c>
      <c r="AA77" s="2">
        <v>101.94</v>
      </c>
      <c r="AB77" s="2">
        <f t="shared" si="81"/>
        <v>-0.12082794307891331</v>
      </c>
      <c r="AC77" s="1">
        <v>39752</v>
      </c>
      <c r="AD77" s="2">
        <v>843.72</v>
      </c>
      <c r="AE77" s="2">
        <f t="shared" si="82"/>
        <v>4.364218406358944E-2</v>
      </c>
      <c r="AF77" s="1">
        <v>39752</v>
      </c>
      <c r="AG77" s="2">
        <v>254.39859999999999</v>
      </c>
      <c r="AH77" s="2">
        <f t="shared" si="83"/>
        <v>-0.21684036446676824</v>
      </c>
      <c r="AI77" s="1">
        <v>39752</v>
      </c>
      <c r="AJ77" s="2">
        <v>102.97</v>
      </c>
      <c r="AK77" s="2">
        <f t="shared" si="84"/>
        <v>0.13741301226112879</v>
      </c>
      <c r="AL77" s="1">
        <v>39752</v>
      </c>
      <c r="AM77" s="2">
        <v>145.18360000000001</v>
      </c>
      <c r="AN77" s="2">
        <f t="shared" si="85"/>
        <v>7.0773907090087018E-3</v>
      </c>
      <c r="AO77" s="1">
        <v>39752</v>
      </c>
      <c r="AP77" s="2">
        <v>268.39</v>
      </c>
      <c r="AQ77" s="2">
        <f t="shared" si="86"/>
        <v>-0.22325123722976292</v>
      </c>
      <c r="AR77" s="1">
        <v>39752</v>
      </c>
      <c r="AS77" s="2">
        <v>1357.61</v>
      </c>
      <c r="AT77" s="2">
        <f t="shared" si="87"/>
        <v>-2.3604278992521932E-2</v>
      </c>
      <c r="AU77" s="1">
        <v>39752</v>
      </c>
      <c r="AV77" s="2">
        <v>680.97</v>
      </c>
      <c r="AW77" s="2">
        <f t="shared" si="88"/>
        <v>-0.15906789498382268</v>
      </c>
      <c r="AY77" s="2">
        <f t="shared" si="89"/>
        <v>2.9674269773288797E-3</v>
      </c>
      <c r="AZ77" s="2">
        <f t="shared" si="90"/>
        <v>-5.4778297954940269E-2</v>
      </c>
      <c r="BA77" s="2">
        <f t="shared" si="51"/>
        <v>-0.13546361599130075</v>
      </c>
      <c r="BC77" s="1">
        <v>39752</v>
      </c>
      <c r="BD77" s="2">
        <v>1153.3399999999999</v>
      </c>
      <c r="BE77" s="2">
        <f t="shared" si="91"/>
        <v>-6.9669519484395592E-2</v>
      </c>
      <c r="BF77" s="1">
        <v>39752</v>
      </c>
      <c r="BG77" s="2">
        <v>924.68</v>
      </c>
      <c r="BH77" s="2">
        <f t="shared" si="92"/>
        <v>-5.1649163111257002E-2</v>
      </c>
      <c r="BI77" s="1">
        <v>39752</v>
      </c>
      <c r="BJ77" s="2">
        <v>839.22</v>
      </c>
      <c r="BK77" s="2">
        <f t="shared" si="93"/>
        <v>-7.305381284792789E-2</v>
      </c>
      <c r="BL77" s="1">
        <v>39721</v>
      </c>
      <c r="BM77" s="2">
        <v>260.95999999999998</v>
      </c>
      <c r="BN77" s="2">
        <f t="shared" si="48"/>
        <v>-0.12255808479876285</v>
      </c>
      <c r="BP77" s="1">
        <v>39478</v>
      </c>
      <c r="BQ77" s="2">
        <v>2.0699999999999998E-3</v>
      </c>
      <c r="BR77" s="2">
        <f t="shared" si="49"/>
        <v>2.0699999999999998E-3</v>
      </c>
      <c r="BT77" s="1">
        <v>39752</v>
      </c>
      <c r="BU77" s="2">
        <v>796.71</v>
      </c>
      <c r="BV77" s="2">
        <f t="shared" si="52"/>
        <v>-0.17650159694874257</v>
      </c>
      <c r="BX77" s="7">
        <f>VLOOKUP($A77,[1]Replications!$A:$AK,MATCH(BX$2,[1]Replications!$1:$1,0),FALSE)</f>
        <v>-0.24149999999999999</v>
      </c>
      <c r="BY77" s="7">
        <f>VLOOKUP($A77,[1]Replications!$A:$AK,MATCH(BY$2,[1]Replications!$1:$1,0),FALSE)</f>
        <v>-0.21629999999999999</v>
      </c>
      <c r="BZ77" s="7">
        <f>VLOOKUP($A77,[1]Replications!$A:$AK,MATCH(BZ$2,[1]Replications!$1:$1,0),FALSE)</f>
        <v>-0.2147</v>
      </c>
      <c r="CA77" s="7">
        <f>VLOOKUP($A77,[1]Replications!$A:$AK,MATCH(CA$2,[1]Replications!$1:$1,0),FALSE)</f>
        <v>-0.1469</v>
      </c>
      <c r="CB77" s="7">
        <f>VLOOKUP($A77,[1]Replications!$A:$AK,MATCH(CB$2,[1]Replications!$1:$1,0),FALSE)</f>
        <v>-0.14940000000000001</v>
      </c>
      <c r="CC77" s="7">
        <f>VLOOKUP($A77,[1]Replications!$A:$AK,MATCH(CC$2,[1]Replications!$1:$1,0),FALSE)</f>
        <v>-0.18959999999999999</v>
      </c>
      <c r="CD77" s="7">
        <f>VLOOKUP($A77,[1]Replications!$A:$AK,MATCH(CD$2,[1]Replications!$1:$1,0),FALSE)</f>
        <v>-0.2238</v>
      </c>
      <c r="CE77" s="7">
        <f>VLOOKUP($A77,[1]Replications!$A:$AK,MATCH(CE$2,[1]Replications!$1:$1,0),FALSE)</f>
        <v>-0.16789999999999999</v>
      </c>
      <c r="CF77" s="7">
        <f>VLOOKUP($A77,[1]Replications!$A:$AK,MATCH(CF$2,[1]Replications!$1:$1,0),FALSE)</f>
        <v>-0.19745714285714283</v>
      </c>
      <c r="CG77" s="7" t="str">
        <f>VLOOKUP($A77,[1]Replications!$A:$AK,MATCH(CG$2,[1]Replications!$1:$1,0),FALSE)</f>
        <v>NA</v>
      </c>
      <c r="CH77" s="9">
        <f>VLOOKUP($A77,'[2]Formated Data'!$A:$ZZ,MATCH(CH$1,'[2]Formated Data'!$1:$1,0),FALSE)</f>
        <v>-3.6900000000000002E-2</v>
      </c>
      <c r="CI77" s="9">
        <f>VLOOKUP($A77,'[2]Formated Data'!$A:$ZZ,MATCH(CI$1,'[2]Formated Data'!$1:$1,0),FALSE)</f>
        <v>1.67E-2</v>
      </c>
      <c r="CJ77" s="9">
        <f>VLOOKUP($A77,'[2]Formated Data'!$A:$ZZ,MATCH(CJ$1,'[2]Formated Data'!$1:$1,0),FALSE)</f>
        <v>1.5900000000000001E-2</v>
      </c>
      <c r="CK77" s="9">
        <f>VLOOKUP($A77,'[2]Formated Data'!$A:$ZZ,MATCH(CK$1,'[2]Formated Data'!$1:$1,0),FALSE)</f>
        <v>-7.9600000000000004E-2</v>
      </c>
      <c r="CL77" s="9">
        <f>VLOOKUP($A77,'[2]Formated Data'!$A:$ZZ,MATCH(CL$1,'[2]Formated Data'!$1:$1,0),FALSE)</f>
        <v>3.6499999999999998E-2</v>
      </c>
      <c r="CM77" s="9">
        <f>VLOOKUP($A77,'[2]Formated Data'!$A:$ZZ,MATCH(CM$1,'[2]Formated Data'!$1:$1,0),FALSE)</f>
        <v>-8.9999999999999993E-3</v>
      </c>
      <c r="CN77" s="9">
        <f>VLOOKUP($A77,'[2]Formated Data'!$A:$ZZ,MATCH(CN$1,'[2]Formated Data'!$1:$1,0),FALSE)</f>
        <v>-0.27879999999999999</v>
      </c>
      <c r="CO77" s="9">
        <f>VLOOKUP($A77,'[2]Formated Data'!$A:$ZZ,MATCH(CO$1,'[2]Formated Data'!$1:$1,0),FALSE)</f>
        <v>-7.5999999999999998E-2</v>
      </c>
      <c r="CP77" s="9">
        <f>VLOOKUP($A77,'[2]Formated Data'!$A:$ZZ,MATCH(CP$1,'[2]Formated Data'!$1:$1,0),FALSE)</f>
        <v>0.11</v>
      </c>
      <c r="CQ77" s="9">
        <f>VLOOKUP($A77,'[2]Formated Data'!$A:$ZZ,MATCH(CQ$1,'[2]Formated Data'!$1:$1,0),FALSE)</f>
        <v>-0.124</v>
      </c>
      <c r="CR77" s="9">
        <f>VLOOKUP($A77,'[2]Formated Data'!$A:$ZZ,MATCH(CR$1,'[2]Formated Data'!$1:$1,0),FALSE)</f>
        <v>-2.5999999999999999E-2</v>
      </c>
      <c r="CS77" s="9">
        <f>VLOOKUP($A77,'[2]Formated Data'!$A:$ZZ,MATCH(CS$1,'[2]Formated Data'!$1:$1,0),FALSE)</f>
        <v>-4.8000000000000001E-2</v>
      </c>
      <c r="CT77" s="9">
        <f>VLOOKUP($A77,'[2]Formated Data'!$A:$ZZ,MATCH(CT$1,'[2]Formated Data'!$1:$1,0),FALSE)</f>
        <v>-1.9099999999999999E-2</v>
      </c>
      <c r="CU77" s="9">
        <f>VLOOKUP($A77,'[2]Formated Data'!$A:$ZZ,MATCH(CU$1,'[2]Formated Data'!$1:$1,0),FALSE)</f>
        <v>-5.62E-2</v>
      </c>
      <c r="CV77" s="9">
        <f>VLOOKUP($A77,'[2]Formated Data'!$A:$ZZ,MATCH(CV$1,'[2]Formated Data'!$1:$1,0),FALSE)</f>
        <v>-9.4100000000000003E-2</v>
      </c>
      <c r="CW77" s="9">
        <f>VLOOKUP($A77,'[2]Formated Data'!$A:$ZZ,MATCH(CW$1,'[2]Formated Data'!$1:$1,0),FALSE)</f>
        <v>2.6200000000000001E-2</v>
      </c>
      <c r="CX77" s="9">
        <f>VLOOKUP($A77,'[2]Formated Data'!$A:$ZZ,MATCH(CX$1,'[2]Formated Data'!$1:$1,0),FALSE)</f>
        <v>-5.4000000000000003E-3</v>
      </c>
      <c r="CY77" s="9">
        <f>VLOOKUP($A77,'[2]Formated Data'!$A:$ZZ,MATCH(CY$1,'[2]Formated Data'!$1:$1,0),FALSE)</f>
        <v>4.2999999999999997E-2</v>
      </c>
      <c r="CZ77" s="9">
        <f>VLOOKUP($A77,'[2]Formated Data'!$A:$ZZ,MATCH(CZ$1,'[2]Formated Data'!$1:$1,0),FALSE)</f>
        <v>3.73E-2</v>
      </c>
      <c r="DA77" s="9">
        <f>VLOOKUP($A77,'[2]Formated Data'!$A:$ZZ,MATCH(DA$1,'[2]Formated Data'!$1:$1,0),FALSE)</f>
        <v>-1.5800000000000002E-2</v>
      </c>
      <c r="DB77" s="9">
        <f>VLOOKUP($A77,'[2]Formated Data'!$A:$ZZ,MATCH(DB$1,'[2]Formated Data'!$1:$1,0),FALSE)</f>
        <v>-2.5000000000000001E-3</v>
      </c>
      <c r="DC77" s="9">
        <f>VLOOKUP($A77,'[2]Formated Data'!$A:$ZZ,MATCH(DC$1,'[2]Formated Data'!$1:$1,0),FALSE)</f>
        <v>-6.6400000000000001E-2</v>
      </c>
      <c r="DD77" s="9">
        <f>VLOOKUP($A77,'[2]Formated Data'!$A:$ZZ,MATCH(DD$1,'[2]Formated Data'!$1:$1,0),FALSE)</f>
        <v>-7.1999999999999995E-2</v>
      </c>
      <c r="DF77" s="1">
        <v>39752</v>
      </c>
      <c r="DG77" s="2">
        <v>4515.6760000000004</v>
      </c>
      <c r="DH77" s="2">
        <f t="shared" si="53"/>
        <v>-6.2181203620614078E-2</v>
      </c>
      <c r="DI77" s="1">
        <v>39752</v>
      </c>
      <c r="DJ77" s="2">
        <v>8505.32</v>
      </c>
      <c r="DK77" s="2">
        <f t="shared" si="54"/>
        <v>-6.8420591456736068E-2</v>
      </c>
      <c r="DL77" s="1">
        <v>39752</v>
      </c>
      <c r="DM77" s="2">
        <v>12695.99</v>
      </c>
      <c r="DN77" s="2">
        <f t="shared" si="55"/>
        <v>1.6316633792714752E-2</v>
      </c>
      <c r="DO77" s="1">
        <v>39752</v>
      </c>
      <c r="DP77" s="2">
        <v>6264.62</v>
      </c>
      <c r="DQ77" s="2">
        <f t="shared" si="56"/>
        <v>-8.0310702074527951E-2</v>
      </c>
      <c r="DR77" s="1">
        <v>39752</v>
      </c>
      <c r="DS77" s="2">
        <v>10252.83</v>
      </c>
      <c r="DT77" s="2">
        <f t="shared" si="57"/>
        <v>5.8931610866906903E-2</v>
      </c>
      <c r="DU77" s="1">
        <v>39752</v>
      </c>
      <c r="DV77" s="2">
        <v>3641.03</v>
      </c>
      <c r="DW77" s="2">
        <f t="shared" si="58"/>
        <v>-0.16009503927290336</v>
      </c>
      <c r="DX77" s="1">
        <v>39752</v>
      </c>
      <c r="DY77" s="2">
        <v>3822.99</v>
      </c>
      <c r="DZ77" s="2">
        <f t="shared" si="59"/>
        <v>-1.6212084951325201E-2</v>
      </c>
      <c r="EA77" s="1">
        <v>39752</v>
      </c>
      <c r="EB77" s="2">
        <v>5377.56</v>
      </c>
      <c r="EC77" s="2">
        <f t="shared" si="60"/>
        <v>-2.4740749875770129E-2</v>
      </c>
      <c r="ED77" s="1">
        <v>39752</v>
      </c>
      <c r="EE77" s="2">
        <v>11093.87</v>
      </c>
      <c r="EF77" s="2">
        <f t="shared" si="61"/>
        <v>-9.1448343638671603E-2</v>
      </c>
      <c r="EG77" s="1">
        <v>39752</v>
      </c>
      <c r="EH77" s="2">
        <v>2951.06</v>
      </c>
      <c r="EI77" s="2">
        <f t="shared" si="62"/>
        <v>-6.0094147923076435E-2</v>
      </c>
      <c r="EK77" s="1">
        <v>39752</v>
      </c>
      <c r="EL77" s="2">
        <v>85.632999999999996</v>
      </c>
      <c r="EM77" s="2">
        <f t="shared" si="63"/>
        <v>7.7849662672439868E-2</v>
      </c>
      <c r="EO77" s="1">
        <v>39752</v>
      </c>
      <c r="EP77" s="2">
        <v>5595.6768000000002</v>
      </c>
      <c r="EQ77" s="2">
        <f t="shared" si="64"/>
        <v>-0.10554543668032434</v>
      </c>
      <c r="ES77" s="1">
        <v>39752</v>
      </c>
      <c r="ET77" s="2">
        <v>682.2912</v>
      </c>
      <c r="EU77" s="2">
        <f t="shared" si="65"/>
        <v>-0.27347010402193739</v>
      </c>
      <c r="EW77" s="1">
        <v>39752</v>
      </c>
      <c r="EX77" s="2">
        <v>1120.8994</v>
      </c>
      <c r="EY77" s="2">
        <f t="shared" si="66"/>
        <v>-0.18933045776564195</v>
      </c>
      <c r="FA77" s="1">
        <v>39752</v>
      </c>
      <c r="FB77" s="2">
        <v>96.908600000000007</v>
      </c>
      <c r="FC77" s="2">
        <f t="shared" si="67"/>
        <v>-0.12762230208055758</v>
      </c>
      <c r="FE77" s="1">
        <v>39752</v>
      </c>
      <c r="FF77" s="2">
        <v>601.49339999999995</v>
      </c>
      <c r="FG77" s="2">
        <f t="shared" si="68"/>
        <v>-0.24830566988696967</v>
      </c>
      <c r="FI77" s="1">
        <v>39752</v>
      </c>
      <c r="FJ77" s="2">
        <v>223.83250000000001</v>
      </c>
      <c r="FK77" s="2">
        <f t="shared" si="69"/>
        <v>-3.384963219964543E-2</v>
      </c>
      <c r="FM77" s="1">
        <v>39752</v>
      </c>
      <c r="FN77" s="2">
        <v>1846.2619999999999</v>
      </c>
      <c r="FO77" s="2">
        <f t="shared" si="70"/>
        <v>-3.3590273204936683E-2</v>
      </c>
      <c r="FQ77" s="1">
        <v>39752</v>
      </c>
      <c r="FR77" s="2">
        <v>290.40899999999999</v>
      </c>
      <c r="FS77" s="2">
        <f t="shared" si="71"/>
        <v>7.395664586491435E-3</v>
      </c>
      <c r="FU77" s="1">
        <v>39752</v>
      </c>
      <c r="FV77" s="2">
        <v>291.87290000000002</v>
      </c>
      <c r="FW77" s="2">
        <f t="shared" si="72"/>
        <v>-0.1585643700365752</v>
      </c>
      <c r="FY77" s="1">
        <v>39752</v>
      </c>
      <c r="FZ77" s="2">
        <v>583.67870000000005</v>
      </c>
      <c r="GA77" s="2">
        <f t="shared" si="73"/>
        <v>-0.2081152359874221</v>
      </c>
    </row>
    <row r="78" spans="1:183" x14ac:dyDescent="0.25">
      <c r="A78" s="1">
        <f t="shared" si="50"/>
        <v>39721</v>
      </c>
      <c r="B78" s="1">
        <v>39721</v>
      </c>
      <c r="C78" s="2">
        <v>746.53930000000003</v>
      </c>
      <c r="D78" s="2">
        <f t="shared" si="74"/>
        <v>-7.3418272346820412E-2</v>
      </c>
      <c r="E78" s="1">
        <v>39721</v>
      </c>
      <c r="F78" s="2">
        <v>520.74869999999999</v>
      </c>
      <c r="G78" s="2">
        <f t="shared" si="75"/>
        <v>-0.11580166129524394</v>
      </c>
      <c r="H78" s="1">
        <v>39721</v>
      </c>
      <c r="I78" s="2">
        <v>1747.3116</v>
      </c>
      <c r="J78" s="2">
        <f t="shared" si="76"/>
        <v>3.0311585665715013E-2</v>
      </c>
      <c r="K78" s="1">
        <v>39721</v>
      </c>
      <c r="L78" s="2">
        <v>1711.21</v>
      </c>
      <c r="M78" s="2">
        <f t="shared" si="77"/>
        <v>-9.5402018554828549E-2</v>
      </c>
      <c r="N78" s="1">
        <v>39721</v>
      </c>
      <c r="O78" s="2">
        <v>1241.04</v>
      </c>
      <c r="P78" s="2">
        <f t="shared" si="78"/>
        <v>-8.8107571916675953E-2</v>
      </c>
      <c r="Q78" s="1"/>
      <c r="T78" s="1">
        <v>39721</v>
      </c>
      <c r="U78" s="2">
        <v>1319.0174999999999</v>
      </c>
      <c r="V78" s="2">
        <f t="shared" si="79"/>
        <v>-8.9010252815293955E-2</v>
      </c>
      <c r="W78" s="1">
        <v>39721</v>
      </c>
      <c r="X78" s="2">
        <v>113.2484</v>
      </c>
      <c r="Y78" s="2">
        <f t="shared" si="80"/>
        <v>1.4050818157300693E-3</v>
      </c>
      <c r="Z78" s="1">
        <v>39721</v>
      </c>
      <c r="AA78" s="2">
        <v>115.95</v>
      </c>
      <c r="AB78" s="2">
        <f t="shared" si="81"/>
        <v>-7.6904705039407717E-2</v>
      </c>
      <c r="AC78" s="1">
        <v>39721</v>
      </c>
      <c r="AD78" s="2">
        <v>808.43799999999999</v>
      </c>
      <c r="AE78" s="2">
        <f t="shared" si="82"/>
        <v>1.9471700397353464E-2</v>
      </c>
      <c r="AF78" s="1">
        <v>39721</v>
      </c>
      <c r="AG78" s="2">
        <v>324.83620000000002</v>
      </c>
      <c r="AH78" s="2">
        <f t="shared" si="83"/>
        <v>-0.11323090580957385</v>
      </c>
      <c r="AI78" s="1">
        <v>39721</v>
      </c>
      <c r="AJ78" s="2">
        <v>90.53</v>
      </c>
      <c r="AK78" s="2">
        <f t="shared" si="84"/>
        <v>0.11298254241455608</v>
      </c>
      <c r="AL78" s="1">
        <v>39721</v>
      </c>
      <c r="AM78" s="2">
        <v>144.16329999999999</v>
      </c>
      <c r="AN78" s="2">
        <f t="shared" si="85"/>
        <v>-4.4246015303445185E-3</v>
      </c>
      <c r="AO78" s="1">
        <v>39721</v>
      </c>
      <c r="AP78" s="2">
        <v>345.53</v>
      </c>
      <c r="AQ78" s="2">
        <f t="shared" si="86"/>
        <v>-0.11789333946031511</v>
      </c>
      <c r="AR78" s="1">
        <v>39721</v>
      </c>
      <c r="AS78" s="2">
        <v>1390.4301</v>
      </c>
      <c r="AT78" s="2">
        <f t="shared" si="87"/>
        <v>-1.3431557586422116E-2</v>
      </c>
      <c r="AU78" s="1">
        <v>39721</v>
      </c>
      <c r="AV78" s="2">
        <v>809.78</v>
      </c>
      <c r="AW78" s="2">
        <f t="shared" si="88"/>
        <v>-7.9774540330462052E-2</v>
      </c>
      <c r="AY78" s="2">
        <f t="shared" si="89"/>
        <v>4.2383388948423528E-2</v>
      </c>
      <c r="AZ78" s="2">
        <f t="shared" si="90"/>
        <v>-7.2944466381525963E-3</v>
      </c>
      <c r="BA78" s="2">
        <f t="shared" si="51"/>
        <v>-6.6342982744039936E-2</v>
      </c>
      <c r="BC78" s="1">
        <v>39721</v>
      </c>
      <c r="BD78" s="2">
        <v>1239.71</v>
      </c>
      <c r="BE78" s="2">
        <f t="shared" si="91"/>
        <v>-3.2534727641642003E-2</v>
      </c>
      <c r="BF78" s="1">
        <v>39721</v>
      </c>
      <c r="BG78" s="2">
        <v>975.04</v>
      </c>
      <c r="BH78" s="2">
        <f t="shared" si="92"/>
        <v>-6.7571961365592514E-2</v>
      </c>
      <c r="BI78" s="1">
        <v>39721</v>
      </c>
      <c r="BJ78" s="2">
        <v>905.36</v>
      </c>
      <c r="BK78" s="2">
        <f t="shared" si="93"/>
        <v>-6.6591061394917328E-2</v>
      </c>
      <c r="BL78" s="1">
        <v>39691</v>
      </c>
      <c r="BM78" s="2">
        <v>297.41000000000003</v>
      </c>
      <c r="BN78" s="2">
        <f t="shared" si="48"/>
        <v>-6.6466265865061658E-3</v>
      </c>
      <c r="BP78" s="1">
        <v>39447</v>
      </c>
      <c r="BQ78" s="2">
        <v>-3.9100000000000003E-3</v>
      </c>
      <c r="BR78" s="2">
        <f t="shared" si="49"/>
        <v>-3.9100000000000003E-3</v>
      </c>
      <c r="BT78" s="1">
        <v>39721</v>
      </c>
      <c r="BU78" s="2">
        <v>967.47</v>
      </c>
      <c r="BV78" s="2">
        <f t="shared" si="52"/>
        <v>-2.586692979983074E-2</v>
      </c>
      <c r="BX78" s="7">
        <f>VLOOKUP($A78,[1]Replications!$A:$AK,MATCH(BX$2,[1]Replications!$1:$1,0),FALSE)</f>
        <v>-0.18060000000000001</v>
      </c>
      <c r="BY78" s="7">
        <f>VLOOKUP($A78,[1]Replications!$A:$AK,MATCH(BY$2,[1]Replications!$1:$1,0),FALSE)</f>
        <v>-3.2300000000000002E-2</v>
      </c>
      <c r="BZ78" s="7">
        <f>VLOOKUP($A78,[1]Replications!$A:$AK,MATCH(BZ$2,[1]Replications!$1:$1,0),FALSE)</f>
        <v>-0.1336</v>
      </c>
      <c r="CA78" s="7">
        <f>VLOOKUP($A78,[1]Replications!$A:$AK,MATCH(CA$2,[1]Replications!$1:$1,0),FALSE)</f>
        <v>-0.16159999999999999</v>
      </c>
      <c r="CB78" s="7">
        <f>VLOOKUP($A78,[1]Replications!$A:$AK,MATCH(CB$2,[1]Replications!$1:$1,0),FALSE)</f>
        <v>-3.8100000000000002E-2</v>
      </c>
      <c r="CC78" s="7">
        <f>VLOOKUP($A78,[1]Replications!$A:$AK,MATCH(CC$2,[1]Replications!$1:$1,0),FALSE)</f>
        <v>-0.1067</v>
      </c>
      <c r="CD78" s="7">
        <f>VLOOKUP($A78,[1]Replications!$A:$AK,MATCH(CD$2,[1]Replications!$1:$1,0),FALSE)</f>
        <v>-0.13</v>
      </c>
      <c r="CE78" s="7">
        <f>VLOOKUP($A78,[1]Replications!$A:$AK,MATCH(CE$2,[1]Replications!$1:$1,0),FALSE)</f>
        <v>-8.8400000000000006E-2</v>
      </c>
      <c r="CF78" s="7">
        <f>VLOOKUP($A78,[1]Replications!$A:$AK,MATCH(CF$2,[1]Replications!$1:$1,0),FALSE)</f>
        <v>-0.11184285714285715</v>
      </c>
      <c r="CG78" s="7" t="str">
        <f>VLOOKUP($A78,[1]Replications!$A:$AK,MATCH(CG$2,[1]Replications!$1:$1,0),FALSE)</f>
        <v>NA</v>
      </c>
      <c r="CH78" s="9">
        <f>VLOOKUP($A78,'[2]Formated Data'!$A:$ZZ,MATCH(CH$1,'[2]Formated Data'!$1:$1,0),FALSE)</f>
        <v>-6.3E-2</v>
      </c>
      <c r="CI78" s="9">
        <f>VLOOKUP($A78,'[2]Formated Data'!$A:$ZZ,MATCH(CI$1,'[2]Formated Data'!$1:$1,0),FALSE)</f>
        <v>-7.7000000000000002E-3</v>
      </c>
      <c r="CJ78" s="9">
        <f>VLOOKUP($A78,'[2]Formated Data'!$A:$ZZ,MATCH(CJ$1,'[2]Formated Data'!$1:$1,0),FALSE)</f>
        <v>-2.7E-2</v>
      </c>
      <c r="CK78" s="9">
        <f>VLOOKUP($A78,'[2]Formated Data'!$A:$ZZ,MATCH(CK$1,'[2]Formated Data'!$1:$1,0),FALSE)</f>
        <v>-6.7900000000000002E-2</v>
      </c>
      <c r="CL78" s="9">
        <f>VLOOKUP($A78,'[2]Formated Data'!$A:$ZZ,MATCH(CL$1,'[2]Formated Data'!$1:$1,0),FALSE)</f>
        <v>-8.7499999999999994E-2</v>
      </c>
      <c r="CM78" s="9">
        <f>VLOOKUP($A78,'[2]Formated Data'!$A:$ZZ,MATCH(CM$1,'[2]Formated Data'!$1:$1,0),FALSE)</f>
        <v>-4.2099999999999999E-2</v>
      </c>
      <c r="CN78" s="9">
        <f>VLOOKUP($A78,'[2]Formated Data'!$A:$ZZ,MATCH(CN$1,'[2]Formated Data'!$1:$1,0),FALSE)</f>
        <v>-0.1439</v>
      </c>
      <c r="CO78" s="9">
        <f>VLOOKUP($A78,'[2]Formated Data'!$A:$ZZ,MATCH(CO$1,'[2]Formated Data'!$1:$1,0),FALSE)</f>
        <v>-4.1000000000000002E-2</v>
      </c>
      <c r="CP78" s="9">
        <f>VLOOKUP($A78,'[2]Formated Data'!$A:$ZZ,MATCH(CP$1,'[2]Formated Data'!$1:$1,0),FALSE)</f>
        <v>-8.1500000000000003E-2</v>
      </c>
      <c r="CQ78" s="9">
        <f>VLOOKUP($A78,'[2]Formated Data'!$A:$ZZ,MATCH(CQ$1,'[2]Formated Data'!$1:$1,0),FALSE)</f>
        <v>-7.1900000000000006E-2</v>
      </c>
      <c r="CR78" s="9">
        <f>VLOOKUP($A78,'[2]Formated Data'!$A:$ZZ,MATCH(CR$1,'[2]Formated Data'!$1:$1,0),FALSE)</f>
        <v>-5.7599999999999998E-2</v>
      </c>
      <c r="CS78" s="9">
        <f>VLOOKUP($A78,'[2]Formated Data'!$A:$ZZ,MATCH(CS$1,'[2]Formated Data'!$1:$1,0),FALSE)</f>
        <v>-1.2999999999999999E-2</v>
      </c>
      <c r="CT78" s="9">
        <f>VLOOKUP($A78,'[2]Formated Data'!$A:$ZZ,MATCH(CT$1,'[2]Formated Data'!$1:$1,0),FALSE)</f>
        <v>-7.7499999999999999E-2</v>
      </c>
      <c r="CU78" s="9">
        <f>VLOOKUP($A78,'[2]Formated Data'!$A:$ZZ,MATCH(CU$1,'[2]Formated Data'!$1:$1,0),FALSE)</f>
        <v>-9.2899999999999996E-2</v>
      </c>
      <c r="CV78" s="9">
        <f>VLOOKUP($A78,'[2]Formated Data'!$A:$ZZ,MATCH(CV$1,'[2]Formated Data'!$1:$1,0),FALSE)</f>
        <v>1.1999999999999999E-3</v>
      </c>
      <c r="CW78" s="9">
        <f>VLOOKUP($A78,'[2]Formated Data'!$A:$ZZ,MATCH(CW$1,'[2]Formated Data'!$1:$1,0),FALSE)</f>
        <v>-2.9899999999999999E-2</v>
      </c>
      <c r="CX78" s="9">
        <f>VLOOKUP($A78,'[2]Formated Data'!$A:$ZZ,MATCH(CX$1,'[2]Formated Data'!$1:$1,0),FALSE)</f>
        <v>-1.04E-2</v>
      </c>
      <c r="CY78" s="9">
        <f>VLOOKUP($A78,'[2]Formated Data'!$A:$ZZ,MATCH(CY$1,'[2]Formated Data'!$1:$1,0),FALSE)</f>
        <v>1.2999999999999999E-2</v>
      </c>
      <c r="CZ78" s="9">
        <f>VLOOKUP($A78,'[2]Formated Data'!$A:$ZZ,MATCH(CZ$1,'[2]Formated Data'!$1:$1,0),FALSE)</f>
        <v>-4.1000000000000003E-3</v>
      </c>
      <c r="DA78" s="9">
        <f>VLOOKUP($A78,'[2]Formated Data'!$A:$ZZ,MATCH(DA$1,'[2]Formated Data'!$1:$1,0),FALSE)</f>
        <v>-8.6999999999999994E-3</v>
      </c>
      <c r="DB78" s="9">
        <f>VLOOKUP($A78,'[2]Formated Data'!$A:$ZZ,MATCH(DB$1,'[2]Formated Data'!$1:$1,0),FALSE)</f>
        <v>1.1000000000000001E-3</v>
      </c>
      <c r="DC78" s="9">
        <f>VLOOKUP($A78,'[2]Formated Data'!$A:$ZZ,MATCH(DC$1,'[2]Formated Data'!$1:$1,0),FALSE)</f>
        <v>-5.79E-2</v>
      </c>
      <c r="DD78" s="9">
        <f>VLOOKUP($A78,'[2]Formated Data'!$A:$ZZ,MATCH(DD$1,'[2]Formated Data'!$1:$1,0),FALSE)</f>
        <v>-9.4E-2</v>
      </c>
      <c r="DF78" s="1">
        <v>39721</v>
      </c>
      <c r="DG78" s="2">
        <v>4815.0837000000001</v>
      </c>
      <c r="DH78" s="2">
        <f t="shared" si="53"/>
        <v>-6.5362390747081611E-2</v>
      </c>
      <c r="DI78" s="1">
        <v>39721</v>
      </c>
      <c r="DJ78" s="2">
        <v>9130</v>
      </c>
      <c r="DK78" s="2">
        <f t="shared" si="54"/>
        <v>-6.127228964222442E-2</v>
      </c>
      <c r="DL78" s="1">
        <v>39721</v>
      </c>
      <c r="DM78" s="2">
        <v>12492.16</v>
      </c>
      <c r="DN78" s="2">
        <f t="shared" si="55"/>
        <v>-1.2144020155420043E-2</v>
      </c>
      <c r="DO78" s="1">
        <v>39721</v>
      </c>
      <c r="DP78" s="2">
        <v>6811.67</v>
      </c>
      <c r="DQ78" s="2">
        <f t="shared" si="56"/>
        <v>-5.8980936947839346E-2</v>
      </c>
      <c r="DR78" s="1">
        <v>39721</v>
      </c>
      <c r="DS78" s="2">
        <v>9682.24</v>
      </c>
      <c r="DT78" s="2">
        <f t="shared" si="57"/>
        <v>4.359863529943997E-3</v>
      </c>
      <c r="DU78" s="1">
        <v>39721</v>
      </c>
      <c r="DV78" s="2">
        <v>4335.05</v>
      </c>
      <c r="DW78" s="2">
        <f t="shared" si="58"/>
        <v>-0.1181197349710823</v>
      </c>
      <c r="DX78" s="1">
        <v>39721</v>
      </c>
      <c r="DY78" s="2">
        <v>3885.99</v>
      </c>
      <c r="DZ78" s="2">
        <f t="shared" si="59"/>
        <v>-1.7078494805881417E-2</v>
      </c>
      <c r="EA78" s="1">
        <v>39721</v>
      </c>
      <c r="EB78" s="2">
        <v>5513.98</v>
      </c>
      <c r="EC78" s="2">
        <f t="shared" si="60"/>
        <v>-2.8963889793869879E-2</v>
      </c>
      <c r="ED78" s="1">
        <v>39721</v>
      </c>
      <c r="EE78" s="2">
        <v>12210.5</v>
      </c>
      <c r="EF78" s="2">
        <f t="shared" si="61"/>
        <v>-7.4623517544677331E-2</v>
      </c>
      <c r="EG78" s="1">
        <v>39721</v>
      </c>
      <c r="EH78" s="2">
        <v>3139.74</v>
      </c>
      <c r="EI78" s="2">
        <f t="shared" si="62"/>
        <v>-7.6568786616785567E-2</v>
      </c>
      <c r="EK78" s="1">
        <v>39721</v>
      </c>
      <c r="EL78" s="2">
        <v>79.447999999999993</v>
      </c>
      <c r="EM78" s="2">
        <f t="shared" si="63"/>
        <v>2.6711983561856112E-2</v>
      </c>
      <c r="EO78" s="1">
        <v>39721</v>
      </c>
      <c r="EP78" s="2">
        <v>6255.9654</v>
      </c>
      <c r="EQ78" s="2">
        <f t="shared" si="64"/>
        <v>-0.12845422798373141</v>
      </c>
      <c r="ES78" s="1">
        <v>39721</v>
      </c>
      <c r="ET78" s="2">
        <v>939.1096</v>
      </c>
      <c r="EU78" s="2">
        <f t="shared" si="65"/>
        <v>-0.17445609906847492</v>
      </c>
      <c r="EW78" s="1">
        <v>39721</v>
      </c>
      <c r="EX78" s="2">
        <v>1382.6835000000001</v>
      </c>
      <c r="EY78" s="2">
        <f t="shared" si="66"/>
        <v>-0.11836995390372229</v>
      </c>
      <c r="FA78" s="1">
        <v>39721</v>
      </c>
      <c r="FB78" s="2">
        <v>111.0856</v>
      </c>
      <c r="FC78" s="2">
        <f t="shared" si="67"/>
        <v>-0.10969484461720325</v>
      </c>
      <c r="FE78" s="1">
        <v>39721</v>
      </c>
      <c r="FF78" s="2">
        <v>800.18349999999998</v>
      </c>
      <c r="FG78" s="2">
        <f t="shared" si="68"/>
        <v>-0.13414916011169509</v>
      </c>
      <c r="FI78" s="1">
        <v>39721</v>
      </c>
      <c r="FJ78" s="2">
        <v>231.6746</v>
      </c>
      <c r="FK78" s="2">
        <f t="shared" si="69"/>
        <v>-1.0271974256181871E-4</v>
      </c>
      <c r="FM78" s="1">
        <v>39721</v>
      </c>
      <c r="FN78" s="2">
        <v>1910.434</v>
      </c>
      <c r="FO78" s="2">
        <f t="shared" si="70"/>
        <v>4.3988408007145097E-4</v>
      </c>
      <c r="FQ78" s="1">
        <v>39721</v>
      </c>
      <c r="FR78" s="2">
        <v>288.27699999999999</v>
      </c>
      <c r="FS78" s="2">
        <f t="shared" si="71"/>
        <v>7.0671501533601244E-3</v>
      </c>
      <c r="FU78" s="1">
        <v>39721</v>
      </c>
      <c r="FV78" s="2">
        <v>346.87490000000003</v>
      </c>
      <c r="FW78" s="2">
        <f t="shared" si="72"/>
        <v>-0.11416164489280678</v>
      </c>
      <c r="FY78" s="1">
        <v>39721</v>
      </c>
      <c r="FZ78" s="2">
        <v>737.07529999999997</v>
      </c>
      <c r="GA78" s="2">
        <f t="shared" si="73"/>
        <v>-7.962847760628966E-2</v>
      </c>
    </row>
    <row r="79" spans="1:183" x14ac:dyDescent="0.25">
      <c r="A79" s="1">
        <f t="shared" si="50"/>
        <v>39691</v>
      </c>
      <c r="B79" s="1">
        <v>39689</v>
      </c>
      <c r="C79" s="2">
        <v>805.69179999999994</v>
      </c>
      <c r="D79" s="2">
        <f t="shared" si="74"/>
        <v>1.6983044976933481E-2</v>
      </c>
      <c r="E79" s="1">
        <v>39689</v>
      </c>
      <c r="F79" s="2">
        <v>588.95010000000002</v>
      </c>
      <c r="G79" s="2">
        <f t="shared" si="75"/>
        <v>1.0773111294518856E-2</v>
      </c>
      <c r="H79" s="1">
        <v>39689</v>
      </c>
      <c r="I79" s="2">
        <v>1695.9059999999999</v>
      </c>
      <c r="J79" s="2">
        <f t="shared" si="76"/>
        <v>-4.9085602515038906E-2</v>
      </c>
      <c r="K79" s="1">
        <v>39689</v>
      </c>
      <c r="L79" s="2">
        <v>1891.6801</v>
      </c>
      <c r="M79" s="2">
        <f t="shared" si="77"/>
        <v>2.99734295965981E-2</v>
      </c>
      <c r="N79" s="1">
        <v>39689</v>
      </c>
      <c r="O79" s="2">
        <v>1360.95</v>
      </c>
      <c r="P79" s="2">
        <f t="shared" si="78"/>
        <v>1.1542863938398318E-2</v>
      </c>
      <c r="Q79" s="1"/>
      <c r="T79" s="1">
        <v>39689</v>
      </c>
      <c r="U79" s="2">
        <v>1447.895</v>
      </c>
      <c r="V79" s="2">
        <f t="shared" si="79"/>
        <v>1.4471277100363666E-2</v>
      </c>
      <c r="W79" s="1">
        <v>39689</v>
      </c>
      <c r="X79" s="2">
        <v>113.0895</v>
      </c>
      <c r="Y79" s="2">
        <f t="shared" si="80"/>
        <v>7.5506494894959086E-3</v>
      </c>
      <c r="Z79" s="1">
        <v>39689</v>
      </c>
      <c r="AA79" s="2">
        <v>125.61</v>
      </c>
      <c r="AB79" s="2">
        <f t="shared" si="81"/>
        <v>-4.2606707317073056E-2</v>
      </c>
      <c r="AC79" s="1">
        <v>39689</v>
      </c>
      <c r="AD79" s="2">
        <v>792.99699999999996</v>
      </c>
      <c r="AE79" s="2">
        <f t="shared" si="82"/>
        <v>3.8661130612458683E-2</v>
      </c>
      <c r="AF79" s="1">
        <v>39689</v>
      </c>
      <c r="AG79" s="2">
        <v>366.3143</v>
      </c>
      <c r="AH79" s="2">
        <f t="shared" si="83"/>
        <v>-5.2551467492119142E-2</v>
      </c>
      <c r="AI79" s="1">
        <v>39689</v>
      </c>
      <c r="AJ79" s="2">
        <v>81.34</v>
      </c>
      <c r="AK79" s="2">
        <f t="shared" si="84"/>
        <v>5.1311877988884591E-2</v>
      </c>
      <c r="AL79" s="1">
        <v>39689</v>
      </c>
      <c r="AM79" s="2">
        <v>144.804</v>
      </c>
      <c r="AN79" s="2">
        <f t="shared" si="85"/>
        <v>2.2619485981179022E-3</v>
      </c>
      <c r="AO79" s="1">
        <v>39689</v>
      </c>
      <c r="AP79" s="2">
        <v>391.71</v>
      </c>
      <c r="AQ79" s="2">
        <f t="shared" si="86"/>
        <v>-5.929394812680111E-2</v>
      </c>
      <c r="AR79" s="1">
        <v>39689</v>
      </c>
      <c r="AS79" s="2">
        <v>1409.36</v>
      </c>
      <c r="AT79" s="2">
        <f t="shared" si="87"/>
        <v>9.4906561803869138E-3</v>
      </c>
      <c r="AU79" s="1">
        <v>39689</v>
      </c>
      <c r="AV79" s="2">
        <v>879.98</v>
      </c>
      <c r="AW79" s="2">
        <f t="shared" si="88"/>
        <v>3.5009293998244928E-3</v>
      </c>
      <c r="AY79" s="2">
        <f t="shared" si="89"/>
        <v>6.2099336824146256E-3</v>
      </c>
      <c r="AZ79" s="2">
        <f t="shared" si="90"/>
        <v>1.8430565658199782E-2</v>
      </c>
      <c r="BA79" s="2">
        <f t="shared" si="51"/>
        <v>-5.989726780562421E-3</v>
      </c>
      <c r="BC79" s="1">
        <v>39689</v>
      </c>
      <c r="BD79" s="2">
        <v>1281.4000000000001</v>
      </c>
      <c r="BE79" s="2">
        <f t="shared" si="91"/>
        <v>-1.2164849905178854E-2</v>
      </c>
      <c r="BF79" s="1">
        <v>39689</v>
      </c>
      <c r="BG79" s="2">
        <v>1045.7</v>
      </c>
      <c r="BH79" s="2">
        <f t="shared" si="92"/>
        <v>3.0214378207280568E-3</v>
      </c>
      <c r="BI79" s="1">
        <v>39689</v>
      </c>
      <c r="BJ79" s="2">
        <v>969.95</v>
      </c>
      <c r="BK79" s="2">
        <f t="shared" si="93"/>
        <v>1.4061683220073284E-2</v>
      </c>
      <c r="BL79" s="1">
        <v>39660</v>
      </c>
      <c r="BM79" s="2">
        <v>299.39999999999998</v>
      </c>
      <c r="BN79" s="2">
        <f t="shared" si="48"/>
        <v>-2.1440711204078977E-2</v>
      </c>
      <c r="BP79" s="1">
        <v>39416</v>
      </c>
      <c r="BQ79" s="2">
        <v>-7.8499999999999993E-3</v>
      </c>
      <c r="BR79" s="2">
        <f t="shared" si="49"/>
        <v>-7.8499999999999993E-3</v>
      </c>
      <c r="BT79" s="1">
        <v>39689</v>
      </c>
      <c r="BU79" s="2">
        <v>993.16</v>
      </c>
      <c r="BV79" s="2">
        <f t="shared" si="52"/>
        <v>1.4039064334650408E-2</v>
      </c>
      <c r="BX79" s="7">
        <f>VLOOKUP($A79,[1]Replications!$A:$AK,MATCH(BX$2,[1]Replications!$1:$1,0),FALSE)</f>
        <v>9.5999999999999992E-3</v>
      </c>
      <c r="BY79" s="7">
        <f>VLOOKUP($A79,[1]Replications!$A:$AK,MATCH(BY$2,[1]Replications!$1:$1,0),FALSE)</f>
        <v>0.1517</v>
      </c>
      <c r="BZ79" s="7">
        <f>VLOOKUP($A79,[1]Replications!$A:$AK,MATCH(BZ$2,[1]Replications!$1:$1,0),FALSE)</f>
        <v>4.2000000000000003E-2</v>
      </c>
      <c r="CA79" s="7">
        <f>VLOOKUP($A79,[1]Replications!$A:$AK,MATCH(CA$2,[1]Replications!$1:$1,0),FALSE)</f>
        <v>5.1999999999999998E-3</v>
      </c>
      <c r="CB79" s="7">
        <f>VLOOKUP($A79,[1]Replications!$A:$AK,MATCH(CB$2,[1]Replications!$1:$1,0),FALSE)</f>
        <v>3.2599999999999997E-2</v>
      </c>
      <c r="CC79" s="7">
        <f>VLOOKUP($A79,[1]Replications!$A:$AK,MATCH(CC$2,[1]Replications!$1:$1,0),FALSE)</f>
        <v>6.6699999999999995E-2</v>
      </c>
      <c r="CD79" s="7">
        <f>VLOOKUP($A79,[1]Replications!$A:$AK,MATCH(CD$2,[1]Replications!$1:$1,0),FALSE)</f>
        <v>1.24E-2</v>
      </c>
      <c r="CE79" s="7">
        <f>VLOOKUP($A79,[1]Replications!$A:$AK,MATCH(CE$2,[1]Replications!$1:$1,0),FALSE)</f>
        <v>1.44E-2</v>
      </c>
      <c r="CF79" s="7">
        <f>VLOOKUP($A79,[1]Replications!$A:$AK,MATCH(CF$2,[1]Replications!$1:$1,0),FALSE)</f>
        <v>4.5742857142857148E-2</v>
      </c>
      <c r="CG79" s="7" t="str">
        <f>VLOOKUP($A79,[1]Replications!$A:$AK,MATCH(CG$2,[1]Replications!$1:$1,0),FALSE)</f>
        <v>NA</v>
      </c>
      <c r="CH79" s="9">
        <f>VLOOKUP($A79,'[2]Formated Data'!$A:$ZZ,MATCH(CH$1,'[2]Formated Data'!$1:$1,0),FALSE)</f>
        <v>1E-3</v>
      </c>
      <c r="CI79" s="9">
        <f>VLOOKUP($A79,'[2]Formated Data'!$A:$ZZ,MATCH(CI$1,'[2]Formated Data'!$1:$1,0),FALSE)</f>
        <v>6.7000000000000002E-3</v>
      </c>
      <c r="CJ79" s="9">
        <f>VLOOKUP($A79,'[2]Formated Data'!$A:$ZZ,MATCH(CJ$1,'[2]Formated Data'!$1:$1,0),FALSE)</f>
        <v>2E-3</v>
      </c>
      <c r="CK79" s="9">
        <f>VLOOKUP($A79,'[2]Formated Data'!$A:$ZZ,MATCH(CK$1,'[2]Formated Data'!$1:$1,0),FALSE)</f>
        <v>-2.8999999999999998E-3</v>
      </c>
      <c r="CL79" s="9">
        <f>VLOOKUP($A79,'[2]Formated Data'!$A:$ZZ,MATCH(CL$1,'[2]Formated Data'!$1:$1,0),FALSE)</f>
        <v>1.7100000000000001E-2</v>
      </c>
      <c r="CM79" s="9">
        <f>VLOOKUP($A79,'[2]Formated Data'!$A:$ZZ,MATCH(CM$1,'[2]Formated Data'!$1:$1,0),FALSE)</f>
        <v>1.9E-3</v>
      </c>
      <c r="CN79" s="9">
        <f>VLOOKUP($A79,'[2]Formated Data'!$A:$ZZ,MATCH(CN$1,'[2]Formated Data'!$1:$1,0),FALSE)</f>
        <v>3.5999999999999997E-2</v>
      </c>
      <c r="CO79" s="9">
        <f>VLOOKUP($A79,'[2]Formated Data'!$A:$ZZ,MATCH(CO$1,'[2]Formated Data'!$1:$1,0),FALSE)</f>
        <v>-1.7999999999999999E-2</v>
      </c>
      <c r="CP79" s="9">
        <f>VLOOKUP($A79,'[2]Formated Data'!$A:$ZZ,MATCH(CP$1,'[2]Formated Data'!$1:$1,0),FALSE)</f>
        <v>1.2200000000000001E-2</v>
      </c>
      <c r="CQ79" s="9">
        <f>VLOOKUP($A79,'[2]Formated Data'!$A:$ZZ,MATCH(CQ$1,'[2]Formated Data'!$1:$1,0),FALSE)</f>
        <v>2.7900000000000001E-2</v>
      </c>
      <c r="CR79" s="9">
        <f>VLOOKUP($A79,'[2]Formated Data'!$A:$ZZ,MATCH(CR$1,'[2]Formated Data'!$1:$1,0),FALSE)</f>
        <v>4.7000000000000002E-3</v>
      </c>
      <c r="CS79" s="9">
        <f>VLOOKUP($A79,'[2]Formated Data'!$A:$ZZ,MATCH(CS$1,'[2]Formated Data'!$1:$1,0),FALSE)</f>
        <v>6.0000000000000001E-3</v>
      </c>
      <c r="CT79" s="9">
        <f>VLOOKUP($A79,'[2]Formated Data'!$A:$ZZ,MATCH(CT$1,'[2]Formated Data'!$1:$1,0),FALSE)</f>
        <v>-2.2200000000000001E-2</v>
      </c>
      <c r="CU79" s="9">
        <f>VLOOKUP($A79,'[2]Formated Data'!$A:$ZZ,MATCH(CU$1,'[2]Formated Data'!$1:$1,0),FALSE)</f>
        <v>-1.46E-2</v>
      </c>
      <c r="CV79" s="9">
        <f>VLOOKUP($A79,'[2]Formated Data'!$A:$ZZ,MATCH(CV$1,'[2]Formated Data'!$1:$1,0),FALSE)</f>
        <v>6.7199999999999996E-2</v>
      </c>
      <c r="CW79" s="9">
        <f>VLOOKUP($A79,'[2]Formated Data'!$A:$ZZ,MATCH(CW$1,'[2]Formated Data'!$1:$1,0),FALSE)</f>
        <v>7.4000000000000003E-3</v>
      </c>
      <c r="CX79" s="9">
        <f>VLOOKUP($A79,'[2]Formated Data'!$A:$ZZ,MATCH(CX$1,'[2]Formated Data'!$1:$1,0),FALSE)</f>
        <v>1.7899999999999999E-2</v>
      </c>
      <c r="CY79" s="9">
        <f>VLOOKUP($A79,'[2]Formated Data'!$A:$ZZ,MATCH(CY$1,'[2]Formated Data'!$1:$1,0),FALSE)</f>
        <v>-3.2099999999999997E-2</v>
      </c>
      <c r="CZ79" s="9">
        <f>VLOOKUP($A79,'[2]Formated Data'!$A:$ZZ,MATCH(CZ$1,'[2]Formated Data'!$1:$1,0),FALSE)</f>
        <v>-0.03</v>
      </c>
      <c r="DA79" s="9">
        <f>VLOOKUP($A79,'[2]Formated Data'!$A:$ZZ,MATCH(DA$1,'[2]Formated Data'!$1:$1,0),FALSE)</f>
        <v>1.0999999999999999E-2</v>
      </c>
      <c r="DB79" s="9">
        <f>VLOOKUP($A79,'[2]Formated Data'!$A:$ZZ,MATCH(DB$1,'[2]Formated Data'!$1:$1,0),FALSE)</f>
        <v>4.7999999999999996E-3</v>
      </c>
      <c r="DC79" s="9">
        <f>VLOOKUP($A79,'[2]Formated Data'!$A:$ZZ,MATCH(DC$1,'[2]Formated Data'!$1:$1,0),FALSE)</f>
        <v>-5.4000000000000003E-3</v>
      </c>
      <c r="DD79" s="9">
        <f>VLOOKUP($A79,'[2]Formated Data'!$A:$ZZ,MATCH(DD$1,'[2]Formated Data'!$1:$1,0),FALSE)</f>
        <v>-2.7E-2</v>
      </c>
      <c r="DF79" s="1">
        <v>39691</v>
      </c>
      <c r="DG79" s="2">
        <v>5151.8189000000002</v>
      </c>
      <c r="DH79" s="2">
        <f t="shared" si="53"/>
        <v>-1.5280245477550802E-2</v>
      </c>
      <c r="DI79" s="1">
        <v>39691</v>
      </c>
      <c r="DJ79" s="2">
        <v>9725.93</v>
      </c>
      <c r="DK79" s="2">
        <f t="shared" si="54"/>
        <v>-1.4394044570463782E-2</v>
      </c>
      <c r="DL79" s="1">
        <v>39691</v>
      </c>
      <c r="DM79" s="2">
        <v>12645.73</v>
      </c>
      <c r="DN79" s="2">
        <f t="shared" si="55"/>
        <v>-1.178753369066865E-2</v>
      </c>
      <c r="DO79" s="1">
        <v>39691</v>
      </c>
      <c r="DP79" s="2">
        <v>7238.61</v>
      </c>
      <c r="DQ79" s="2">
        <f t="shared" si="56"/>
        <v>-1.4401887143833392E-3</v>
      </c>
      <c r="DR79" s="1">
        <v>39691</v>
      </c>
      <c r="DS79" s="2">
        <v>9640.2099999999991</v>
      </c>
      <c r="DT79" s="2">
        <f t="shared" si="57"/>
        <v>-7.2150413943177227E-3</v>
      </c>
      <c r="DU79" s="1">
        <v>39691</v>
      </c>
      <c r="DV79" s="2">
        <v>4915.6899999999996</v>
      </c>
      <c r="DW79" s="2">
        <f t="shared" si="58"/>
        <v>-1.0971345332802307E-2</v>
      </c>
      <c r="DX79" s="1">
        <v>39691</v>
      </c>
      <c r="DY79" s="2">
        <v>3953.51</v>
      </c>
      <c r="DZ79" s="2">
        <f t="shared" si="59"/>
        <v>6.8019761637974074E-3</v>
      </c>
      <c r="EA79" s="1">
        <v>39691</v>
      </c>
      <c r="EB79" s="2">
        <v>5678.45</v>
      </c>
      <c r="EC79" s="2">
        <f t="shared" si="60"/>
        <v>3.24199219095056E-3</v>
      </c>
      <c r="ED79" s="1">
        <v>39691</v>
      </c>
      <c r="EE79" s="2">
        <v>13195.17</v>
      </c>
      <c r="EF79" s="2">
        <f t="shared" si="61"/>
        <v>-1.3946554275209522E-2</v>
      </c>
      <c r="EG79" s="1">
        <v>39691</v>
      </c>
      <c r="EH79" s="2">
        <v>3400.08</v>
      </c>
      <c r="EI79" s="2">
        <f t="shared" si="62"/>
        <v>-2.8886223470863115E-3</v>
      </c>
      <c r="EK79" s="1">
        <v>39689</v>
      </c>
      <c r="EL79" s="2">
        <v>77.381</v>
      </c>
      <c r="EM79" s="2">
        <f t="shared" si="63"/>
        <v>5.6727709724555098E-2</v>
      </c>
      <c r="EO79" s="1">
        <v>39689</v>
      </c>
      <c r="EP79" s="2">
        <v>7178.0113000000001</v>
      </c>
      <c r="EQ79" s="2">
        <f t="shared" si="64"/>
        <v>4.8417151119439783E-2</v>
      </c>
      <c r="ES79" s="1">
        <v>39689</v>
      </c>
      <c r="ET79" s="2">
        <v>1137.5646999999999</v>
      </c>
      <c r="EU79" s="2">
        <f t="shared" si="65"/>
        <v>-7.9493197376344749E-2</v>
      </c>
      <c r="EW79" s="1">
        <v>39689</v>
      </c>
      <c r="EX79" s="2">
        <v>1568.3262</v>
      </c>
      <c r="EY79" s="2">
        <f t="shared" si="66"/>
        <v>-1.3599309260602488E-2</v>
      </c>
      <c r="FA79" s="1">
        <v>39689</v>
      </c>
      <c r="FB79" s="2">
        <v>124.77249999999999</v>
      </c>
      <c r="FC79" s="2">
        <f t="shared" si="67"/>
        <v>1.8105547287064594E-2</v>
      </c>
      <c r="FE79" s="1">
        <v>39689</v>
      </c>
      <c r="FF79" s="2">
        <v>924.15859999999998</v>
      </c>
      <c r="FG79" s="2">
        <f t="shared" si="68"/>
        <v>-8.291187432253555E-2</v>
      </c>
      <c r="FI79" s="1">
        <v>39689</v>
      </c>
      <c r="FJ79" s="2">
        <v>231.69839999999999</v>
      </c>
      <c r="FK79" s="2">
        <f t="shared" si="69"/>
        <v>2.4738970601243304E-2</v>
      </c>
      <c r="FM79" s="1">
        <v>39689</v>
      </c>
      <c r="FN79" s="2">
        <v>1909.5940000000001</v>
      </c>
      <c r="FO79" s="2">
        <f t="shared" si="70"/>
        <v>2.4758271986811575E-2</v>
      </c>
      <c r="FQ79" s="1">
        <v>39689</v>
      </c>
      <c r="FR79" s="2">
        <v>286.25400000000002</v>
      </c>
      <c r="FS79" s="2">
        <f t="shared" si="71"/>
        <v>5.6526550615680904E-3</v>
      </c>
      <c r="FU79" s="1">
        <v>39689</v>
      </c>
      <c r="FV79" s="2">
        <v>391.57810000000001</v>
      </c>
      <c r="FW79" s="2">
        <f t="shared" si="72"/>
        <v>1.2773138802424588E-2</v>
      </c>
      <c r="FY79" s="1">
        <v>39689</v>
      </c>
      <c r="FZ79" s="2">
        <v>800.84540000000004</v>
      </c>
      <c r="GA79" s="2">
        <f t="shared" si="73"/>
        <v>3.6100786915854943E-2</v>
      </c>
    </row>
    <row r="80" spans="1:183" x14ac:dyDescent="0.25">
      <c r="A80" s="1">
        <f t="shared" si="50"/>
        <v>39660</v>
      </c>
      <c r="B80" s="1">
        <v>39660</v>
      </c>
      <c r="C80" s="2">
        <v>792.23720000000003</v>
      </c>
      <c r="D80" s="2">
        <f t="shared" si="74"/>
        <v>-3.660200948855219E-3</v>
      </c>
      <c r="E80" s="1">
        <v>39660</v>
      </c>
      <c r="F80" s="2">
        <v>582.67290000000003</v>
      </c>
      <c r="G80" s="2">
        <f t="shared" si="75"/>
        <v>-1.9035006775488528E-2</v>
      </c>
      <c r="H80" s="1">
        <v>39660</v>
      </c>
      <c r="I80" s="2">
        <v>1783.4476</v>
      </c>
      <c r="J80" s="2">
        <f t="shared" si="76"/>
        <v>-1.7977124348539375E-3</v>
      </c>
      <c r="K80" s="1">
        <v>39660</v>
      </c>
      <c r="L80" s="2">
        <v>1836.63</v>
      </c>
      <c r="M80" s="2">
        <f t="shared" si="77"/>
        <v>1.5329758416717354E-2</v>
      </c>
      <c r="N80" s="1">
        <v>39660</v>
      </c>
      <c r="O80" s="2">
        <v>1345.42</v>
      </c>
      <c r="P80" s="2">
        <f t="shared" si="78"/>
        <v>-6.6082385168010349E-3</v>
      </c>
      <c r="Q80" s="1"/>
      <c r="T80" s="1">
        <v>39660</v>
      </c>
      <c r="U80" s="2">
        <v>1427.241</v>
      </c>
      <c r="V80" s="2">
        <f t="shared" si="79"/>
        <v>-8.4100006815596151E-3</v>
      </c>
      <c r="W80" s="1">
        <v>39660</v>
      </c>
      <c r="X80" s="2">
        <v>112.242</v>
      </c>
      <c r="Y80" s="2">
        <f t="shared" si="80"/>
        <v>-1.4900851151221972E-2</v>
      </c>
      <c r="Z80" s="1">
        <v>39660</v>
      </c>
      <c r="AA80" s="2">
        <v>131.19999999999999</v>
      </c>
      <c r="AB80" s="2">
        <f t="shared" si="81"/>
        <v>-6.0606060606060996E-3</v>
      </c>
      <c r="AC80" s="1">
        <v>39660</v>
      </c>
      <c r="AD80" s="2">
        <v>763.48</v>
      </c>
      <c r="AE80" s="2">
        <f t="shared" si="82"/>
        <v>-5.166494015857892E-3</v>
      </c>
      <c r="AF80" s="1">
        <v>39660</v>
      </c>
      <c r="AG80" s="2">
        <v>386.63240000000002</v>
      </c>
      <c r="AH80" s="2">
        <f t="shared" si="83"/>
        <v>-9.2733157542625122E-2</v>
      </c>
      <c r="AI80" s="1">
        <v>39660</v>
      </c>
      <c r="AJ80" s="2">
        <v>77.37</v>
      </c>
      <c r="AK80" s="2">
        <f t="shared" si="84"/>
        <v>-0.10097606321171271</v>
      </c>
      <c r="AL80" s="1">
        <v>39660</v>
      </c>
      <c r="AM80" s="2">
        <v>144.47720000000001</v>
      </c>
      <c r="AN80" s="2">
        <f t="shared" si="85"/>
        <v>7.3067408867928396E-3</v>
      </c>
      <c r="AO80" s="1">
        <v>39660</v>
      </c>
      <c r="AP80" s="2">
        <v>416.4</v>
      </c>
      <c r="AQ80" s="2">
        <f t="shared" si="86"/>
        <v>-0.10014262868997714</v>
      </c>
      <c r="AR80" s="1">
        <v>39660</v>
      </c>
      <c r="AS80" s="2">
        <v>1396.11</v>
      </c>
      <c r="AT80" s="2">
        <f t="shared" si="87"/>
        <v>-8.1588835212031974E-4</v>
      </c>
      <c r="AU80" s="1">
        <v>39660</v>
      </c>
      <c r="AV80" s="2">
        <v>876.91</v>
      </c>
      <c r="AW80" s="2">
        <f t="shared" si="88"/>
        <v>-1.332208157524617E-2</v>
      </c>
      <c r="AY80" s="2">
        <f t="shared" si="89"/>
        <v>1.5374805826633309E-2</v>
      </c>
      <c r="AZ80" s="2">
        <f t="shared" si="90"/>
        <v>2.1937996933518389E-2</v>
      </c>
      <c r="BA80" s="2">
        <f t="shared" si="51"/>
        <v>-1.250619322312585E-2</v>
      </c>
      <c r="BC80" s="1">
        <v>39660</v>
      </c>
      <c r="BD80" s="2">
        <v>1297.18</v>
      </c>
      <c r="BE80" s="2">
        <f t="shared" si="91"/>
        <v>1.7733914183271082E-4</v>
      </c>
      <c r="BF80" s="1">
        <v>39660</v>
      </c>
      <c r="BG80" s="2">
        <v>1042.55</v>
      </c>
      <c r="BH80" s="2">
        <f t="shared" si="92"/>
        <v>2.8858640758020471E-3</v>
      </c>
      <c r="BI80" s="1">
        <v>39660</v>
      </c>
      <c r="BJ80" s="2">
        <v>956.5</v>
      </c>
      <c r="BK80" s="2">
        <f t="shared" si="93"/>
        <v>1.8484996912068397E-2</v>
      </c>
      <c r="BL80" s="1">
        <v>39629</v>
      </c>
      <c r="BM80" s="2">
        <v>305.95999999999998</v>
      </c>
      <c r="BN80" s="2">
        <f t="shared" si="48"/>
        <v>-3.6472580435066293E-3</v>
      </c>
      <c r="BP80" s="1">
        <v>39386</v>
      </c>
      <c r="BQ80" s="2">
        <v>1.661E-2</v>
      </c>
      <c r="BR80" s="2">
        <f t="shared" si="49"/>
        <v>1.661E-2</v>
      </c>
      <c r="BT80" s="1">
        <v>39660</v>
      </c>
      <c r="BU80" s="2">
        <v>979.41</v>
      </c>
      <c r="BV80" s="2">
        <f t="shared" si="52"/>
        <v>5.6163624042548932E-3</v>
      </c>
      <c r="BX80" s="7">
        <f>VLOOKUP($A80,[1]Replications!$A:$AK,MATCH(BX$2,[1]Replications!$1:$1,0),FALSE)</f>
        <v>-9.5600000000000004E-2</v>
      </c>
      <c r="BY80" s="7">
        <f>VLOOKUP($A80,[1]Replications!$A:$AK,MATCH(BY$2,[1]Replications!$1:$1,0),FALSE)</f>
        <v>-1.46E-2</v>
      </c>
      <c r="BZ80" s="7">
        <f>VLOOKUP($A80,[1]Replications!$A:$AK,MATCH(BZ$2,[1]Replications!$1:$1,0),FALSE)</f>
        <v>6.2E-2</v>
      </c>
      <c r="CA80" s="7">
        <f>VLOOKUP($A80,[1]Replications!$A:$AK,MATCH(CA$2,[1]Replications!$1:$1,0),FALSE)</f>
        <v>4.19E-2</v>
      </c>
      <c r="CB80" s="7">
        <f>VLOOKUP($A80,[1]Replications!$A:$AK,MATCH(CB$2,[1]Replications!$1:$1,0),FALSE)</f>
        <v>3.9800000000000002E-2</v>
      </c>
      <c r="CC80" s="7">
        <f>VLOOKUP($A80,[1]Replications!$A:$AK,MATCH(CC$2,[1]Replications!$1:$1,0),FALSE)</f>
        <v>4.5900000000000003E-2</v>
      </c>
      <c r="CD80" s="7">
        <f>VLOOKUP($A80,[1]Replications!$A:$AK,MATCH(CD$2,[1]Replications!$1:$1,0),FALSE)</f>
        <v>1.9699999999999999E-2</v>
      </c>
      <c r="CE80" s="7">
        <f>VLOOKUP($A80,[1]Replications!$A:$AK,MATCH(CE$2,[1]Replications!$1:$1,0),FALSE)</f>
        <v>-8.0999999999999996E-3</v>
      </c>
      <c r="CF80" s="7">
        <f>VLOOKUP($A80,[1]Replications!$A:$AK,MATCH(CF$2,[1]Replications!$1:$1,0),FALSE)</f>
        <v>1.4157142857142856E-2</v>
      </c>
      <c r="CG80" s="7" t="str">
        <f>VLOOKUP($A80,[1]Replications!$A:$AK,MATCH(CG$2,[1]Replications!$1:$1,0),FALSE)</f>
        <v>NA</v>
      </c>
      <c r="CH80" s="9">
        <f>VLOOKUP($A80,'[2]Formated Data'!$A:$ZZ,MATCH(CH$1,'[2]Formated Data'!$1:$1,0),FALSE)</f>
        <v>-3.2399999999999998E-2</v>
      </c>
      <c r="CI80" s="9">
        <f>VLOOKUP($A80,'[2]Formated Data'!$A:$ZZ,MATCH(CI$1,'[2]Formated Data'!$1:$1,0),FALSE)</f>
        <v>1.18E-2</v>
      </c>
      <c r="CJ80" s="9">
        <f>VLOOKUP($A80,'[2]Formated Data'!$A:$ZZ,MATCH(CJ$1,'[2]Formated Data'!$1:$1,0),FALSE)</f>
        <v>-9.5999999999999992E-3</v>
      </c>
      <c r="CK80" s="9">
        <f>VLOOKUP($A80,'[2]Formated Data'!$A:$ZZ,MATCH(CK$1,'[2]Formated Data'!$1:$1,0),FALSE)</f>
        <v>-1.1299999999999999E-2</v>
      </c>
      <c r="CL80" s="9">
        <f>VLOOKUP($A80,'[2]Formated Data'!$A:$ZZ,MATCH(CL$1,'[2]Formated Data'!$1:$1,0),FALSE)</f>
        <v>1.4E-2</v>
      </c>
      <c r="CM80" s="9">
        <f>VLOOKUP($A80,'[2]Formated Data'!$A:$ZZ,MATCH(CM$1,'[2]Formated Data'!$1:$1,0),FALSE)</f>
        <v>4.3E-3</v>
      </c>
      <c r="CN80" s="9">
        <f>VLOOKUP($A80,'[2]Formated Data'!$A:$ZZ,MATCH(CN$1,'[2]Formated Data'!$1:$1,0),FALSE)</f>
        <v>-2.9899999999999999E-2</v>
      </c>
      <c r="CO80" s="9">
        <f>VLOOKUP($A80,'[2]Formated Data'!$A:$ZZ,MATCH(CO$1,'[2]Formated Data'!$1:$1,0),FALSE)</f>
        <v>-2.1999999999999999E-2</v>
      </c>
      <c r="CP80" s="9">
        <f>VLOOKUP($A80,'[2]Formated Data'!$A:$ZZ,MATCH(CP$1,'[2]Formated Data'!$1:$1,0),FALSE)</f>
        <v>-4.1000000000000002E-2</v>
      </c>
      <c r="CQ80" s="9">
        <f>VLOOKUP($A80,'[2]Formated Data'!$A:$ZZ,MATCH(CQ$1,'[2]Formated Data'!$1:$1,0),FALSE)</f>
        <v>-4.4999999999999997E-3</v>
      </c>
      <c r="CR80" s="9">
        <f>VLOOKUP($A80,'[2]Formated Data'!$A:$ZZ,MATCH(CR$1,'[2]Formated Data'!$1:$1,0),FALSE)</f>
        <v>-5.8999999999999999E-3</v>
      </c>
      <c r="CS80" s="9">
        <f>VLOOKUP($A80,'[2]Formated Data'!$A:$ZZ,MATCH(CS$1,'[2]Formated Data'!$1:$1,0),FALSE)</f>
        <v>-5.0000000000000001E-3</v>
      </c>
      <c r="CT80" s="9">
        <f>VLOOKUP($A80,'[2]Formated Data'!$A:$ZZ,MATCH(CT$1,'[2]Formated Data'!$1:$1,0),FALSE)</f>
        <v>-4.0099999999999997E-2</v>
      </c>
      <c r="CU80" s="9">
        <f>VLOOKUP($A80,'[2]Formated Data'!$A:$ZZ,MATCH(CU$1,'[2]Formated Data'!$1:$1,0),FALSE)</f>
        <v>-4.2700000000000002E-2</v>
      </c>
      <c r="CV80" s="9">
        <f>VLOOKUP($A80,'[2]Formated Data'!$A:$ZZ,MATCH(CV$1,'[2]Formated Data'!$1:$1,0),FALSE)</f>
        <v>-5.9799999999999999E-2</v>
      </c>
      <c r="CW80" s="9">
        <f>VLOOKUP($A80,'[2]Formated Data'!$A:$ZZ,MATCH(CW$1,'[2]Formated Data'!$1:$1,0),FALSE)</f>
        <v>1.09E-2</v>
      </c>
      <c r="CX80" s="9">
        <f>VLOOKUP($A80,'[2]Formated Data'!$A:$ZZ,MATCH(CX$1,'[2]Formated Data'!$1:$1,0),FALSE)</f>
        <v>1.2699999999999999E-2</v>
      </c>
      <c r="CY80" s="9">
        <f>VLOOKUP($A80,'[2]Formated Data'!$A:$ZZ,MATCH(CY$1,'[2]Formated Data'!$1:$1,0),FALSE)</f>
        <v>-2.7699999999999999E-2</v>
      </c>
      <c r="CZ80" s="9">
        <f>VLOOKUP($A80,'[2]Formated Data'!$A:$ZZ,MATCH(CZ$1,'[2]Formated Data'!$1:$1,0),FALSE)</f>
        <v>-4.6300000000000001E-2</v>
      </c>
      <c r="DA80" s="9">
        <f>VLOOKUP($A80,'[2]Formated Data'!$A:$ZZ,MATCH(DA$1,'[2]Formated Data'!$1:$1,0),FALSE)</f>
        <v>1.4E-2</v>
      </c>
      <c r="DB80" s="9">
        <f>VLOOKUP($A80,'[2]Formated Data'!$A:$ZZ,MATCH(DB$1,'[2]Formated Data'!$1:$1,0),FALSE)</f>
        <v>1.8E-3</v>
      </c>
      <c r="DC80" s="9">
        <f>VLOOKUP($A80,'[2]Formated Data'!$A:$ZZ,MATCH(DC$1,'[2]Formated Data'!$1:$1,0),FALSE)</f>
        <v>-6.0000000000000001E-3</v>
      </c>
      <c r="DD80" s="9">
        <f>VLOOKUP($A80,'[2]Formated Data'!$A:$ZZ,MATCH(DD$1,'[2]Formated Data'!$1:$1,0),FALSE)</f>
        <v>-3.2000000000000001E-2</v>
      </c>
      <c r="DF80" s="1">
        <v>39660</v>
      </c>
      <c r="DG80" s="2">
        <v>5231.7614999999996</v>
      </c>
      <c r="DH80" s="2">
        <f t="shared" si="53"/>
        <v>-2.6572145093133437E-2</v>
      </c>
      <c r="DI80" s="1">
        <v>39660</v>
      </c>
      <c r="DJ80" s="2">
        <v>9867.9699999999993</v>
      </c>
      <c r="DK80" s="2">
        <f t="shared" si="54"/>
        <v>-2.2912320273442921E-2</v>
      </c>
      <c r="DL80" s="1">
        <v>39660</v>
      </c>
      <c r="DM80" s="2">
        <v>12796.57</v>
      </c>
      <c r="DN80" s="2">
        <f t="shared" si="55"/>
        <v>-2.6237010476845679E-2</v>
      </c>
      <c r="DO80" s="1">
        <v>39660</v>
      </c>
      <c r="DP80" s="2">
        <v>7249.05</v>
      </c>
      <c r="DQ80" s="2">
        <f t="shared" si="56"/>
        <v>-8.1520066004162617E-3</v>
      </c>
      <c r="DR80" s="1">
        <v>39660</v>
      </c>
      <c r="DS80" s="2">
        <v>9710.27</v>
      </c>
      <c r="DT80" s="2">
        <f t="shared" si="57"/>
        <v>-3.6888810863512811E-2</v>
      </c>
      <c r="DU80" s="1">
        <v>39660</v>
      </c>
      <c r="DV80" s="2">
        <v>4970.22</v>
      </c>
      <c r="DW80" s="2">
        <f t="shared" si="58"/>
        <v>-1.6275272392601514E-2</v>
      </c>
      <c r="DX80" s="1">
        <v>39660</v>
      </c>
      <c r="DY80" s="2">
        <v>3926.8</v>
      </c>
      <c r="DZ80" s="2">
        <f t="shared" si="59"/>
        <v>5.8968486953669963E-3</v>
      </c>
      <c r="EA80" s="1">
        <v>39660</v>
      </c>
      <c r="EB80" s="2">
        <v>5660.1</v>
      </c>
      <c r="EC80" s="2">
        <f t="shared" si="60"/>
        <v>-3.8718079583253129E-3</v>
      </c>
      <c r="ED80" s="1">
        <v>39660</v>
      </c>
      <c r="EE80" s="2">
        <v>13381.8</v>
      </c>
      <c r="EF80" s="2">
        <f t="shared" si="61"/>
        <v>-1.3351146659116631E-2</v>
      </c>
      <c r="EG80" s="1">
        <v>39660</v>
      </c>
      <c r="EH80" s="2">
        <v>3409.93</v>
      </c>
      <c r="EI80" s="2">
        <f t="shared" si="62"/>
        <v>-1.7444323103210757E-2</v>
      </c>
      <c r="EK80" s="1">
        <v>39660</v>
      </c>
      <c r="EL80" s="2">
        <v>73.227000000000004</v>
      </c>
      <c r="EM80" s="2">
        <f t="shared" si="63"/>
        <v>1.0543311759104723E-2</v>
      </c>
      <c r="EO80" s="1">
        <v>39660</v>
      </c>
      <c r="EP80" s="2">
        <v>6846.5222000000003</v>
      </c>
      <c r="EQ80" s="2">
        <f t="shared" si="64"/>
        <v>-3.6962894222564047E-2</v>
      </c>
      <c r="ES80" s="1">
        <v>39660</v>
      </c>
      <c r="ET80" s="2">
        <v>1235.8026</v>
      </c>
      <c r="EU80" s="2">
        <f t="shared" si="65"/>
        <v>-3.7113290730477866E-2</v>
      </c>
      <c r="EW80" s="1">
        <v>39660</v>
      </c>
      <c r="EX80" s="2">
        <v>1589.9484</v>
      </c>
      <c r="EY80" s="2">
        <f t="shared" si="66"/>
        <v>-2.4211569580852133E-2</v>
      </c>
      <c r="FA80" s="1">
        <v>39660</v>
      </c>
      <c r="FB80" s="2">
        <v>122.5536</v>
      </c>
      <c r="FC80" s="2">
        <f t="shared" si="67"/>
        <v>-1.9216548704011349E-2</v>
      </c>
      <c r="FE80" s="1">
        <v>39660</v>
      </c>
      <c r="FF80" s="2">
        <v>1007.7097</v>
      </c>
      <c r="FG80" s="2">
        <f t="shared" si="68"/>
        <v>-2.8659708851334065E-2</v>
      </c>
      <c r="FI80" s="1">
        <v>39660</v>
      </c>
      <c r="FJ80" s="2">
        <v>226.10480000000001</v>
      </c>
      <c r="FK80" s="2">
        <f t="shared" si="69"/>
        <v>6.7137826389629396E-4</v>
      </c>
      <c r="FM80" s="1">
        <v>39660</v>
      </c>
      <c r="FN80" s="2">
        <v>1863.4580000000001</v>
      </c>
      <c r="FO80" s="2">
        <f t="shared" si="70"/>
        <v>9.2924422901741188E-4</v>
      </c>
      <c r="FQ80" s="1">
        <v>39660</v>
      </c>
      <c r="FR80" s="2">
        <v>284.64499999999998</v>
      </c>
      <c r="FS80" s="2">
        <f t="shared" si="71"/>
        <v>5.5107123302189365E-3</v>
      </c>
      <c r="FU80" s="1">
        <v>39660</v>
      </c>
      <c r="FV80" s="2">
        <v>386.6395</v>
      </c>
      <c r="FW80" s="2">
        <f t="shared" si="72"/>
        <v>-1.6811917483702588E-2</v>
      </c>
      <c r="FY80" s="1">
        <v>39660</v>
      </c>
      <c r="FZ80" s="2">
        <v>772.94159999999999</v>
      </c>
      <c r="GA80" s="2">
        <f t="shared" si="73"/>
        <v>3.6966002654189589E-2</v>
      </c>
    </row>
    <row r="81" spans="1:183" x14ac:dyDescent="0.25">
      <c r="A81" s="1">
        <f t="shared" si="50"/>
        <v>39629</v>
      </c>
      <c r="B81" s="1">
        <v>39629</v>
      </c>
      <c r="C81" s="2">
        <v>795.14760000000001</v>
      </c>
      <c r="D81" s="2">
        <f t="shared" si="74"/>
        <v>-9.5616739153652097E-2</v>
      </c>
      <c r="E81" s="1">
        <v>39629</v>
      </c>
      <c r="F81" s="2">
        <v>593.97929999999997</v>
      </c>
      <c r="G81" s="2">
        <f t="shared" si="75"/>
        <v>-7.1977960427073828E-2</v>
      </c>
      <c r="H81" s="1">
        <v>39629</v>
      </c>
      <c r="I81" s="2">
        <v>1786.6595</v>
      </c>
      <c r="J81" s="2">
        <f t="shared" si="76"/>
        <v>8.9653026046694562E-2</v>
      </c>
      <c r="K81" s="1">
        <v>39629</v>
      </c>
      <c r="L81" s="2">
        <v>1808.9</v>
      </c>
      <c r="M81" s="2">
        <f t="shared" si="77"/>
        <v>-8.9944101165977286E-2</v>
      </c>
      <c r="N81" s="1">
        <v>39629</v>
      </c>
      <c r="O81" s="2">
        <v>1354.37</v>
      </c>
      <c r="P81" s="2">
        <f t="shared" si="78"/>
        <v>-8.3677818747674326E-2</v>
      </c>
      <c r="Q81" s="1"/>
      <c r="T81" s="1">
        <v>39629</v>
      </c>
      <c r="U81" s="2">
        <v>1439.3459</v>
      </c>
      <c r="V81" s="2">
        <f t="shared" si="79"/>
        <v>-8.4226289737668103E-2</v>
      </c>
      <c r="W81" s="1">
        <v>39629</v>
      </c>
      <c r="X81" s="2">
        <v>113.93980000000001</v>
      </c>
      <c r="Y81" s="2">
        <f t="shared" si="80"/>
        <v>9.9255451161142094E-3</v>
      </c>
      <c r="Z81" s="1">
        <v>39629</v>
      </c>
      <c r="AA81" s="2">
        <v>132</v>
      </c>
      <c r="AB81" s="2">
        <f t="shared" si="81"/>
        <v>-1.3379176321100195E-2</v>
      </c>
      <c r="AC81" s="1">
        <v>39629</v>
      </c>
      <c r="AD81" s="2">
        <v>767.44500000000005</v>
      </c>
      <c r="AE81" s="2">
        <f t="shared" si="82"/>
        <v>-7.141332401855216E-3</v>
      </c>
      <c r="AF81" s="1">
        <v>39629</v>
      </c>
      <c r="AG81" s="2">
        <v>426.15069999999997</v>
      </c>
      <c r="AH81" s="2">
        <f t="shared" si="83"/>
        <v>0.10588389470829651</v>
      </c>
      <c r="AI81" s="1">
        <v>39629</v>
      </c>
      <c r="AJ81" s="2">
        <v>86.06</v>
      </c>
      <c r="AK81" s="2">
        <f t="shared" si="84"/>
        <v>5.9852216748768505E-2</v>
      </c>
      <c r="AL81" s="1">
        <v>39629</v>
      </c>
      <c r="AM81" s="2">
        <v>143.42920000000001</v>
      </c>
      <c r="AN81" s="2">
        <f t="shared" si="85"/>
        <v>5.623050862668677E-3</v>
      </c>
      <c r="AO81" s="1">
        <v>39629</v>
      </c>
      <c r="AP81" s="2">
        <v>462.74</v>
      </c>
      <c r="AQ81" s="2">
        <f t="shared" si="86"/>
        <v>9.6098728000568512E-2</v>
      </c>
      <c r="AR81" s="1">
        <v>39629</v>
      </c>
      <c r="AS81" s="2">
        <v>1397.25</v>
      </c>
      <c r="AT81" s="2">
        <f t="shared" si="87"/>
        <v>-8.0807791873460655E-4</v>
      </c>
      <c r="AU81" s="1">
        <v>39629</v>
      </c>
      <c r="AV81" s="2">
        <v>888.75</v>
      </c>
      <c r="AW81" s="2">
        <f t="shared" si="88"/>
        <v>-2.7955507431833837E-2</v>
      </c>
      <c r="AY81" s="2">
        <f t="shared" si="89"/>
        <v>-2.3638778726578269E-2</v>
      </c>
      <c r="AZ81" s="2">
        <f t="shared" si="90"/>
        <v>-6.2662824183029597E-3</v>
      </c>
      <c r="BA81" s="2">
        <f t="shared" si="51"/>
        <v>-2.714742951309923E-2</v>
      </c>
      <c r="BC81" s="1">
        <v>39629</v>
      </c>
      <c r="BD81" s="2">
        <v>1296.95</v>
      </c>
      <c r="BE81" s="2">
        <f t="shared" si="91"/>
        <v>-1.5679905283050299E-2</v>
      </c>
      <c r="BF81" s="1">
        <v>39629</v>
      </c>
      <c r="BG81" s="2">
        <v>1039.55</v>
      </c>
      <c r="BH81" s="2">
        <f t="shared" si="92"/>
        <v>-8.3373875549704879E-3</v>
      </c>
      <c r="BI81" s="1">
        <v>39629</v>
      </c>
      <c r="BJ81" s="2">
        <v>939.14</v>
      </c>
      <c r="BK81" s="2">
        <f t="shared" si="93"/>
        <v>-1.7944159782494973E-2</v>
      </c>
      <c r="BL81" s="1">
        <v>39599</v>
      </c>
      <c r="BM81" s="2">
        <v>307.08</v>
      </c>
      <c r="BN81" s="2">
        <f t="shared" si="48"/>
        <v>1.5039830760585682E-2</v>
      </c>
      <c r="BP81" s="1">
        <v>39355</v>
      </c>
      <c r="BQ81" s="2">
        <v>1.469E-2</v>
      </c>
      <c r="BR81" s="2">
        <f t="shared" si="49"/>
        <v>1.469E-2</v>
      </c>
      <c r="BT81" s="1">
        <v>39629</v>
      </c>
      <c r="BU81" s="2">
        <v>973.94</v>
      </c>
      <c r="BV81" s="2">
        <f t="shared" si="52"/>
        <v>-4.9536449692592965E-2</v>
      </c>
      <c r="BX81" s="7">
        <f>VLOOKUP($A81,[1]Replications!$A:$AK,MATCH(BX$2,[1]Replications!$1:$1,0),FALSE)</f>
        <v>-3.6700000000000003E-2</v>
      </c>
      <c r="BY81" s="7">
        <f>VLOOKUP($A81,[1]Replications!$A:$AK,MATCH(BY$2,[1]Replications!$1:$1,0),FALSE)</f>
        <v>-0.1255</v>
      </c>
      <c r="BZ81" s="7">
        <f>VLOOKUP($A81,[1]Replications!$A:$AK,MATCH(BZ$2,[1]Replications!$1:$1,0),FALSE)</f>
        <v>-8.0500000000000002E-2</v>
      </c>
      <c r="CA81" s="7">
        <f>VLOOKUP($A81,[1]Replications!$A:$AK,MATCH(CA$2,[1]Replications!$1:$1,0),FALSE)</f>
        <v>-0.1108</v>
      </c>
      <c r="CB81" s="7">
        <f>VLOOKUP($A81,[1]Replications!$A:$AK,MATCH(CB$2,[1]Replications!$1:$1,0),FALSE)</f>
        <v>-0.1181</v>
      </c>
      <c r="CC81" s="7">
        <f>VLOOKUP($A81,[1]Replications!$A:$AK,MATCH(CC$2,[1]Replications!$1:$1,0),FALSE)</f>
        <v>-7.9500000000000001E-2</v>
      </c>
      <c r="CD81" s="7">
        <f>VLOOKUP($A81,[1]Replications!$A:$AK,MATCH(CD$2,[1]Replications!$1:$1,0),FALSE)</f>
        <v>-6.9900000000000004E-2</v>
      </c>
      <c r="CE81" s="7">
        <f>VLOOKUP($A81,[1]Replications!$A:$AK,MATCH(CE$2,[1]Replications!$1:$1,0),FALSE)</f>
        <v>-8.4199999999999997E-2</v>
      </c>
      <c r="CF81" s="7">
        <f>VLOOKUP($A81,[1]Replications!$A:$AK,MATCH(CF$2,[1]Replications!$1:$1,0),FALSE)</f>
        <v>-8.8714285714285718E-2</v>
      </c>
      <c r="CG81" s="7" t="str">
        <f>VLOOKUP($A81,[1]Replications!$A:$AK,MATCH(CG$2,[1]Replications!$1:$1,0),FALSE)</f>
        <v>NA</v>
      </c>
      <c r="CH81" s="9">
        <f>VLOOKUP($A81,'[2]Formated Data'!$A:$ZZ,MATCH(CH$1,'[2]Formated Data'!$1:$1,0),FALSE)</f>
        <v>0</v>
      </c>
      <c r="CI81" s="9">
        <f>VLOOKUP($A81,'[2]Formated Data'!$A:$ZZ,MATCH(CI$1,'[2]Formated Data'!$1:$1,0),FALSE)</f>
        <v>1.32E-2</v>
      </c>
      <c r="CJ81" s="9">
        <f>VLOOKUP($A81,'[2]Formated Data'!$A:$ZZ,MATCH(CJ$1,'[2]Formated Data'!$1:$1,0),FALSE)</f>
        <v>1.32E-2</v>
      </c>
      <c r="CK81" s="9">
        <f>VLOOKUP($A81,'[2]Formated Data'!$A:$ZZ,MATCH(CK$1,'[2]Formated Data'!$1:$1,0),FALSE)</f>
        <v>8.8000000000000005E-3</v>
      </c>
      <c r="CL81" s="9">
        <f>VLOOKUP($A81,'[2]Formated Data'!$A:$ZZ,MATCH(CL$1,'[2]Formated Data'!$1:$1,0),FALSE)</f>
        <v>-1.2200000000000001E-2</v>
      </c>
      <c r="CM81" s="9">
        <f>VLOOKUP($A81,'[2]Formated Data'!$A:$ZZ,MATCH(CM$1,'[2]Formated Data'!$1:$1,0),FALSE)</f>
        <v>1.2999999999999999E-3</v>
      </c>
      <c r="CN81" s="9">
        <f>VLOOKUP($A81,'[2]Formated Data'!$A:$ZZ,MATCH(CN$1,'[2]Formated Data'!$1:$1,0),FALSE)</f>
        <v>-0.10199999999999999</v>
      </c>
      <c r="CO81" s="9">
        <f>VLOOKUP($A81,'[2]Formated Data'!$A:$ZZ,MATCH(CO$1,'[2]Formated Data'!$1:$1,0),FALSE)</f>
        <v>-3.3000000000000002E-2</v>
      </c>
      <c r="CP81" s="9">
        <f>VLOOKUP($A81,'[2]Formated Data'!$A:$ZZ,MATCH(CP$1,'[2]Formated Data'!$1:$1,0),FALSE)</f>
        <v>1.3599999999999999E-2</v>
      </c>
      <c r="CQ81" s="9">
        <f>VLOOKUP($A81,'[2]Formated Data'!$A:$ZZ,MATCH(CQ$1,'[2]Formated Data'!$1:$1,0),FALSE)</f>
        <v>-8.6800000000000002E-2</v>
      </c>
      <c r="CR81" s="9">
        <f>VLOOKUP($A81,'[2]Formated Data'!$A:$ZZ,MATCH(CR$1,'[2]Formated Data'!$1:$1,0),FALSE)</f>
        <v>-2.8999999999999998E-3</v>
      </c>
      <c r="CS81" s="9">
        <f>VLOOKUP($A81,'[2]Formated Data'!$A:$ZZ,MATCH(CS$1,'[2]Formated Data'!$1:$1,0),FALSE)</f>
        <v>-2E-3</v>
      </c>
      <c r="CT81" s="9">
        <f>VLOOKUP($A81,'[2]Formated Data'!$A:$ZZ,MATCH(CT$1,'[2]Formated Data'!$1:$1,0),FALSE)</f>
        <v>-3.5999999999999999E-3</v>
      </c>
      <c r="CU81" s="9">
        <f>VLOOKUP($A81,'[2]Formated Data'!$A:$ZZ,MATCH(CU$1,'[2]Formated Data'!$1:$1,0),FALSE)</f>
        <v>-1.6500000000000001E-2</v>
      </c>
      <c r="CV81" s="9">
        <f>VLOOKUP($A81,'[2]Formated Data'!$A:$ZZ,MATCH(CV$1,'[2]Formated Data'!$1:$1,0),FALSE)</f>
        <v>-3.4500000000000003E-2</v>
      </c>
      <c r="CW81" s="9">
        <f>VLOOKUP($A81,'[2]Formated Data'!$A:$ZZ,MATCH(CW$1,'[2]Formated Data'!$1:$1,0),FALSE)</f>
        <v>2.63E-2</v>
      </c>
      <c r="CX81" s="9">
        <f>VLOOKUP($A81,'[2]Formated Data'!$A:$ZZ,MATCH(CX$1,'[2]Formated Data'!$1:$1,0),FALSE)</f>
        <v>1.17E-2</v>
      </c>
      <c r="CY81" s="9">
        <f>VLOOKUP($A81,'[2]Formated Data'!$A:$ZZ,MATCH(CY$1,'[2]Formated Data'!$1:$1,0),FALSE)</f>
        <v>4.7E-2</v>
      </c>
      <c r="CZ81" s="9">
        <f>VLOOKUP($A81,'[2]Formated Data'!$A:$ZZ,MATCH(CZ$1,'[2]Formated Data'!$1:$1,0),FALSE)</f>
        <v>5.0599999999999999E-2</v>
      </c>
      <c r="DA81" s="9">
        <f>VLOOKUP($A81,'[2]Formated Data'!$A:$ZZ,MATCH(DA$1,'[2]Formated Data'!$1:$1,0),FALSE)</f>
        <v>2.52E-2</v>
      </c>
      <c r="DB81" s="9">
        <f>VLOOKUP($A81,'[2]Formated Data'!$A:$ZZ,MATCH(DB$1,'[2]Formated Data'!$1:$1,0),FALSE)</f>
        <v>9.4000000000000004E-3</v>
      </c>
      <c r="DC81" s="9">
        <f>VLOOKUP($A81,'[2]Formated Data'!$A:$ZZ,MATCH(DC$1,'[2]Formated Data'!$1:$1,0),FALSE)</f>
        <v>-3.3999999999999998E-3</v>
      </c>
      <c r="DD81" s="9">
        <f>VLOOKUP($A81,'[2]Formated Data'!$A:$ZZ,MATCH(DD$1,'[2]Formated Data'!$1:$1,0),FALSE)</f>
        <v>3.9E-2</v>
      </c>
      <c r="DF81" s="1">
        <v>39629</v>
      </c>
      <c r="DG81" s="2">
        <v>5374.5754999999999</v>
      </c>
      <c r="DH81" s="2">
        <f t="shared" si="53"/>
        <v>-8.541513016894986E-3</v>
      </c>
      <c r="DI81" s="1">
        <v>39629</v>
      </c>
      <c r="DJ81" s="2">
        <v>10099.370000000001</v>
      </c>
      <c r="DK81" s="2">
        <f t="shared" si="54"/>
        <v>-1.3293041914213655E-2</v>
      </c>
      <c r="DL81" s="1">
        <v>39629</v>
      </c>
      <c r="DM81" s="2">
        <v>13141.36</v>
      </c>
      <c r="DN81" s="2">
        <f t="shared" si="55"/>
        <v>1.192313260211364E-2</v>
      </c>
      <c r="DO81" s="1">
        <v>39629</v>
      </c>
      <c r="DP81" s="2">
        <v>7308.63</v>
      </c>
      <c r="DQ81" s="2">
        <f t="shared" si="56"/>
        <v>-6.280235274282675E-3</v>
      </c>
      <c r="DR81" s="1">
        <v>39629</v>
      </c>
      <c r="DS81" s="2">
        <v>10082.19</v>
      </c>
      <c r="DT81" s="2">
        <f t="shared" si="57"/>
        <v>2.2985800023336944E-2</v>
      </c>
      <c r="DU81" s="1">
        <v>39629</v>
      </c>
      <c r="DV81" s="2">
        <v>5052.45</v>
      </c>
      <c r="DW81" s="2">
        <f t="shared" si="58"/>
        <v>-2.2812548352158402E-2</v>
      </c>
      <c r="DX81" s="1">
        <v>39629</v>
      </c>
      <c r="DY81" s="2">
        <v>3903.78</v>
      </c>
      <c r="DZ81" s="2">
        <f t="shared" si="59"/>
        <v>3.5940151164584044E-3</v>
      </c>
      <c r="EA81" s="1">
        <v>39629</v>
      </c>
      <c r="EB81" s="2">
        <v>5682.1</v>
      </c>
      <c r="EC81" s="2">
        <f t="shared" si="60"/>
        <v>-1.4261897781347677E-2</v>
      </c>
      <c r="ED81" s="1">
        <v>39629</v>
      </c>
      <c r="EE81" s="2">
        <v>13562.88</v>
      </c>
      <c r="EF81" s="2">
        <f t="shared" si="61"/>
        <v>-2.9042363708213337E-2</v>
      </c>
      <c r="EG81" s="1">
        <v>39629</v>
      </c>
      <c r="EH81" s="2">
        <v>3470.47</v>
      </c>
      <c r="EI81" s="2">
        <f t="shared" si="62"/>
        <v>-2.658712127586782E-2</v>
      </c>
      <c r="EK81" s="1">
        <v>39629</v>
      </c>
      <c r="EL81" s="2">
        <v>72.462999999999994</v>
      </c>
      <c r="EM81" s="2">
        <f t="shared" si="63"/>
        <v>-5.7080914941205485E-3</v>
      </c>
      <c r="EO81" s="1">
        <v>39629</v>
      </c>
      <c r="EP81" s="2">
        <v>7109.3026</v>
      </c>
      <c r="EQ81" s="2">
        <f t="shared" si="64"/>
        <v>-6.7537169601158853E-2</v>
      </c>
      <c r="ES81" s="1">
        <v>39629</v>
      </c>
      <c r="ET81" s="2">
        <v>1283.4350999999999</v>
      </c>
      <c r="EU81" s="2">
        <f t="shared" si="65"/>
        <v>-9.9832280489472014E-2</v>
      </c>
      <c r="EW81" s="1">
        <v>39629</v>
      </c>
      <c r="EX81" s="2">
        <v>1629.3987</v>
      </c>
      <c r="EY81" s="2">
        <f t="shared" si="66"/>
        <v>-7.9291622434224052E-2</v>
      </c>
      <c r="FA81" s="1">
        <v>39629</v>
      </c>
      <c r="FB81" s="2">
        <v>124.95480000000001</v>
      </c>
      <c r="FC81" s="2">
        <f t="shared" si="67"/>
        <v>-9.9038506602831311E-2</v>
      </c>
      <c r="FE81" s="1">
        <v>39629</v>
      </c>
      <c r="FF81" s="2">
        <v>1037.4425000000001</v>
      </c>
      <c r="FG81" s="2">
        <f t="shared" si="68"/>
        <v>-1.677768770067134E-2</v>
      </c>
      <c r="FI81" s="1">
        <v>39629</v>
      </c>
      <c r="FJ81" s="2">
        <v>225.95310000000001</v>
      </c>
      <c r="FK81" s="2">
        <f t="shared" si="69"/>
        <v>1.7671983980499961E-2</v>
      </c>
      <c r="FM81" s="1">
        <v>39629</v>
      </c>
      <c r="FN81" s="2">
        <v>1861.7280000000001</v>
      </c>
      <c r="FO81" s="2">
        <f t="shared" si="70"/>
        <v>2.0157352946011509E-2</v>
      </c>
      <c r="FQ81" s="1">
        <v>39629</v>
      </c>
      <c r="FR81" s="2">
        <v>283.08499999999998</v>
      </c>
      <c r="FS81" s="2">
        <f t="shared" si="71"/>
        <v>4.4530390661037256E-3</v>
      </c>
      <c r="FU81" s="1">
        <v>39629</v>
      </c>
      <c r="FV81" s="2">
        <v>393.25080000000003</v>
      </c>
      <c r="FW81" s="2">
        <f t="shared" si="72"/>
        <v>-0.11617593648076696</v>
      </c>
      <c r="FY81" s="1">
        <v>39629</v>
      </c>
      <c r="FZ81" s="2">
        <v>745.38760000000002</v>
      </c>
      <c r="GA81" s="2">
        <f t="shared" si="73"/>
        <v>-7.6935727330153858E-2</v>
      </c>
    </row>
    <row r="82" spans="1:183" x14ac:dyDescent="0.25">
      <c r="A82" s="1">
        <f t="shared" si="50"/>
        <v>39599</v>
      </c>
      <c r="B82" s="1">
        <v>39598</v>
      </c>
      <c r="C82" s="2">
        <v>879.21529999999996</v>
      </c>
      <c r="D82" s="2">
        <f t="shared" si="74"/>
        <v>-1.5888904849966634E-3</v>
      </c>
      <c r="E82" s="1">
        <v>39598</v>
      </c>
      <c r="F82" s="2">
        <v>640.04870000000005</v>
      </c>
      <c r="G82" s="2">
        <f t="shared" si="75"/>
        <v>3.6634465959271667E-2</v>
      </c>
      <c r="H82" s="1">
        <v>39598</v>
      </c>
      <c r="I82" s="2">
        <v>1639.6591000000001</v>
      </c>
      <c r="J82" s="2">
        <f t="shared" si="76"/>
        <v>7.6198659390303014E-3</v>
      </c>
      <c r="K82" s="1">
        <v>39598</v>
      </c>
      <c r="L82" s="2">
        <v>1987.6801</v>
      </c>
      <c r="M82" s="2">
        <f t="shared" si="77"/>
        <v>5.0537506710278457E-2</v>
      </c>
      <c r="N82" s="1">
        <v>39598</v>
      </c>
      <c r="O82" s="2">
        <v>1478.05</v>
      </c>
      <c r="P82" s="2">
        <f t="shared" si="78"/>
        <v>9.6384421245707674E-3</v>
      </c>
      <c r="Q82" s="1"/>
      <c r="T82" s="1">
        <v>39598</v>
      </c>
      <c r="U82" s="2">
        <v>1571.7266</v>
      </c>
      <c r="V82" s="2">
        <f t="shared" si="79"/>
        <v>1.2950818161294286E-2</v>
      </c>
      <c r="W82" s="1">
        <v>39598</v>
      </c>
      <c r="X82" s="2">
        <v>112.82</v>
      </c>
      <c r="Y82" s="2">
        <f t="shared" si="80"/>
        <v>2.602928538991911E-3</v>
      </c>
      <c r="Z82" s="1">
        <v>39598</v>
      </c>
      <c r="AA82" s="2">
        <v>133.79</v>
      </c>
      <c r="AB82" s="2">
        <f t="shared" si="81"/>
        <v>1.7801445416508299E-2</v>
      </c>
      <c r="AC82" s="1">
        <v>39598</v>
      </c>
      <c r="AD82" s="2">
        <v>772.96500000000003</v>
      </c>
      <c r="AE82" s="2">
        <f t="shared" si="82"/>
        <v>-1.3582211183982285E-4</v>
      </c>
      <c r="AF82" s="1">
        <v>39598</v>
      </c>
      <c r="AG82" s="2">
        <v>385.3485</v>
      </c>
      <c r="AH82" s="2">
        <f t="shared" si="83"/>
        <v>4.6960014041028675E-2</v>
      </c>
      <c r="AI82" s="1">
        <v>39598</v>
      </c>
      <c r="AJ82" s="2">
        <v>81.2</v>
      </c>
      <c r="AK82" s="2">
        <f t="shared" si="84"/>
        <v>-3.1950405340963162E-2</v>
      </c>
      <c r="AL82" s="1">
        <v>39598</v>
      </c>
      <c r="AM82" s="2">
        <v>142.62719999999999</v>
      </c>
      <c r="AN82" s="2">
        <f t="shared" si="85"/>
        <v>4.2344419112583243E-3</v>
      </c>
      <c r="AO82" s="1">
        <v>39598</v>
      </c>
      <c r="AP82" s="2">
        <v>422.17</v>
      </c>
      <c r="AQ82" s="2">
        <f t="shared" si="86"/>
        <v>3.1519534781440317E-2</v>
      </c>
      <c r="AR82" s="1">
        <v>39598</v>
      </c>
      <c r="AS82" s="2">
        <v>1398.38</v>
      </c>
      <c r="AT82" s="2">
        <f t="shared" si="87"/>
        <v>-7.332950003904215E-3</v>
      </c>
      <c r="AU82" s="1">
        <v>39598</v>
      </c>
      <c r="AV82" s="2">
        <v>914.31</v>
      </c>
      <c r="AW82" s="2">
        <f t="shared" si="88"/>
        <v>3.6113367434305044E-3</v>
      </c>
      <c r="AY82" s="2">
        <f t="shared" si="89"/>
        <v>-3.822335644426833E-2</v>
      </c>
      <c r="AZ82" s="2">
        <f t="shared" si="90"/>
        <v>4.089906458570769E-2</v>
      </c>
      <c r="BA82" s="2">
        <f t="shared" si="51"/>
        <v>1.0944286747334719E-2</v>
      </c>
      <c r="BC82" s="1">
        <v>39598</v>
      </c>
      <c r="BD82" s="2">
        <v>1317.61</v>
      </c>
      <c r="BE82" s="2">
        <f t="shared" si="91"/>
        <v>2.1228937700547013E-2</v>
      </c>
      <c r="BF82" s="1">
        <v>39598</v>
      </c>
      <c r="BG82" s="2">
        <v>1048.29</v>
      </c>
      <c r="BH82" s="2">
        <f t="shared" si="92"/>
        <v>1.45167377986819E-2</v>
      </c>
      <c r="BI82" s="1">
        <v>39598</v>
      </c>
      <c r="BJ82" s="2">
        <v>956.3</v>
      </c>
      <c r="BK82" s="2">
        <f t="shared" si="93"/>
        <v>-2.3889254008492289E-3</v>
      </c>
      <c r="BL82" s="1">
        <v>39568</v>
      </c>
      <c r="BM82" s="2">
        <v>302.52999999999997</v>
      </c>
      <c r="BN82" s="2">
        <f t="shared" si="48"/>
        <v>1.1062094779760612E-2</v>
      </c>
      <c r="BP82" s="1">
        <v>39325</v>
      </c>
      <c r="BQ82" s="2">
        <v>-1.32E-2</v>
      </c>
      <c r="BR82" s="2">
        <f t="shared" si="49"/>
        <v>-1.32E-2</v>
      </c>
      <c r="BT82" s="1">
        <v>39598</v>
      </c>
      <c r="BU82" s="2">
        <v>1024.7</v>
      </c>
      <c r="BV82" s="2">
        <f t="shared" si="52"/>
        <v>1.7576961271102309E-2</v>
      </c>
      <c r="BX82" s="7">
        <f>VLOOKUP($A82,[1]Replications!$A:$AK,MATCH(BX$2,[1]Replications!$1:$1,0),FALSE)</f>
        <v>7.9699999999999993E-2</v>
      </c>
      <c r="BY82" s="7">
        <f>VLOOKUP($A82,[1]Replications!$A:$AK,MATCH(BY$2,[1]Replications!$1:$1,0),FALSE)</f>
        <v>-7.3800000000000004E-2</v>
      </c>
      <c r="BZ82" s="7">
        <f>VLOOKUP($A82,[1]Replications!$A:$AK,MATCH(BZ$2,[1]Replications!$1:$1,0),FALSE)</f>
        <v>9.4999999999999998E-3</v>
      </c>
      <c r="CA82" s="7">
        <f>VLOOKUP($A82,[1]Replications!$A:$AK,MATCH(CA$2,[1]Replications!$1:$1,0),FALSE)</f>
        <v>0.1106</v>
      </c>
      <c r="CB82" s="7">
        <f>VLOOKUP($A82,[1]Replications!$A:$AK,MATCH(CB$2,[1]Replications!$1:$1,0),FALSE)</f>
        <v>7.4200000000000002E-2</v>
      </c>
      <c r="CC82" s="7">
        <f>VLOOKUP($A82,[1]Replications!$A:$AK,MATCH(CC$2,[1]Replications!$1:$1,0),FALSE)</f>
        <v>2.53E-2</v>
      </c>
      <c r="CD82" s="7">
        <f>VLOOKUP($A82,[1]Replications!$A:$AK,MATCH(CD$2,[1]Replications!$1:$1,0),FALSE)</f>
        <v>3.2399999999999998E-2</v>
      </c>
      <c r="CE82" s="7">
        <f>VLOOKUP($A82,[1]Replications!$A:$AK,MATCH(CE$2,[1]Replications!$1:$1,0),FALSE)</f>
        <v>1.2999999999999999E-2</v>
      </c>
      <c r="CF82" s="7">
        <f>VLOOKUP($A82,[1]Replications!$A:$AK,MATCH(CF$2,[1]Replications!$1:$1,0),FALSE)</f>
        <v>3.6842857142857136E-2</v>
      </c>
      <c r="CG82" s="7" t="str">
        <f>VLOOKUP($A82,[1]Replications!$A:$AK,MATCH(CG$2,[1]Replications!$1:$1,0),FALSE)</f>
        <v>NA</v>
      </c>
      <c r="CH82" s="9">
        <f>VLOOKUP($A82,'[2]Formated Data'!$A:$ZZ,MATCH(CH$1,'[2]Formated Data'!$1:$1,0),FALSE)</f>
        <v>1.5299999999999999E-2</v>
      </c>
      <c r="CI82" s="9">
        <f>VLOOKUP($A82,'[2]Formated Data'!$A:$ZZ,MATCH(CI$1,'[2]Formated Data'!$1:$1,0),FALSE)</f>
        <v>3.3E-3</v>
      </c>
      <c r="CJ82" s="9">
        <f>VLOOKUP($A82,'[2]Formated Data'!$A:$ZZ,MATCH(CJ$1,'[2]Formated Data'!$1:$1,0),FALSE)</f>
        <v>9.7000000000000003E-3</v>
      </c>
      <c r="CK82" s="9">
        <f>VLOOKUP($A82,'[2]Formated Data'!$A:$ZZ,MATCH(CK$1,'[2]Formated Data'!$1:$1,0),FALSE)</f>
        <v>7.0000000000000001E-3</v>
      </c>
      <c r="CL82" s="9">
        <f>VLOOKUP($A82,'[2]Formated Data'!$A:$ZZ,MATCH(CL$1,'[2]Formated Data'!$1:$1,0),FALSE)</f>
        <v>2.35E-2</v>
      </c>
      <c r="CM82" s="9">
        <f>VLOOKUP($A82,'[2]Formated Data'!$A:$ZZ,MATCH(CM$1,'[2]Formated Data'!$1:$1,0),FALSE)</f>
        <v>1.3100000000000001E-2</v>
      </c>
      <c r="CN82" s="9">
        <f>VLOOKUP($A82,'[2]Formated Data'!$A:$ZZ,MATCH(CN$1,'[2]Formated Data'!$1:$1,0),FALSE)</f>
        <v>4.2200000000000001E-2</v>
      </c>
      <c r="CO82" s="9">
        <f>VLOOKUP($A82,'[2]Formated Data'!$A:$ZZ,MATCH(CO$1,'[2]Formated Data'!$1:$1,0),FALSE)</f>
        <v>2.4E-2</v>
      </c>
      <c r="CP82" s="9">
        <f>VLOOKUP($A82,'[2]Formated Data'!$A:$ZZ,MATCH(CP$1,'[2]Formated Data'!$1:$1,0),FALSE)</f>
        <v>5.5800000000000002E-2</v>
      </c>
      <c r="CQ82" s="9">
        <f>VLOOKUP($A82,'[2]Formated Data'!$A:$ZZ,MATCH(CQ$1,'[2]Formated Data'!$1:$1,0),FALSE)</f>
        <v>4.8300000000000003E-2</v>
      </c>
      <c r="CR82" s="9">
        <f>VLOOKUP($A82,'[2]Formated Data'!$A:$ZZ,MATCH(CR$1,'[2]Formated Data'!$1:$1,0),FALSE)</f>
        <v>8.9999999999999993E-3</v>
      </c>
      <c r="CS82" s="9">
        <f>VLOOKUP($A82,'[2]Formated Data'!$A:$ZZ,MATCH(CS$1,'[2]Formated Data'!$1:$1,0),FALSE)</f>
        <v>1.0999999999999999E-2</v>
      </c>
      <c r="CT82" s="9">
        <f>VLOOKUP($A82,'[2]Formated Data'!$A:$ZZ,MATCH(CT$1,'[2]Formated Data'!$1:$1,0),FALSE)</f>
        <v>1.2500000000000001E-2</v>
      </c>
      <c r="CU82" s="9">
        <f>VLOOKUP($A82,'[2]Formated Data'!$A:$ZZ,MATCH(CU$1,'[2]Formated Data'!$1:$1,0),FALSE)</f>
        <v>3.0499999999999999E-2</v>
      </c>
      <c r="CV82" s="9">
        <f>VLOOKUP($A82,'[2]Formated Data'!$A:$ZZ,MATCH(CV$1,'[2]Formated Data'!$1:$1,0),FALSE)</f>
        <v>2E-3</v>
      </c>
      <c r="CW82" s="9">
        <f>VLOOKUP($A82,'[2]Formated Data'!$A:$ZZ,MATCH(CW$1,'[2]Formated Data'!$1:$1,0),FALSE)</f>
        <v>7.3000000000000001E-3</v>
      </c>
      <c r="CX82" s="9">
        <f>VLOOKUP($A82,'[2]Formated Data'!$A:$ZZ,MATCH(CX$1,'[2]Formated Data'!$1:$1,0),FALSE)</f>
        <v>3.7000000000000002E-3</v>
      </c>
      <c r="CY82" s="9">
        <f>VLOOKUP($A82,'[2]Formated Data'!$A:$ZZ,MATCH(CY$1,'[2]Formated Data'!$1:$1,0),FALSE)</f>
        <v>2.4E-2</v>
      </c>
      <c r="CZ82" s="9">
        <f>VLOOKUP($A82,'[2]Formated Data'!$A:$ZZ,MATCH(CZ$1,'[2]Formated Data'!$1:$1,0),FALSE)</f>
        <v>1.9900000000000001E-2</v>
      </c>
      <c r="DA82" s="9">
        <f>VLOOKUP($A82,'[2]Formated Data'!$A:$ZZ,MATCH(DA$1,'[2]Formated Data'!$1:$1,0),FALSE)</f>
        <v>1.4800000000000001E-2</v>
      </c>
      <c r="DB82" s="9">
        <f>VLOOKUP($A82,'[2]Formated Data'!$A:$ZZ,MATCH(DB$1,'[2]Formated Data'!$1:$1,0),FALSE)</f>
        <v>4.3E-3</v>
      </c>
      <c r="DC82" s="9">
        <f>VLOOKUP($A82,'[2]Formated Data'!$A:$ZZ,MATCH(DC$1,'[2]Formated Data'!$1:$1,0),FALSE)</f>
        <v>1.1599999999999999E-2</v>
      </c>
      <c r="DD82" s="9">
        <f>VLOOKUP($A82,'[2]Formated Data'!$A:$ZZ,MATCH(DD$1,'[2]Formated Data'!$1:$1,0),FALSE)</f>
        <v>3.2000000000000001E-2</v>
      </c>
      <c r="DF82" s="1">
        <v>39599</v>
      </c>
      <c r="DG82" s="2">
        <v>5420.8779999999997</v>
      </c>
      <c r="DH82" s="2">
        <f t="shared" si="53"/>
        <v>1.7444966081026081E-2</v>
      </c>
      <c r="DI82" s="1">
        <v>39599</v>
      </c>
      <c r="DJ82" s="2">
        <v>10235.43</v>
      </c>
      <c r="DK82" s="2">
        <f t="shared" si="54"/>
        <v>1.8698071969712071E-2</v>
      </c>
      <c r="DL82" s="1">
        <v>39599</v>
      </c>
      <c r="DM82" s="2">
        <v>12986.52</v>
      </c>
      <c r="DN82" s="2">
        <f t="shared" si="55"/>
        <v>1.2045714018523945E-2</v>
      </c>
      <c r="DO82" s="1">
        <v>39599</v>
      </c>
      <c r="DP82" s="2">
        <v>7354.82</v>
      </c>
      <c r="DQ82" s="2">
        <f t="shared" si="56"/>
        <v>1.2716059412293479E-2</v>
      </c>
      <c r="DR82" s="1">
        <v>39599</v>
      </c>
      <c r="DS82" s="2">
        <v>9855.65</v>
      </c>
      <c r="DT82" s="2">
        <f t="shared" si="57"/>
        <v>1.7386825115977667E-2</v>
      </c>
      <c r="DU82" s="1">
        <v>39599</v>
      </c>
      <c r="DV82" s="2">
        <v>5170.3999999999996</v>
      </c>
      <c r="DW82" s="2">
        <f t="shared" si="58"/>
        <v>7.7200587044099489E-3</v>
      </c>
      <c r="DX82" s="1">
        <v>39599</v>
      </c>
      <c r="DY82" s="2">
        <v>3889.8</v>
      </c>
      <c r="DZ82" s="2">
        <f t="shared" si="59"/>
        <v>1.0508267629599777E-2</v>
      </c>
      <c r="EA82" s="1">
        <v>39599</v>
      </c>
      <c r="EB82" s="2">
        <v>5764.31</v>
      </c>
      <c r="EC82" s="2">
        <f t="shared" si="60"/>
        <v>9.3116423544903348E-3</v>
      </c>
      <c r="ED82" s="1">
        <v>39599</v>
      </c>
      <c r="EE82" s="2">
        <v>13968.56</v>
      </c>
      <c r="EF82" s="2">
        <f t="shared" si="61"/>
        <v>2.7112083671572584E-2</v>
      </c>
      <c r="EG82" s="1">
        <v>39599</v>
      </c>
      <c r="EH82" s="2">
        <v>3565.26</v>
      </c>
      <c r="EI82" s="2">
        <f t="shared" si="62"/>
        <v>8.7398885798601889E-3</v>
      </c>
      <c r="EK82" s="1">
        <v>39598</v>
      </c>
      <c r="EL82" s="2">
        <v>72.879000000000005</v>
      </c>
      <c r="EM82" s="2">
        <f t="shared" si="63"/>
        <v>5.102814822987467E-3</v>
      </c>
      <c r="EO82" s="1">
        <v>39598</v>
      </c>
      <c r="EP82" s="2">
        <v>7624.2209000000003</v>
      </c>
      <c r="EQ82" s="2">
        <f t="shared" si="64"/>
        <v>-1.5861146966743567E-3</v>
      </c>
      <c r="ES82" s="1">
        <v>39598</v>
      </c>
      <c r="ET82" s="2">
        <v>1425.7733000000001</v>
      </c>
      <c r="EU82" s="2">
        <f t="shared" si="65"/>
        <v>1.9190053982771849E-2</v>
      </c>
      <c r="EW82" s="1">
        <v>39598</v>
      </c>
      <c r="EX82" s="2">
        <v>1769.7229</v>
      </c>
      <c r="EY82" s="2">
        <f t="shared" si="66"/>
        <v>1.6456012899640271E-2</v>
      </c>
      <c r="FA82" s="1">
        <v>39598</v>
      </c>
      <c r="FB82" s="2">
        <v>138.69049999999999</v>
      </c>
      <c r="FC82" s="2">
        <f t="shared" si="67"/>
        <v>8.7117352412162674E-3</v>
      </c>
      <c r="FE82" s="1">
        <v>39598</v>
      </c>
      <c r="FF82" s="2">
        <v>1055.1454000000001</v>
      </c>
      <c r="FG82" s="2">
        <f t="shared" si="68"/>
        <v>-9.8552689047370912E-4</v>
      </c>
      <c r="FI82" s="1">
        <v>39598</v>
      </c>
      <c r="FJ82" s="2">
        <v>222.02940000000001</v>
      </c>
      <c r="FK82" s="2">
        <f t="shared" si="69"/>
        <v>-1.9313866788338019E-2</v>
      </c>
      <c r="FM82" s="1">
        <v>39598</v>
      </c>
      <c r="FN82" s="2">
        <v>1824.942</v>
      </c>
      <c r="FO82" s="2">
        <f t="shared" si="70"/>
        <v>-1.9415649871364793E-2</v>
      </c>
      <c r="FQ82" s="1">
        <v>39598</v>
      </c>
      <c r="FR82" s="2">
        <v>281.83</v>
      </c>
      <c r="FS82" s="2">
        <f t="shared" si="71"/>
        <v>-3.0950991316036625E-3</v>
      </c>
      <c r="FU82" s="1">
        <v>39598</v>
      </c>
      <c r="FV82" s="2">
        <v>444.94240000000002</v>
      </c>
      <c r="FW82" s="2">
        <f t="shared" si="72"/>
        <v>1.378377590154134E-2</v>
      </c>
      <c r="FY82" s="1">
        <v>39598</v>
      </c>
      <c r="FZ82" s="2">
        <v>807.51430000000005</v>
      </c>
      <c r="GA82" s="2">
        <f t="shared" si="73"/>
        <v>4.5913290855110755E-2</v>
      </c>
    </row>
    <row r="83" spans="1:183" x14ac:dyDescent="0.25">
      <c r="A83" s="1">
        <f t="shared" si="50"/>
        <v>39568</v>
      </c>
      <c r="B83" s="1">
        <v>39568</v>
      </c>
      <c r="C83" s="2">
        <v>880.61450000000002</v>
      </c>
      <c r="D83" s="2">
        <f t="shared" si="74"/>
        <v>4.8713150355789603E-2</v>
      </c>
      <c r="E83" s="1">
        <v>39568</v>
      </c>
      <c r="F83" s="2">
        <v>617.42949999999996</v>
      </c>
      <c r="G83" s="2">
        <f t="shared" si="75"/>
        <v>5.2439817006266987E-2</v>
      </c>
      <c r="H83" s="1">
        <v>39568</v>
      </c>
      <c r="I83" s="2">
        <v>1627.2596000000001</v>
      </c>
      <c r="J83" s="2">
        <f t="shared" si="76"/>
        <v>2.0482142592857855E-2</v>
      </c>
      <c r="K83" s="1">
        <v>39568</v>
      </c>
      <c r="L83" s="2">
        <v>1892.0600999999999</v>
      </c>
      <c r="M83" s="2">
        <f t="shared" si="77"/>
        <v>5.335654875237994E-2</v>
      </c>
      <c r="N83" s="1">
        <v>39568</v>
      </c>
      <c r="O83" s="2">
        <v>1463.9399000000001</v>
      </c>
      <c r="P83" s="2">
        <f t="shared" si="78"/>
        <v>4.5402539347025206E-2</v>
      </c>
      <c r="Q83" s="1"/>
      <c r="T83" s="1">
        <v>39568</v>
      </c>
      <c r="U83" s="2">
        <v>1551.6316999999999</v>
      </c>
      <c r="V83" s="2">
        <f t="shared" si="79"/>
        <v>4.8686343755009576E-2</v>
      </c>
      <c r="W83" s="1">
        <v>39568</v>
      </c>
      <c r="X83" s="2">
        <v>112.5271</v>
      </c>
      <c r="Y83" s="2">
        <f t="shared" si="80"/>
        <v>-1.4259571862442977E-2</v>
      </c>
      <c r="Z83" s="1">
        <v>39568</v>
      </c>
      <c r="AA83" s="2">
        <v>131.44999999999999</v>
      </c>
      <c r="AB83" s="2">
        <f t="shared" si="81"/>
        <v>3.0737865600250824E-2</v>
      </c>
      <c r="AC83" s="1">
        <v>39568</v>
      </c>
      <c r="AD83" s="2">
        <v>773.07</v>
      </c>
      <c r="AE83" s="2">
        <f t="shared" si="82"/>
        <v>-8.1012697207024642E-3</v>
      </c>
      <c r="AF83" s="1">
        <v>39568</v>
      </c>
      <c r="AG83" s="2">
        <v>368.06420000000003</v>
      </c>
      <c r="AH83" s="2">
        <f t="shared" si="83"/>
        <v>6.4764580535680016E-2</v>
      </c>
      <c r="AI83" s="1">
        <v>39568</v>
      </c>
      <c r="AJ83" s="2">
        <v>83.88</v>
      </c>
      <c r="AK83" s="2">
        <f t="shared" si="84"/>
        <v>-1.4336075205640397E-2</v>
      </c>
      <c r="AL83" s="1">
        <v>39568</v>
      </c>
      <c r="AM83" s="2">
        <v>142.0258</v>
      </c>
      <c r="AN83" s="2">
        <f t="shared" si="85"/>
        <v>-1.3577660915672363E-3</v>
      </c>
      <c r="AO83" s="1">
        <v>39568</v>
      </c>
      <c r="AP83" s="2">
        <v>409.27</v>
      </c>
      <c r="AQ83" s="2">
        <f t="shared" si="86"/>
        <v>5.784589935123674E-2</v>
      </c>
      <c r="AR83" s="1">
        <v>39568</v>
      </c>
      <c r="AS83" s="2">
        <v>1408.71</v>
      </c>
      <c r="AT83" s="2">
        <f t="shared" si="87"/>
        <v>-2.0897383222588939E-3</v>
      </c>
      <c r="AU83" s="1">
        <v>39568</v>
      </c>
      <c r="AV83" s="2">
        <v>911.02</v>
      </c>
      <c r="AW83" s="2">
        <f t="shared" si="88"/>
        <v>4.3096933751631594E-2</v>
      </c>
      <c r="AY83" s="2">
        <f t="shared" si="89"/>
        <v>-3.7266666504773838E-3</v>
      </c>
      <c r="AZ83" s="2">
        <f t="shared" si="90"/>
        <v>7.9540094053547339E-3</v>
      </c>
      <c r="BA83" s="2">
        <f t="shared" si="51"/>
        <v>4.5186672073890488E-2</v>
      </c>
      <c r="BC83" s="1">
        <v>39568</v>
      </c>
      <c r="BD83" s="2">
        <v>1290.22</v>
      </c>
      <c r="BE83" s="2">
        <f t="shared" si="91"/>
        <v>2.5351262000127273E-2</v>
      </c>
      <c r="BF83" s="1">
        <v>39568</v>
      </c>
      <c r="BG83" s="2">
        <v>1033.29</v>
      </c>
      <c r="BH83" s="2">
        <f t="shared" si="92"/>
        <v>1.5268975681650643E-2</v>
      </c>
      <c r="BI83" s="1">
        <v>39568</v>
      </c>
      <c r="BJ83" s="2">
        <v>958.59</v>
      </c>
      <c r="BK83" s="2">
        <f t="shared" si="93"/>
        <v>1.8411490980175582E-2</v>
      </c>
      <c r="BL83" s="1">
        <v>39538</v>
      </c>
      <c r="BM83" s="2">
        <v>299.22000000000003</v>
      </c>
      <c r="BN83" s="2">
        <f t="shared" si="48"/>
        <v>-5.9322833160426081E-2</v>
      </c>
      <c r="BP83" s="1">
        <v>39294</v>
      </c>
      <c r="BQ83" s="2">
        <v>-4.0000000000000001E-3</v>
      </c>
      <c r="BR83" s="2">
        <f t="shared" si="49"/>
        <v>-4.0000000000000001E-3</v>
      </c>
      <c r="BT83" s="1">
        <v>39568</v>
      </c>
      <c r="BU83" s="2">
        <v>1007</v>
      </c>
      <c r="BV83" s="2">
        <f t="shared" si="52"/>
        <v>2.2532265106975036E-2</v>
      </c>
      <c r="BX83" s="7">
        <f>VLOOKUP($A83,[1]Replications!$A:$AK,MATCH(BX$2,[1]Replications!$1:$1,0),FALSE)</f>
        <v>7.9299999999999995E-2</v>
      </c>
      <c r="BY83" s="7">
        <f>VLOOKUP($A83,[1]Replications!$A:$AK,MATCH(BY$2,[1]Replications!$1:$1,0),FALSE)</f>
        <v>9.4000000000000004E-3</v>
      </c>
      <c r="BZ83" s="7">
        <f>VLOOKUP($A83,[1]Replications!$A:$AK,MATCH(BZ$2,[1]Replications!$1:$1,0),FALSE)</f>
        <v>5.4300000000000001E-2</v>
      </c>
      <c r="CA83" s="7">
        <f>VLOOKUP($A83,[1]Replications!$A:$AK,MATCH(CA$2,[1]Replications!$1:$1,0),FALSE)</f>
        <v>0.1414</v>
      </c>
      <c r="CB83" s="7">
        <f>VLOOKUP($A83,[1]Replications!$A:$AK,MATCH(CB$2,[1]Replications!$1:$1,0),FALSE)</f>
        <v>3.2899999999999999E-2</v>
      </c>
      <c r="CC83" s="7">
        <f>VLOOKUP($A83,[1]Replications!$A:$AK,MATCH(CC$2,[1]Replications!$1:$1,0),FALSE)</f>
        <v>4.19E-2</v>
      </c>
      <c r="CD83" s="7">
        <f>VLOOKUP($A83,[1]Replications!$A:$AK,MATCH(CD$2,[1]Replications!$1:$1,0),FALSE)</f>
        <v>5.9900000000000002E-2</v>
      </c>
      <c r="CE83" s="7">
        <f>VLOOKUP($A83,[1]Replications!$A:$AK,MATCH(CE$2,[1]Replications!$1:$1,0),FALSE)</f>
        <v>4.87E-2</v>
      </c>
      <c r="CF83" s="7">
        <f>VLOOKUP($A83,[1]Replications!$A:$AK,MATCH(CF$2,[1]Replications!$1:$1,0),FALSE)</f>
        <v>5.9871428571428568E-2</v>
      </c>
      <c r="CG83" s="7" t="str">
        <f>VLOOKUP($A83,[1]Replications!$A:$AK,MATCH(CG$2,[1]Replications!$1:$1,0),FALSE)</f>
        <v>NA</v>
      </c>
      <c r="CH83" s="9">
        <f>VLOOKUP($A83,'[2]Formated Data'!$A:$ZZ,MATCH(CH$1,'[2]Formated Data'!$1:$1,0),FALSE)</f>
        <v>1.2999999999999999E-2</v>
      </c>
      <c r="CI83" s="9">
        <f>VLOOKUP($A83,'[2]Formated Data'!$A:$ZZ,MATCH(CI$1,'[2]Formated Data'!$1:$1,0),FALSE)</f>
        <v>-5.1000000000000004E-3</v>
      </c>
      <c r="CJ83" s="9">
        <f>VLOOKUP($A83,'[2]Formated Data'!$A:$ZZ,MATCH(CJ$1,'[2]Formated Data'!$1:$1,0),FALSE)</f>
        <v>-2.07E-2</v>
      </c>
      <c r="CK83" s="9">
        <f>VLOOKUP($A83,'[2]Formated Data'!$A:$ZZ,MATCH(CK$1,'[2]Formated Data'!$1:$1,0),FALSE)</f>
        <v>7.7999999999999996E-3</v>
      </c>
      <c r="CL83" s="9">
        <f>VLOOKUP($A83,'[2]Formated Data'!$A:$ZZ,MATCH(CL$1,'[2]Formated Data'!$1:$1,0),FALSE)</f>
        <v>2.9499999999999998E-2</v>
      </c>
      <c r="CM83" s="9">
        <f>VLOOKUP($A83,'[2]Formated Data'!$A:$ZZ,MATCH(CM$1,'[2]Formated Data'!$1:$1,0),FALSE)</f>
        <v>1.14E-2</v>
      </c>
      <c r="CN83" s="9">
        <f>VLOOKUP($A83,'[2]Formated Data'!$A:$ZZ,MATCH(CN$1,'[2]Formated Data'!$1:$1,0),FALSE)</f>
        <v>1.12E-2</v>
      </c>
      <c r="CO83" s="9">
        <f>VLOOKUP($A83,'[2]Formated Data'!$A:$ZZ,MATCH(CO$1,'[2]Formated Data'!$1:$1,0),FALSE)</f>
        <v>0</v>
      </c>
      <c r="CP83" s="9">
        <f>VLOOKUP($A83,'[2]Formated Data'!$A:$ZZ,MATCH(CP$1,'[2]Formated Data'!$1:$1,0),FALSE)</f>
        <v>7.8100000000000003E-2</v>
      </c>
      <c r="CQ83" s="9">
        <f>VLOOKUP($A83,'[2]Formated Data'!$A:$ZZ,MATCH(CQ$1,'[2]Formated Data'!$1:$1,0),FALSE)</f>
        <v>3.7000000000000002E-3</v>
      </c>
      <c r="CR83" s="9">
        <f>VLOOKUP($A83,'[2]Formated Data'!$A:$ZZ,MATCH(CR$1,'[2]Formated Data'!$1:$1,0),FALSE)</f>
        <v>2.06E-2</v>
      </c>
      <c r="CS83" s="9">
        <f>VLOOKUP($A83,'[2]Formated Data'!$A:$ZZ,MATCH(CS$1,'[2]Formated Data'!$1:$1,0),FALSE)</f>
        <v>8.0000000000000002E-3</v>
      </c>
      <c r="CT83" s="9">
        <f>VLOOKUP($A83,'[2]Formated Data'!$A:$ZZ,MATCH(CT$1,'[2]Formated Data'!$1:$1,0),FALSE)</f>
        <v>1.17E-2</v>
      </c>
      <c r="CU83" s="9">
        <f>VLOOKUP($A83,'[2]Formated Data'!$A:$ZZ,MATCH(CU$1,'[2]Formated Data'!$1:$1,0),FALSE)</f>
        <v>2.5600000000000001E-2</v>
      </c>
      <c r="CV83" s="9">
        <f>VLOOKUP($A83,'[2]Formated Data'!$A:$ZZ,MATCH(CV$1,'[2]Formated Data'!$1:$1,0),FALSE)</f>
        <v>2.6800000000000001E-2</v>
      </c>
      <c r="CW83" s="9">
        <f>VLOOKUP($A83,'[2]Formated Data'!$A:$ZZ,MATCH(CW$1,'[2]Formated Data'!$1:$1,0),FALSE)</f>
        <v>-2.3199999999999998E-2</v>
      </c>
      <c r="CX83" s="9">
        <f>VLOOKUP($A83,'[2]Formated Data'!$A:$ZZ,MATCH(CX$1,'[2]Formated Data'!$1:$1,0),FALSE)</f>
        <v>6.0000000000000001E-3</v>
      </c>
      <c r="CY83" s="9">
        <f>VLOOKUP($A83,'[2]Formated Data'!$A:$ZZ,MATCH(CY$1,'[2]Formated Data'!$1:$1,0),FALSE)</f>
        <v>-3.73E-2</v>
      </c>
      <c r="CZ83" s="9">
        <f>VLOOKUP($A83,'[2]Formated Data'!$A:$ZZ,MATCH(CZ$1,'[2]Formated Data'!$1:$1,0),FALSE)</f>
        <v>-9.9000000000000008E-3</v>
      </c>
      <c r="DA83" s="9">
        <f>VLOOKUP($A83,'[2]Formated Data'!$A:$ZZ,MATCH(DA$1,'[2]Formated Data'!$1:$1,0),FALSE)</f>
        <v>1.15E-2</v>
      </c>
      <c r="DB83" s="9">
        <f>VLOOKUP($A83,'[2]Formated Data'!$A:$ZZ,MATCH(DB$1,'[2]Formated Data'!$1:$1,0),FALSE)</f>
        <v>1.35E-2</v>
      </c>
      <c r="DC83" s="9">
        <f>VLOOKUP($A83,'[2]Formated Data'!$A:$ZZ,MATCH(DC$1,'[2]Formated Data'!$1:$1,0),FALSE)</f>
        <v>1.1299999999999999E-2</v>
      </c>
      <c r="DD83" s="9">
        <f>VLOOKUP($A83,'[2]Formated Data'!$A:$ZZ,MATCH(DD$1,'[2]Formated Data'!$1:$1,0),FALSE)</f>
        <v>4.5999999999999999E-2</v>
      </c>
      <c r="DF83" s="1">
        <v>39568</v>
      </c>
      <c r="DG83" s="2">
        <v>5327.9323999999997</v>
      </c>
      <c r="DH83" s="2">
        <f t="shared" si="53"/>
        <v>1.014516755151873E-2</v>
      </c>
      <c r="DI83" s="1">
        <v>39568</v>
      </c>
      <c r="DJ83" s="2">
        <v>10047.56</v>
      </c>
      <c r="DK83" s="2">
        <f t="shared" si="54"/>
        <v>1.631043331637394E-2</v>
      </c>
      <c r="DL83" s="1">
        <v>39568</v>
      </c>
      <c r="DM83" s="2">
        <v>12831.95</v>
      </c>
      <c r="DN83" s="2">
        <f t="shared" si="55"/>
        <v>-3.2875850039371102E-4</v>
      </c>
      <c r="DO83" s="1">
        <v>39568</v>
      </c>
      <c r="DP83" s="2">
        <v>7262.47</v>
      </c>
      <c r="DQ83" s="2">
        <f t="shared" si="56"/>
        <v>1.3856916103255346E-2</v>
      </c>
      <c r="DR83" s="1">
        <v>39568</v>
      </c>
      <c r="DS83" s="2">
        <v>9687.2199999999993</v>
      </c>
      <c r="DT83" s="2">
        <f t="shared" si="57"/>
        <v>-1.0831895275341341E-2</v>
      </c>
      <c r="DU83" s="1">
        <v>39568</v>
      </c>
      <c r="DV83" s="2">
        <v>5130.79</v>
      </c>
      <c r="DW83" s="2">
        <f t="shared" si="58"/>
        <v>1.307714786674441E-2</v>
      </c>
      <c r="DX83" s="1">
        <v>39568</v>
      </c>
      <c r="DY83" s="2">
        <v>3849.35</v>
      </c>
      <c r="DZ83" s="2">
        <f t="shared" si="59"/>
        <v>1.1490900300082485E-2</v>
      </c>
      <c r="EA83" s="1">
        <v>39568</v>
      </c>
      <c r="EB83" s="2">
        <v>5711.13</v>
      </c>
      <c r="EC83" s="2">
        <f t="shared" si="60"/>
        <v>1.3960053262316974E-2</v>
      </c>
      <c r="ED83" s="1">
        <v>39568</v>
      </c>
      <c r="EE83" s="2">
        <v>13599.84</v>
      </c>
      <c r="EF83" s="2">
        <f t="shared" si="61"/>
        <v>2.633253112427747E-2</v>
      </c>
      <c r="EG83" s="1">
        <v>39568</v>
      </c>
      <c r="EH83" s="2">
        <v>3534.37</v>
      </c>
      <c r="EI83" s="2">
        <f t="shared" si="62"/>
        <v>1.9093753153698545E-2</v>
      </c>
      <c r="EK83" s="1">
        <v>39568</v>
      </c>
      <c r="EL83" s="2">
        <v>72.509</v>
      </c>
      <c r="EM83" s="2">
        <f t="shared" si="63"/>
        <v>9.8465223809920399E-3</v>
      </c>
      <c r="EO83" s="1">
        <v>39568</v>
      </c>
      <c r="EP83" s="2">
        <v>7636.3329999999996</v>
      </c>
      <c r="EQ83" s="2">
        <f t="shared" si="64"/>
        <v>7.0449494887901309E-2</v>
      </c>
      <c r="ES83" s="1">
        <v>39568</v>
      </c>
      <c r="ET83" s="2">
        <v>1398.9277999999999</v>
      </c>
      <c r="EU83" s="2">
        <f t="shared" si="65"/>
        <v>8.112111322117066E-2</v>
      </c>
      <c r="EW83" s="1">
        <v>39568</v>
      </c>
      <c r="EX83" s="2">
        <v>1741.0717999999999</v>
      </c>
      <c r="EY83" s="2">
        <f t="shared" si="66"/>
        <v>5.3269653376657677E-2</v>
      </c>
      <c r="FA83" s="1">
        <v>39568</v>
      </c>
      <c r="FB83" s="2">
        <v>137.49270000000001</v>
      </c>
      <c r="FC83" s="2">
        <f t="shared" si="67"/>
        <v>6.5482200852896133E-2</v>
      </c>
      <c r="FE83" s="1">
        <v>39568</v>
      </c>
      <c r="FF83" s="2">
        <v>1056.1863000000001</v>
      </c>
      <c r="FG83" s="2">
        <f t="shared" si="68"/>
        <v>3.1103672073148569E-2</v>
      </c>
      <c r="FI83" s="1">
        <v>39568</v>
      </c>
      <c r="FJ83" s="2">
        <v>226.40209999999999</v>
      </c>
      <c r="FK83" s="2">
        <f t="shared" si="69"/>
        <v>-1.495736815061266E-2</v>
      </c>
      <c r="FM83" s="1">
        <v>39568</v>
      </c>
      <c r="FN83" s="2">
        <v>1861.076</v>
      </c>
      <c r="FO83" s="2">
        <f t="shared" si="70"/>
        <v>-1.4121170737598998E-2</v>
      </c>
      <c r="FQ83" s="1">
        <v>39568</v>
      </c>
      <c r="FR83" s="2">
        <v>282.70499999999998</v>
      </c>
      <c r="FS83" s="2">
        <f t="shared" si="71"/>
        <v>-7.2549522247702392E-3</v>
      </c>
      <c r="FU83" s="1">
        <v>39568</v>
      </c>
      <c r="FV83" s="2">
        <v>438.89280000000002</v>
      </c>
      <c r="FW83" s="2">
        <f t="shared" si="72"/>
        <v>6.3563050404119581E-2</v>
      </c>
      <c r="FY83" s="1">
        <v>39568</v>
      </c>
      <c r="FZ83" s="2">
        <v>772.06619999999998</v>
      </c>
      <c r="GA83" s="2">
        <f t="shared" si="73"/>
        <v>4.1856645260957226E-2</v>
      </c>
    </row>
    <row r="84" spans="1:183" x14ac:dyDescent="0.25">
      <c r="A84" s="1">
        <f t="shared" si="50"/>
        <v>39538</v>
      </c>
      <c r="B84" s="1">
        <v>39538</v>
      </c>
      <c r="C84" s="2">
        <v>839.70960000000002</v>
      </c>
      <c r="D84" s="2">
        <f t="shared" si="74"/>
        <v>-7.5492526270628524E-3</v>
      </c>
      <c r="E84" s="1">
        <v>39538</v>
      </c>
      <c r="F84" s="2">
        <v>586.66489999999999</v>
      </c>
      <c r="G84" s="2">
        <f t="shared" si="75"/>
        <v>-6.1087226589428001E-3</v>
      </c>
      <c r="H84" s="1">
        <v>39538</v>
      </c>
      <c r="I84" s="2">
        <v>1594.5988</v>
      </c>
      <c r="J84" s="2">
        <f t="shared" si="76"/>
        <v>2.4630606444780989E-2</v>
      </c>
      <c r="K84" s="1">
        <v>39538</v>
      </c>
      <c r="L84" s="2">
        <v>1796.22</v>
      </c>
      <c r="M84" s="2">
        <f t="shared" si="77"/>
        <v>-6.8340908336926853E-3</v>
      </c>
      <c r="N84" s="1">
        <v>39538</v>
      </c>
      <c r="O84" s="2">
        <v>1400.36</v>
      </c>
      <c r="P84" s="2">
        <f t="shared" si="78"/>
        <v>-4.5140789501746381E-3</v>
      </c>
      <c r="Q84" s="1"/>
      <c r="T84" s="1">
        <v>39538</v>
      </c>
      <c r="U84" s="2">
        <v>1479.5956000000001</v>
      </c>
      <c r="V84" s="2">
        <f t="shared" si="79"/>
        <v>-4.3320031027572758E-3</v>
      </c>
      <c r="W84" s="1">
        <v>39538</v>
      </c>
      <c r="X84" s="2">
        <v>114.1549</v>
      </c>
      <c r="Y84" s="2">
        <f t="shared" si="80"/>
        <v>6.9135785045748577E-3</v>
      </c>
      <c r="Z84" s="1">
        <v>39538</v>
      </c>
      <c r="AA84" s="2">
        <v>127.53</v>
      </c>
      <c r="AB84" s="2">
        <f t="shared" si="81"/>
        <v>-5.7079482439925999E-2</v>
      </c>
      <c r="AC84" s="1">
        <v>39538</v>
      </c>
      <c r="AD84" s="2">
        <v>779.38400000000001</v>
      </c>
      <c r="AE84" s="2">
        <f t="shared" si="82"/>
        <v>2.5768453748001185E-2</v>
      </c>
      <c r="AF84" s="1">
        <v>39538</v>
      </c>
      <c r="AG84" s="2">
        <v>345.67660000000001</v>
      </c>
      <c r="AH84" s="2">
        <f t="shared" si="83"/>
        <v>-6.1169606017612232E-2</v>
      </c>
      <c r="AI84" s="1">
        <v>39538</v>
      </c>
      <c r="AJ84" s="2">
        <v>85.1</v>
      </c>
      <c r="AK84" s="2">
        <f t="shared" si="84"/>
        <v>-9.7656664192556586E-2</v>
      </c>
      <c r="AL84" s="1">
        <v>39538</v>
      </c>
      <c r="AM84" s="2">
        <v>142.21889999999999</v>
      </c>
      <c r="AN84" s="2">
        <f t="shared" si="85"/>
        <v>-3.0220820189275077E-3</v>
      </c>
      <c r="AO84" s="1">
        <v>39538</v>
      </c>
      <c r="AP84" s="2">
        <v>386.89</v>
      </c>
      <c r="AQ84" s="2">
        <f t="shared" si="86"/>
        <v>-6.2652937613567605E-2</v>
      </c>
      <c r="AR84" s="1">
        <v>39538</v>
      </c>
      <c r="AS84" s="2">
        <v>1411.66</v>
      </c>
      <c r="AT84" s="2">
        <f t="shared" si="87"/>
        <v>3.4118533471703127E-3</v>
      </c>
      <c r="AU84" s="1">
        <v>39538</v>
      </c>
      <c r="AV84" s="2">
        <v>873.38</v>
      </c>
      <c r="AW84" s="2">
        <f t="shared" si="88"/>
        <v>-3.4459151072568917E-3</v>
      </c>
      <c r="AY84" s="2">
        <f t="shared" si="89"/>
        <v>-1.4405299681200523E-3</v>
      </c>
      <c r="AZ84" s="2">
        <f t="shared" si="90"/>
        <v>-2.3200118835180472E-3</v>
      </c>
      <c r="BA84" s="2">
        <f t="shared" si="51"/>
        <v>-6.8577684544272044E-3</v>
      </c>
      <c r="BC84" s="1">
        <v>39538</v>
      </c>
      <c r="BD84" s="2">
        <v>1258.32</v>
      </c>
      <c r="BE84" s="2">
        <f t="shared" si="91"/>
        <v>4.4863095713258971E-3</v>
      </c>
      <c r="BF84" s="1">
        <v>39538</v>
      </c>
      <c r="BG84" s="2">
        <v>1017.75</v>
      </c>
      <c r="BH84" s="2">
        <f t="shared" si="92"/>
        <v>-6.5788181693204884E-4</v>
      </c>
      <c r="BI84" s="1">
        <v>39538</v>
      </c>
      <c r="BJ84" s="2">
        <v>941.26</v>
      </c>
      <c r="BK84" s="2">
        <f t="shared" si="93"/>
        <v>-3.9599212301162257E-2</v>
      </c>
      <c r="BL84" s="1">
        <v>39507</v>
      </c>
      <c r="BM84" s="2">
        <v>318.08999999999997</v>
      </c>
      <c r="BN84" s="2">
        <f t="shared" si="48"/>
        <v>-1.293986222304977E-2</v>
      </c>
      <c r="BP84" s="1">
        <v>39263</v>
      </c>
      <c r="BQ84" s="2">
        <v>2.5000000000000001E-4</v>
      </c>
      <c r="BR84" s="2">
        <f t="shared" si="49"/>
        <v>2.5000000000000001E-4</v>
      </c>
      <c r="BT84" s="1">
        <v>39538</v>
      </c>
      <c r="BU84" s="2">
        <v>984.81</v>
      </c>
      <c r="BV84" s="2">
        <f t="shared" si="52"/>
        <v>1.2470699510630512E-2</v>
      </c>
      <c r="BX84" s="7">
        <f>VLOOKUP($A84,[1]Replications!$A:$AK,MATCH(BX$2,[1]Replications!$1:$1,0),FALSE)</f>
        <v>-1.32E-2</v>
      </c>
      <c r="BY84" s="7">
        <f>VLOOKUP($A84,[1]Replications!$A:$AK,MATCH(BY$2,[1]Replications!$1:$1,0),FALSE)</f>
        <v>5.3E-3</v>
      </c>
      <c r="BZ84" s="7">
        <f>VLOOKUP($A84,[1]Replications!$A:$AK,MATCH(BZ$2,[1]Replications!$1:$1,0),FALSE)</f>
        <v>7.4999999999999997E-3</v>
      </c>
      <c r="CA84" s="7">
        <f>VLOOKUP($A84,[1]Replications!$A:$AK,MATCH(CA$2,[1]Replications!$1:$1,0),FALSE)</f>
        <v>3.5299999999999998E-2</v>
      </c>
      <c r="CB84" s="7">
        <f>VLOOKUP($A84,[1]Replications!$A:$AK,MATCH(CB$2,[1]Replications!$1:$1,0),FALSE)</f>
        <v>5.6300000000000003E-2</v>
      </c>
      <c r="CC84" s="7">
        <f>VLOOKUP($A84,[1]Replications!$A:$AK,MATCH(CC$2,[1]Replications!$1:$1,0),FALSE)</f>
        <v>4.7000000000000002E-3</v>
      </c>
      <c r="CD84" s="7">
        <f>VLOOKUP($A84,[1]Replications!$A:$AK,MATCH(CD$2,[1]Replications!$1:$1,0),FALSE)</f>
        <v>-8.2000000000000007E-3</v>
      </c>
      <c r="CE84" s="7">
        <f>VLOOKUP($A84,[1]Replications!$A:$AK,MATCH(CE$2,[1]Replications!$1:$1,0),FALSE)</f>
        <v>-4.1999999999999997E-3</v>
      </c>
      <c r="CF84" s="7">
        <f>VLOOKUP($A84,[1]Replications!$A:$AK,MATCH(CF$2,[1]Replications!$1:$1,0),FALSE)</f>
        <v>1.2528571428571429E-2</v>
      </c>
      <c r="CG84" s="7" t="str">
        <f>VLOOKUP($A84,[1]Replications!$A:$AK,MATCH(CG$2,[1]Replications!$1:$1,0),FALSE)</f>
        <v>NA</v>
      </c>
      <c r="CH84" s="9">
        <f>VLOOKUP($A84,'[2]Formated Data'!$A:$ZZ,MATCH(CH$1,'[2]Formated Data'!$1:$1,0),FALSE)</f>
        <v>-2.8000000000000001E-2</v>
      </c>
      <c r="CI84" s="9">
        <f>VLOOKUP($A84,'[2]Formated Data'!$A:$ZZ,MATCH(CI$1,'[2]Formated Data'!$1:$1,0),FALSE)</f>
        <v>1.15E-2</v>
      </c>
      <c r="CJ84" s="9">
        <f>VLOOKUP($A84,'[2]Formated Data'!$A:$ZZ,MATCH(CJ$1,'[2]Formated Data'!$1:$1,0),FALSE)</f>
        <v>-7.4999999999999997E-3</v>
      </c>
      <c r="CK84" s="9">
        <f>VLOOKUP($A84,'[2]Formated Data'!$A:$ZZ,MATCH(CK$1,'[2]Formated Data'!$1:$1,0),FALSE)</f>
        <v>-7.0000000000000001E-3</v>
      </c>
      <c r="CL84" s="9">
        <f>VLOOKUP($A84,'[2]Formated Data'!$A:$ZZ,MATCH(CL$1,'[2]Formated Data'!$1:$1,0),FALSE)</f>
        <v>1.3899999999999999E-2</v>
      </c>
      <c r="CM84" s="9">
        <f>VLOOKUP($A84,'[2]Formated Data'!$A:$ZZ,MATCH(CM$1,'[2]Formated Data'!$1:$1,0),FALSE)</f>
        <v>-8.2000000000000007E-3</v>
      </c>
      <c r="CN84" s="9">
        <f>VLOOKUP($A84,'[2]Formated Data'!$A:$ZZ,MATCH(CN$1,'[2]Formated Data'!$1:$1,0),FALSE)</f>
        <v>-3.0599999999999999E-2</v>
      </c>
      <c r="CO84" s="9">
        <f>VLOOKUP($A84,'[2]Formated Data'!$A:$ZZ,MATCH(CO$1,'[2]Formated Data'!$1:$1,0),FALSE)</f>
        <v>-0.05</v>
      </c>
      <c r="CP84" s="9">
        <f>VLOOKUP($A84,'[2]Formated Data'!$A:$ZZ,MATCH(CP$1,'[2]Formated Data'!$1:$1,0),FALSE)</f>
        <v>-6.6500000000000004E-2</v>
      </c>
      <c r="CQ84" s="9">
        <f>VLOOKUP($A84,'[2]Formated Data'!$A:$ZZ,MATCH(CQ$1,'[2]Formated Data'!$1:$1,0),FALSE)</f>
        <v>-2.6800000000000001E-2</v>
      </c>
      <c r="CR84" s="9">
        <f>VLOOKUP($A84,'[2]Formated Data'!$A:$ZZ,MATCH(CR$1,'[2]Formated Data'!$1:$1,0),FALSE)</f>
        <v>-1.29E-2</v>
      </c>
      <c r="CS84" s="9">
        <f>VLOOKUP($A84,'[2]Formated Data'!$A:$ZZ,MATCH(CS$1,'[2]Formated Data'!$1:$1,0),FALSE)</f>
        <v>1.0999999999999999E-2</v>
      </c>
      <c r="CT84" s="9">
        <f>VLOOKUP($A84,'[2]Formated Data'!$A:$ZZ,MATCH(CT$1,'[2]Formated Data'!$1:$1,0),FALSE)</f>
        <v>-1.2500000000000001E-2</v>
      </c>
      <c r="CU84" s="9">
        <f>VLOOKUP($A84,'[2]Formated Data'!$A:$ZZ,MATCH(CU$1,'[2]Formated Data'!$1:$1,0),FALSE)</f>
        <v>-9.4999999999999998E-3</v>
      </c>
      <c r="CV84" s="9">
        <f>VLOOKUP($A84,'[2]Formated Data'!$A:$ZZ,MATCH(CV$1,'[2]Formated Data'!$1:$1,0),FALSE)</f>
        <v>2.7099999999999999E-2</v>
      </c>
      <c r="CW84" s="9">
        <f>VLOOKUP($A84,'[2]Formated Data'!$A:$ZZ,MATCH(CW$1,'[2]Formated Data'!$1:$1,0),FALSE)</f>
        <v>-2.64E-2</v>
      </c>
      <c r="CX84" s="9">
        <f>VLOOKUP($A84,'[2]Formated Data'!$A:$ZZ,MATCH(CX$1,'[2]Formated Data'!$1:$1,0),FALSE)</f>
        <v>-2.8999999999999998E-3</v>
      </c>
      <c r="CY84" s="9">
        <f>VLOOKUP($A84,'[2]Formated Data'!$A:$ZZ,MATCH(CY$1,'[2]Formated Data'!$1:$1,0),FALSE)</f>
        <v>2.5000000000000001E-2</v>
      </c>
      <c r="CZ84" s="9">
        <f>VLOOKUP($A84,'[2]Formated Data'!$A:$ZZ,MATCH(CZ$1,'[2]Formated Data'!$1:$1,0),FALSE)</f>
        <v>-6.6E-3</v>
      </c>
      <c r="DA84" s="9">
        <f>VLOOKUP($A84,'[2]Formated Data'!$A:$ZZ,MATCH(DA$1,'[2]Formated Data'!$1:$1,0),FALSE)</f>
        <v>-7.4099999999999999E-2</v>
      </c>
      <c r="DB84" s="9">
        <f>VLOOKUP($A84,'[2]Formated Data'!$A:$ZZ,MATCH(DB$1,'[2]Formated Data'!$1:$1,0),FALSE)</f>
        <v>1.77E-2</v>
      </c>
      <c r="DC84" s="9">
        <f>VLOOKUP($A84,'[2]Formated Data'!$A:$ZZ,MATCH(DC$1,'[2]Formated Data'!$1:$1,0),FALSE)</f>
        <v>-7.0000000000000001E-3</v>
      </c>
      <c r="DD84" s="9">
        <f>VLOOKUP($A84,'[2]Formated Data'!$A:$ZZ,MATCH(DD$1,'[2]Formated Data'!$1:$1,0),FALSE)</f>
        <v>-0.03</v>
      </c>
      <c r="DF84" s="1">
        <v>39538</v>
      </c>
      <c r="DG84" s="2">
        <v>5274.4224999999997</v>
      </c>
      <c r="DH84" s="2">
        <f t="shared" si="53"/>
        <v>-2.7084236799131078E-2</v>
      </c>
      <c r="DI84" s="1">
        <v>39538</v>
      </c>
      <c r="DJ84" s="2">
        <v>9886.31</v>
      </c>
      <c r="DK84" s="2">
        <f t="shared" si="54"/>
        <v>-2.2369300629318967E-2</v>
      </c>
      <c r="DL84" s="1">
        <v>39538</v>
      </c>
      <c r="DM84" s="2">
        <v>12836.17</v>
      </c>
      <c r="DN84" s="2">
        <f t="shared" si="55"/>
        <v>-1.2211751415559746E-2</v>
      </c>
      <c r="DO84" s="1">
        <v>39538</v>
      </c>
      <c r="DP84" s="2">
        <v>7163.21</v>
      </c>
      <c r="DQ84" s="2">
        <f t="shared" si="56"/>
        <v>-1.9929209303216511E-2</v>
      </c>
      <c r="DR84" s="1">
        <v>39538</v>
      </c>
      <c r="DS84" s="2">
        <v>9793.2999999999993</v>
      </c>
      <c r="DT84" s="2">
        <f t="shared" si="57"/>
        <v>-7.7026583391763825E-3</v>
      </c>
      <c r="DU84" s="1">
        <v>39538</v>
      </c>
      <c r="DV84" s="2">
        <v>5064.5600000000004</v>
      </c>
      <c r="DW84" s="2">
        <f t="shared" si="58"/>
        <v>-4.1630712869188735E-2</v>
      </c>
      <c r="DX84" s="1">
        <v>39538</v>
      </c>
      <c r="DY84" s="2">
        <v>3805.62</v>
      </c>
      <c r="DZ84" s="2">
        <f t="shared" si="59"/>
        <v>-1.8883660912396572E-3</v>
      </c>
      <c r="EA84" s="1">
        <v>39538</v>
      </c>
      <c r="EB84" s="2">
        <v>5632.5</v>
      </c>
      <c r="EC84" s="2">
        <f t="shared" si="60"/>
        <v>-8.5808580858085515E-3</v>
      </c>
      <c r="ED84" s="1">
        <v>39538</v>
      </c>
      <c r="EE84" s="2">
        <v>13250.91</v>
      </c>
      <c r="EF84" s="2">
        <f t="shared" si="61"/>
        <v>-1.4764872125262785E-2</v>
      </c>
      <c r="EG84" s="1">
        <v>39538</v>
      </c>
      <c r="EH84" s="2">
        <v>3468.15</v>
      </c>
      <c r="EI84" s="2">
        <f t="shared" si="62"/>
        <v>-2.4998102370771491E-2</v>
      </c>
      <c r="EK84" s="1">
        <v>39538</v>
      </c>
      <c r="EL84" s="2">
        <v>71.802000000000007</v>
      </c>
      <c r="EM84" s="2">
        <f t="shared" si="63"/>
        <v>-2.593808503133721E-2</v>
      </c>
      <c r="EO84" s="1">
        <v>39538</v>
      </c>
      <c r="EP84" s="2">
        <v>7133.7629999999999</v>
      </c>
      <c r="EQ84" s="2">
        <f t="shared" si="64"/>
        <v>-2.2022082718266778E-2</v>
      </c>
      <c r="ES84" s="1">
        <v>39538</v>
      </c>
      <c r="ET84" s="2">
        <v>1293.9603</v>
      </c>
      <c r="EU84" s="2">
        <f t="shared" si="65"/>
        <v>-5.13570299496654E-2</v>
      </c>
      <c r="EW84" s="1">
        <v>39538</v>
      </c>
      <c r="EX84" s="2">
        <v>1653.0162</v>
      </c>
      <c r="EY84" s="2">
        <f t="shared" si="66"/>
        <v>-8.9986002017594657E-3</v>
      </c>
      <c r="FA84" s="1">
        <v>39538</v>
      </c>
      <c r="FB84" s="2">
        <v>129.0427</v>
      </c>
      <c r="FC84" s="2">
        <f t="shared" si="67"/>
        <v>-3.7432959622858308E-2</v>
      </c>
      <c r="FE84" s="1">
        <v>39538</v>
      </c>
      <c r="FF84" s="2">
        <v>1024.326</v>
      </c>
      <c r="FG84" s="2">
        <f t="shared" si="68"/>
        <v>-6.0063302574579258E-2</v>
      </c>
      <c r="FI84" s="1">
        <v>39538</v>
      </c>
      <c r="FJ84" s="2">
        <v>229.8399</v>
      </c>
      <c r="FK84" s="2">
        <f t="shared" si="69"/>
        <v>4.1311644719856933E-3</v>
      </c>
      <c r="FM84" s="1">
        <v>39538</v>
      </c>
      <c r="FN84" s="2">
        <v>1887.7329999999999</v>
      </c>
      <c r="FO84" s="2">
        <f t="shared" si="70"/>
        <v>3.7251552192316684E-3</v>
      </c>
      <c r="FQ84" s="1">
        <v>39538</v>
      </c>
      <c r="FR84" s="2">
        <v>284.77100000000002</v>
      </c>
      <c r="FS84" s="2">
        <f t="shared" si="71"/>
        <v>1.0369943334411769E-3</v>
      </c>
      <c r="FU84" s="1">
        <v>39538</v>
      </c>
      <c r="FV84" s="2">
        <v>412.66269999999997</v>
      </c>
      <c r="FW84" s="2">
        <f t="shared" si="72"/>
        <v>-2.6312926999902175E-2</v>
      </c>
      <c r="FY84" s="1">
        <v>39538</v>
      </c>
      <c r="FZ84" s="2">
        <v>741.04840000000002</v>
      </c>
      <c r="GA84" s="2">
        <f t="shared" si="73"/>
        <v>4.137426405327993E-3</v>
      </c>
    </row>
    <row r="85" spans="1:183" x14ac:dyDescent="0.25">
      <c r="A85" s="1">
        <f t="shared" si="50"/>
        <v>39507</v>
      </c>
      <c r="B85" s="1">
        <v>39507</v>
      </c>
      <c r="C85" s="2">
        <v>846.09699999999998</v>
      </c>
      <c r="D85" s="2">
        <f t="shared" si="74"/>
        <v>-4.1849177624873724E-2</v>
      </c>
      <c r="E85" s="1">
        <v>39507</v>
      </c>
      <c r="F85" s="2">
        <v>590.27070000000003</v>
      </c>
      <c r="G85" s="2">
        <f t="shared" si="75"/>
        <v>-1.9868613034451754E-2</v>
      </c>
      <c r="H85" s="1">
        <v>39507</v>
      </c>
      <c r="I85" s="2">
        <v>1556.2670000000001</v>
      </c>
      <c r="J85" s="2">
        <f t="shared" si="76"/>
        <v>5.2277095999821999E-2</v>
      </c>
      <c r="K85" s="1">
        <v>39507</v>
      </c>
      <c r="L85" s="2">
        <v>1808.58</v>
      </c>
      <c r="M85" s="2">
        <f t="shared" si="77"/>
        <v>-2.7200602425839882E-2</v>
      </c>
      <c r="N85" s="1">
        <v>39507</v>
      </c>
      <c r="O85" s="2">
        <v>1406.71</v>
      </c>
      <c r="P85" s="2">
        <f t="shared" si="78"/>
        <v>-3.4840719318828928E-2</v>
      </c>
      <c r="Q85" s="1"/>
      <c r="T85" s="1">
        <v>39507</v>
      </c>
      <c r="U85" s="2">
        <v>1486.0331000000001</v>
      </c>
      <c r="V85" s="2">
        <f t="shared" si="79"/>
        <v>-3.2455385369449474E-2</v>
      </c>
      <c r="W85" s="1">
        <v>39507</v>
      </c>
      <c r="X85" s="2">
        <v>113.3711</v>
      </c>
      <c r="Y85" s="2">
        <f t="shared" si="80"/>
        <v>1.005321504204737E-2</v>
      </c>
      <c r="Z85" s="1">
        <v>39507</v>
      </c>
      <c r="AA85" s="2">
        <v>135.25</v>
      </c>
      <c r="AB85" s="2">
        <f t="shared" si="81"/>
        <v>2.0745350818700548E-3</v>
      </c>
      <c r="AC85" s="1">
        <v>39507</v>
      </c>
      <c r="AD85" s="2">
        <v>759.80499999999995</v>
      </c>
      <c r="AE85" s="2">
        <f t="shared" si="82"/>
        <v>-1.5851448688738889E-2</v>
      </c>
      <c r="AF85" s="1">
        <v>39507</v>
      </c>
      <c r="AG85" s="2">
        <v>368.19920000000002</v>
      </c>
      <c r="AH85" s="2">
        <f t="shared" si="83"/>
        <v>0.11846148939175549</v>
      </c>
      <c r="AI85" s="1">
        <v>39507</v>
      </c>
      <c r="AJ85" s="2">
        <v>94.31</v>
      </c>
      <c r="AK85" s="2">
        <f t="shared" si="84"/>
        <v>0.11240858693087996</v>
      </c>
      <c r="AL85" s="1">
        <v>39507</v>
      </c>
      <c r="AM85" s="2">
        <v>142.65</v>
      </c>
      <c r="AN85" s="2">
        <f t="shared" si="85"/>
        <v>2.5089076764142071E-3</v>
      </c>
      <c r="AO85" s="1">
        <v>39507</v>
      </c>
      <c r="AP85" s="2">
        <v>412.75</v>
      </c>
      <c r="AQ85" s="2">
        <f t="shared" si="86"/>
        <v>0.11717100633356803</v>
      </c>
      <c r="AR85" s="1">
        <v>39507</v>
      </c>
      <c r="AS85" s="2">
        <v>1406.86</v>
      </c>
      <c r="AT85" s="2">
        <f t="shared" si="87"/>
        <v>1.3879892662163051E-3</v>
      </c>
      <c r="AU85" s="1">
        <v>39507</v>
      </c>
      <c r="AV85" s="2">
        <v>876.4</v>
      </c>
      <c r="AW85" s="2">
        <f t="shared" si="88"/>
        <v>-1.3640660874262855E-2</v>
      </c>
      <c r="AY85" s="2">
        <f t="shared" si="89"/>
        <v>-2.1980564590421969E-2</v>
      </c>
      <c r="AZ85" s="2">
        <f t="shared" si="90"/>
        <v>7.6401168929890462E-3</v>
      </c>
      <c r="BA85" s="2">
        <f t="shared" si="51"/>
        <v>-1.5028650140479161E-2</v>
      </c>
      <c r="BC85" s="1">
        <v>39507</v>
      </c>
      <c r="BD85" s="2">
        <v>1252.7</v>
      </c>
      <c r="BE85" s="2">
        <f t="shared" si="91"/>
        <v>2.4016610535264826E-2</v>
      </c>
      <c r="BF85" s="1">
        <v>39507</v>
      </c>
      <c r="BG85" s="2">
        <v>1018.42</v>
      </c>
      <c r="BH85" s="2">
        <f t="shared" si="92"/>
        <v>1.1983783139234427E-2</v>
      </c>
      <c r="BI85" s="1">
        <v>39507</v>
      </c>
      <c r="BJ85" s="2">
        <v>980.07</v>
      </c>
      <c r="BK85" s="2">
        <f t="shared" si="93"/>
        <v>2.7197836750094462E-2</v>
      </c>
      <c r="BL85" s="1">
        <v>39478</v>
      </c>
      <c r="BM85" s="2">
        <v>322.26</v>
      </c>
      <c r="BN85" s="2">
        <f t="shared" si="48"/>
        <v>-5.3089696894871308E-3</v>
      </c>
      <c r="BP85" s="1">
        <v>39233</v>
      </c>
      <c r="BQ85" s="2">
        <v>1.025E-2</v>
      </c>
      <c r="BR85" s="2">
        <f t="shared" si="49"/>
        <v>1.025E-2</v>
      </c>
      <c r="BT85" s="1">
        <v>39507</v>
      </c>
      <c r="BU85" s="2">
        <v>972.68</v>
      </c>
      <c r="BV85" s="2">
        <f t="shared" si="52"/>
        <v>1.7128516156017959E-2</v>
      </c>
      <c r="BX85" s="7">
        <f>VLOOKUP($A85,[1]Replications!$A:$AK,MATCH(BX$2,[1]Replications!$1:$1,0),FALSE)</f>
        <v>4.7000000000000002E-3</v>
      </c>
      <c r="BY85" s="7">
        <f>VLOOKUP($A85,[1]Replications!$A:$AK,MATCH(BY$2,[1]Replications!$1:$1,0),FALSE)</f>
        <v>-5.7799999999999997E-2</v>
      </c>
      <c r="BZ85" s="7">
        <f>VLOOKUP($A85,[1]Replications!$A:$AK,MATCH(BZ$2,[1]Replications!$1:$1,0),FALSE)</f>
        <v>-9.5299999999999996E-2</v>
      </c>
      <c r="CA85" s="7">
        <f>VLOOKUP($A85,[1]Replications!$A:$AK,MATCH(CA$2,[1]Replications!$1:$1,0),FALSE)</f>
        <v>2.5000000000000001E-3</v>
      </c>
      <c r="CB85" s="7">
        <f>VLOOKUP($A85,[1]Replications!$A:$AK,MATCH(CB$2,[1]Replications!$1:$1,0),FALSE)</f>
        <v>1.8200000000000001E-2</v>
      </c>
      <c r="CC85" s="7">
        <f>VLOOKUP($A85,[1]Replications!$A:$AK,MATCH(CC$2,[1]Replications!$1:$1,0),FALSE)</f>
        <v>3.49E-2</v>
      </c>
      <c r="CD85" s="7">
        <f>VLOOKUP($A85,[1]Replications!$A:$AK,MATCH(CD$2,[1]Replications!$1:$1,0),FALSE)</f>
        <v>2.1100000000000001E-2</v>
      </c>
      <c r="CE85" s="7">
        <f>VLOOKUP($A85,[1]Replications!$A:$AK,MATCH(CE$2,[1]Replications!$1:$1,0),FALSE)</f>
        <v>-3.2399999999999998E-2</v>
      </c>
      <c r="CF85" s="7">
        <f>VLOOKUP($A85,[1]Replications!$A:$AK,MATCH(CF$2,[1]Replications!$1:$1,0),FALSE)</f>
        <v>-1.024285714285714E-2</v>
      </c>
      <c r="CG85" s="7" t="str">
        <f>VLOOKUP($A85,[1]Replications!$A:$AK,MATCH(CG$2,[1]Replications!$1:$1,0),FALSE)</f>
        <v>NA</v>
      </c>
      <c r="CH85" s="9">
        <f>VLOOKUP($A85,'[2]Formated Data'!$A:$ZZ,MATCH(CH$1,'[2]Formated Data'!$1:$1,0),FALSE)</f>
        <v>3.4099999999999998E-2</v>
      </c>
      <c r="CI85" s="9">
        <f>VLOOKUP($A85,'[2]Formated Data'!$A:$ZZ,MATCH(CI$1,'[2]Formated Data'!$1:$1,0),FALSE)</f>
        <v>1.24E-2</v>
      </c>
      <c r="CJ85" s="9">
        <f>VLOOKUP($A85,'[2]Formated Data'!$A:$ZZ,MATCH(CJ$1,'[2]Formated Data'!$1:$1,0),FALSE)</f>
        <v>2.3199999999999998E-2</v>
      </c>
      <c r="CK85" s="9">
        <f>VLOOKUP($A85,'[2]Formated Data'!$A:$ZZ,MATCH(CK$1,'[2]Formated Data'!$1:$1,0),FALSE)</f>
        <v>8.8000000000000005E-3</v>
      </c>
      <c r="CL85" s="9">
        <f>VLOOKUP($A85,'[2]Formated Data'!$A:$ZZ,MATCH(CL$1,'[2]Formated Data'!$1:$1,0),FALSE)</f>
        <v>2.6499999999999999E-2</v>
      </c>
      <c r="CM85" s="9">
        <f>VLOOKUP($A85,'[2]Formated Data'!$A:$ZZ,MATCH(CM$1,'[2]Formated Data'!$1:$1,0),FALSE)</f>
        <v>2.1700000000000001E-2</v>
      </c>
      <c r="CN85" s="9">
        <f>VLOOKUP($A85,'[2]Formated Data'!$A:$ZZ,MATCH(CN$1,'[2]Formated Data'!$1:$1,0),FALSE)</f>
        <v>-8.0000000000000002E-3</v>
      </c>
      <c r="CO85" s="9">
        <f>VLOOKUP($A85,'[2]Formated Data'!$A:$ZZ,MATCH(CO$1,'[2]Formated Data'!$1:$1,0),FALSE)</f>
        <v>-1.7999999999999999E-2</v>
      </c>
      <c r="CP85" s="9">
        <f>VLOOKUP($A85,'[2]Formated Data'!$A:$ZZ,MATCH(CP$1,'[2]Formated Data'!$1:$1,0),FALSE)</f>
        <v>3.8300000000000001E-2</v>
      </c>
      <c r="CQ85" s="9">
        <f>VLOOKUP($A85,'[2]Formated Data'!$A:$ZZ,MATCH(CQ$1,'[2]Formated Data'!$1:$1,0),FALSE)</f>
        <v>5.4999999999999997E-3</v>
      </c>
      <c r="CR85" s="9">
        <f>VLOOKUP($A85,'[2]Formated Data'!$A:$ZZ,MATCH(CR$1,'[2]Formated Data'!$1:$1,0),FALSE)</f>
        <v>-4.8999999999999998E-3</v>
      </c>
      <c r="CS85" s="9">
        <f>VLOOKUP($A85,'[2]Formated Data'!$A:$ZZ,MATCH(CS$1,'[2]Formated Data'!$1:$1,0),FALSE)</f>
        <v>2.9000000000000001E-2</v>
      </c>
      <c r="CT85" s="9">
        <f>VLOOKUP($A85,'[2]Formated Data'!$A:$ZZ,MATCH(CT$1,'[2]Formated Data'!$1:$1,0),FALSE)</f>
        <v>1.6E-2</v>
      </c>
      <c r="CU85" s="9">
        <f>VLOOKUP($A85,'[2]Formated Data'!$A:$ZZ,MATCH(CU$1,'[2]Formated Data'!$1:$1,0),FALSE)</f>
        <v>2.6499999999999999E-2</v>
      </c>
      <c r="CV85" s="9">
        <f>VLOOKUP($A85,'[2]Formated Data'!$A:$ZZ,MATCH(CV$1,'[2]Formated Data'!$1:$1,0),FALSE)</f>
        <v>-6.1899999999999997E-2</v>
      </c>
      <c r="CW85" s="9">
        <f>VLOOKUP($A85,'[2]Formated Data'!$A:$ZZ,MATCH(CW$1,'[2]Formated Data'!$1:$1,0),FALSE)</f>
        <v>6.3200000000000006E-2</v>
      </c>
      <c r="CX85" s="9">
        <f>VLOOKUP($A85,'[2]Formated Data'!$A:$ZZ,MATCH(CX$1,'[2]Formated Data'!$1:$1,0),FALSE)</f>
        <v>7.3000000000000001E-3</v>
      </c>
      <c r="CY85" s="9">
        <f>VLOOKUP($A85,'[2]Formated Data'!$A:$ZZ,MATCH(CY$1,'[2]Formated Data'!$1:$1,0),FALSE)</f>
        <v>6.3E-2</v>
      </c>
      <c r="CZ85" s="9">
        <f>VLOOKUP($A85,'[2]Formated Data'!$A:$ZZ,MATCH(CZ$1,'[2]Formated Data'!$1:$1,0),FALSE)</f>
        <v>7.9500000000000001E-2</v>
      </c>
      <c r="DA85" s="9">
        <f>VLOOKUP($A85,'[2]Formated Data'!$A:$ZZ,MATCH(DA$1,'[2]Formated Data'!$1:$1,0),FALSE)</f>
        <v>4.8399999999999999E-2</v>
      </c>
      <c r="DB85" s="9">
        <f>VLOOKUP($A85,'[2]Formated Data'!$A:$ZZ,MATCH(DB$1,'[2]Formated Data'!$1:$1,0),FALSE)</f>
        <v>2.7699999999999999E-2</v>
      </c>
      <c r="DC85" s="9">
        <f>VLOOKUP($A85,'[2]Formated Data'!$A:$ZZ,MATCH(DC$1,'[2]Formated Data'!$1:$1,0),FALSE)</f>
        <v>1.06E-2</v>
      </c>
      <c r="DD85" s="9">
        <f>VLOOKUP($A85,'[2]Formated Data'!$A:$ZZ,MATCH(DD$1,'[2]Formated Data'!$1:$1,0),FALSE)</f>
        <v>3.5000000000000003E-2</v>
      </c>
      <c r="DF85" s="1">
        <v>39507</v>
      </c>
      <c r="DG85" s="2">
        <v>5421.2529999999997</v>
      </c>
      <c r="DH85" s="2">
        <f t="shared" si="53"/>
        <v>1.362809007986554E-2</v>
      </c>
      <c r="DI85" s="1">
        <v>39507</v>
      </c>
      <c r="DJ85" s="2">
        <v>10112.52</v>
      </c>
      <c r="DK85" s="2">
        <f t="shared" si="54"/>
        <v>1.4974928036036284E-2</v>
      </c>
      <c r="DL85" s="1">
        <v>39507</v>
      </c>
      <c r="DM85" s="2">
        <v>12994.86</v>
      </c>
      <c r="DN85" s="2">
        <f t="shared" si="55"/>
        <v>4.2192614026884678E-2</v>
      </c>
      <c r="DO85" s="1">
        <v>39507</v>
      </c>
      <c r="DP85" s="2">
        <v>7308.87</v>
      </c>
      <c r="DQ85" s="2">
        <f t="shared" si="56"/>
        <v>-9.2268324489241937E-4</v>
      </c>
      <c r="DR85" s="1">
        <v>39507</v>
      </c>
      <c r="DS85" s="2">
        <v>9869.32</v>
      </c>
      <c r="DT85" s="2">
        <f t="shared" si="57"/>
        <v>6.4901994212231084E-2</v>
      </c>
      <c r="DU85" s="1">
        <v>39507</v>
      </c>
      <c r="DV85" s="2">
        <v>5284.56</v>
      </c>
      <c r="DW85" s="2">
        <f t="shared" si="58"/>
        <v>-7.7825614296630485E-3</v>
      </c>
      <c r="DX85" s="1">
        <v>39507</v>
      </c>
      <c r="DY85" s="2">
        <v>3812.82</v>
      </c>
      <c r="DZ85" s="2">
        <f t="shared" si="59"/>
        <v>-1.3686936231966484E-2</v>
      </c>
      <c r="EA85" s="1">
        <v>39507</v>
      </c>
      <c r="EB85" s="2">
        <v>5681.25</v>
      </c>
      <c r="EC85" s="2">
        <f t="shared" si="60"/>
        <v>8.8324445841345689E-3</v>
      </c>
      <c r="ED85" s="1">
        <v>39507</v>
      </c>
      <c r="EE85" s="2">
        <v>13449.49</v>
      </c>
      <c r="EF85" s="2">
        <f t="shared" si="61"/>
        <v>1.3410681979669103E-2</v>
      </c>
      <c r="EG85" s="1">
        <v>39507</v>
      </c>
      <c r="EH85" s="2">
        <v>3557.07</v>
      </c>
      <c r="EI85" s="2">
        <f t="shared" si="62"/>
        <v>7.8541374474054848E-3</v>
      </c>
      <c r="EK85" s="1">
        <v>39507</v>
      </c>
      <c r="EL85" s="2">
        <v>73.713999999999999</v>
      </c>
      <c r="EM85" s="2">
        <f t="shared" si="63"/>
        <v>-1.9473782223522806E-2</v>
      </c>
      <c r="EO85" s="1">
        <v>39507</v>
      </c>
      <c r="EP85" s="2">
        <v>7294.4008999999996</v>
      </c>
      <c r="EQ85" s="2">
        <f t="shared" si="64"/>
        <v>4.7755622260194919E-3</v>
      </c>
      <c r="ES85" s="1">
        <v>39507</v>
      </c>
      <c r="ET85" s="2">
        <v>1364.0119</v>
      </c>
      <c r="EU85" s="2">
        <f t="shared" si="65"/>
        <v>7.2997912706874724E-2</v>
      </c>
      <c r="EW85" s="1">
        <v>39507</v>
      </c>
      <c r="EX85" s="2">
        <v>1668.0261</v>
      </c>
      <c r="EY85" s="2">
        <f t="shared" si="66"/>
        <v>-5.3267259756173413E-3</v>
      </c>
      <c r="FA85" s="1">
        <v>39507</v>
      </c>
      <c r="FB85" s="2">
        <v>134.06100000000001</v>
      </c>
      <c r="FC85" s="2">
        <f t="shared" si="67"/>
        <v>-8.7706067112663932E-3</v>
      </c>
      <c r="FE85" s="1">
        <v>39507</v>
      </c>
      <c r="FF85" s="2">
        <v>1089.7819</v>
      </c>
      <c r="FG85" s="2">
        <f t="shared" si="68"/>
        <v>4.227979010978844E-2</v>
      </c>
      <c r="FI85" s="1">
        <v>39507</v>
      </c>
      <c r="FJ85" s="2">
        <v>228.89429999999999</v>
      </c>
      <c r="FK85" s="2">
        <f t="shared" si="69"/>
        <v>4.9581805808618373E-3</v>
      </c>
      <c r="FM85" s="1">
        <v>39507</v>
      </c>
      <c r="FN85" s="2">
        <v>1880.7270000000001</v>
      </c>
      <c r="FO85" s="2">
        <f t="shared" si="70"/>
        <v>6.3229368990480594E-3</v>
      </c>
      <c r="FQ85" s="1">
        <v>39507</v>
      </c>
      <c r="FR85" s="2">
        <v>284.476</v>
      </c>
      <c r="FS85" s="2">
        <f t="shared" si="71"/>
        <v>1.2391723666697496E-2</v>
      </c>
      <c r="FU85" s="1">
        <v>39507</v>
      </c>
      <c r="FV85" s="2">
        <v>423.81450000000001</v>
      </c>
      <c r="FW85" s="2">
        <f t="shared" si="72"/>
        <v>-1.0155485286317489E-2</v>
      </c>
      <c r="FY85" s="1">
        <v>39507</v>
      </c>
      <c r="FZ85" s="2">
        <v>737.995</v>
      </c>
      <c r="GA85" s="2">
        <f t="shared" si="73"/>
        <v>-3.7045803526784882E-2</v>
      </c>
    </row>
    <row r="86" spans="1:183" x14ac:dyDescent="0.25">
      <c r="A86" s="1">
        <f t="shared" si="50"/>
        <v>39478</v>
      </c>
      <c r="B86" s="1">
        <v>39478</v>
      </c>
      <c r="C86" s="2">
        <v>883.05200000000002</v>
      </c>
      <c r="D86" s="2">
        <f t="shared" si="74"/>
        <v>-4.0079798043813009E-2</v>
      </c>
      <c r="E86" s="1">
        <v>39478</v>
      </c>
      <c r="F86" s="2">
        <v>602.23630000000003</v>
      </c>
      <c r="G86" s="2">
        <f t="shared" si="75"/>
        <v>-7.7968370189155034E-2</v>
      </c>
      <c r="H86" s="1">
        <v>39478</v>
      </c>
      <c r="I86" s="2">
        <v>1478.9517000000001</v>
      </c>
      <c r="J86" s="2">
        <f t="shared" si="76"/>
        <v>-9.4928238133075271E-2</v>
      </c>
      <c r="K86" s="1">
        <v>39478</v>
      </c>
      <c r="L86" s="2">
        <v>1859.15</v>
      </c>
      <c r="M86" s="2">
        <f t="shared" si="77"/>
        <v>-6.3291968338900717E-2</v>
      </c>
      <c r="N86" s="1">
        <v>39478</v>
      </c>
      <c r="O86" s="2">
        <v>1457.49</v>
      </c>
      <c r="P86" s="2">
        <f t="shared" si="78"/>
        <v>-6.0635295902556452E-2</v>
      </c>
      <c r="Q86" s="1"/>
      <c r="T86" s="1">
        <v>39478</v>
      </c>
      <c r="U86" s="2">
        <v>1535.8806999999999</v>
      </c>
      <c r="V86" s="2">
        <f t="shared" si="79"/>
        <v>-5.9972650179044407E-2</v>
      </c>
      <c r="W86" s="1">
        <v>39478</v>
      </c>
      <c r="X86" s="2">
        <v>112.2427</v>
      </c>
      <c r="Y86" s="2">
        <f t="shared" si="80"/>
        <v>-3.7924913464099097E-3</v>
      </c>
      <c r="Z86" s="1">
        <v>39478</v>
      </c>
      <c r="AA86" s="2">
        <v>134.97</v>
      </c>
      <c r="AB86" s="2">
        <f t="shared" si="81"/>
        <v>-2.6471436814771931E-2</v>
      </c>
      <c r="AC86" s="1">
        <v>39478</v>
      </c>
      <c r="AD86" s="2">
        <v>772.04300000000001</v>
      </c>
      <c r="AE86" s="2">
        <f t="shared" si="82"/>
        <v>-2.2288553181627702E-2</v>
      </c>
      <c r="AF86" s="1">
        <v>39478</v>
      </c>
      <c r="AG86" s="2">
        <v>329.20150000000001</v>
      </c>
      <c r="AH86" s="2">
        <f t="shared" si="83"/>
        <v>3.7430197526818088E-2</v>
      </c>
      <c r="AI86" s="1">
        <v>39478</v>
      </c>
      <c r="AJ86" s="2">
        <v>84.78</v>
      </c>
      <c r="AK86" s="2">
        <f t="shared" si="84"/>
        <v>6.3605570191945793E-2</v>
      </c>
      <c r="AL86" s="1">
        <v>39478</v>
      </c>
      <c r="AM86" s="2">
        <v>142.29300000000001</v>
      </c>
      <c r="AN86" s="2">
        <f t="shared" si="85"/>
        <v>1.7187962421526981E-2</v>
      </c>
      <c r="AO86" s="1">
        <v>39478</v>
      </c>
      <c r="AP86" s="2">
        <v>369.46</v>
      </c>
      <c r="AQ86" s="2">
        <f t="shared" si="86"/>
        <v>2.9968498229767881E-2</v>
      </c>
      <c r="AR86" s="1">
        <v>39478</v>
      </c>
      <c r="AS86" s="2">
        <v>1404.91</v>
      </c>
      <c r="AT86" s="2">
        <f t="shared" si="87"/>
        <v>1.6798147209958758E-2</v>
      </c>
      <c r="AU86" s="1">
        <v>39478</v>
      </c>
      <c r="AV86" s="2">
        <v>888.52</v>
      </c>
      <c r="AW86" s="2">
        <f t="shared" si="88"/>
        <v>-1.3347547027339091E-2</v>
      </c>
      <c r="AY86" s="2">
        <f t="shared" si="89"/>
        <v>3.7888572145342025E-2</v>
      </c>
      <c r="AZ86" s="2">
        <f t="shared" si="90"/>
        <v>-2.6566724363442651E-3</v>
      </c>
      <c r="BA86" s="2">
        <f t="shared" si="51"/>
        <v>-3.0145694237297849E-2</v>
      </c>
      <c r="BC86" s="1">
        <v>39478</v>
      </c>
      <c r="BD86" s="2">
        <v>1223.32</v>
      </c>
      <c r="BE86" s="2">
        <f t="shared" si="91"/>
        <v>-2.8293643859119699E-2</v>
      </c>
      <c r="BF86" s="1">
        <v>39478</v>
      </c>
      <c r="BG86" s="2">
        <v>1006.36</v>
      </c>
      <c r="BH86" s="2">
        <f t="shared" si="92"/>
        <v>-1.1832169754813826E-2</v>
      </c>
      <c r="BI86" s="1">
        <v>39478</v>
      </c>
      <c r="BJ86" s="2">
        <v>954.12</v>
      </c>
      <c r="BK86" s="2">
        <f t="shared" si="93"/>
        <v>-2.3718407858385304E-2</v>
      </c>
      <c r="BL86" s="1">
        <v>39447</v>
      </c>
      <c r="BM86" s="2">
        <v>323.98</v>
      </c>
      <c r="BN86" s="2">
        <f t="shared" si="48"/>
        <v>-3.9965568125920337E-3</v>
      </c>
      <c r="BP86" s="1">
        <v>39202</v>
      </c>
      <c r="BQ86" s="2">
        <v>2.0300000000000001E-3</v>
      </c>
      <c r="BR86" s="2">
        <f t="shared" si="49"/>
        <v>2.0300000000000001E-3</v>
      </c>
      <c r="BT86" s="1">
        <v>39478</v>
      </c>
      <c r="BU86" s="2">
        <v>956.3</v>
      </c>
      <c r="BV86" s="2">
        <f t="shared" si="52"/>
        <v>-5.3739820504447922E-2</v>
      </c>
      <c r="BX86" s="7">
        <f>VLOOKUP($A86,[1]Replications!$A:$AK,MATCH(BX$2,[1]Replications!$1:$1,0),FALSE)</f>
        <v>-5.4800000000000001E-2</v>
      </c>
      <c r="BY86" s="7">
        <f>VLOOKUP($A86,[1]Replications!$A:$AK,MATCH(BY$2,[1]Replications!$1:$1,0),FALSE)</f>
        <v>-1.7999999999999999E-2</v>
      </c>
      <c r="BZ86" s="7">
        <f>VLOOKUP($A86,[1]Replications!$A:$AK,MATCH(BZ$2,[1]Replications!$1:$1,0),FALSE)</f>
        <v>-2.3699999999999999E-2</v>
      </c>
      <c r="CA86" s="7">
        <f>VLOOKUP($A86,[1]Replications!$A:$AK,MATCH(CA$2,[1]Replications!$1:$1,0),FALSE)</f>
        <v>1.46E-2</v>
      </c>
      <c r="CB86" s="7">
        <f>VLOOKUP($A86,[1]Replications!$A:$AK,MATCH(CB$2,[1]Replications!$1:$1,0),FALSE)</f>
        <v>-0.1018</v>
      </c>
      <c r="CC86" s="7">
        <f>VLOOKUP($A86,[1]Replications!$A:$AK,MATCH(CC$2,[1]Replications!$1:$1,0),FALSE)</f>
        <v>-8.2799999999999999E-2</v>
      </c>
      <c r="CD86" s="7">
        <f>VLOOKUP($A86,[1]Replications!$A:$AK,MATCH(CD$2,[1]Replications!$1:$1,0),FALSE)</f>
        <v>-2.63E-2</v>
      </c>
      <c r="CE86" s="7">
        <f>VLOOKUP($A86,[1]Replications!$A:$AK,MATCH(CE$2,[1]Replications!$1:$1,0),FALSE)</f>
        <v>-5.9900000000000002E-2</v>
      </c>
      <c r="CF86" s="7">
        <f>VLOOKUP($A86,[1]Replications!$A:$AK,MATCH(CF$2,[1]Replications!$1:$1,0),FALSE)</f>
        <v>-4.182857142857143E-2</v>
      </c>
      <c r="CG86" s="7" t="str">
        <f>VLOOKUP($A86,[1]Replications!$A:$AK,MATCH(CG$2,[1]Replications!$1:$1,0),FALSE)</f>
        <v>NA</v>
      </c>
      <c r="CH86" s="9">
        <f>VLOOKUP($A86,'[2]Formated Data'!$A:$ZZ,MATCH(CH$1,'[2]Formated Data'!$1:$1,0),FALSE)</f>
        <v>-2.47E-2</v>
      </c>
      <c r="CI86" s="9">
        <f>VLOOKUP($A86,'[2]Formated Data'!$A:$ZZ,MATCH(CI$1,'[2]Formated Data'!$1:$1,0),FALSE)</f>
        <v>1.09E-2</v>
      </c>
      <c r="CJ86" s="9">
        <f>VLOOKUP($A86,'[2]Formated Data'!$A:$ZZ,MATCH(CJ$1,'[2]Formated Data'!$1:$1,0),FALSE)</f>
        <v>1.49E-2</v>
      </c>
      <c r="CK86" s="9">
        <f>VLOOKUP($A86,'[2]Formated Data'!$A:$ZZ,MATCH(CK$1,'[2]Formated Data'!$1:$1,0),FALSE)</f>
        <v>2.3E-3</v>
      </c>
      <c r="CL86" s="9">
        <f>VLOOKUP($A86,'[2]Formated Data'!$A:$ZZ,MATCH(CL$1,'[2]Formated Data'!$1:$1,0),FALSE)</f>
        <v>-1.32E-2</v>
      </c>
      <c r="CM86" s="9">
        <f>VLOOKUP($A86,'[2]Formated Data'!$A:$ZZ,MATCH(CM$1,'[2]Formated Data'!$1:$1,0),FALSE)</f>
        <v>-3.3799999999999997E-2</v>
      </c>
      <c r="CN86" s="9">
        <f>VLOOKUP($A86,'[2]Formated Data'!$A:$ZZ,MATCH(CN$1,'[2]Formated Data'!$1:$1,0),FALSE)</f>
        <v>-1.4200000000000001E-2</v>
      </c>
      <c r="CO86" s="9">
        <f>VLOOKUP($A86,'[2]Formated Data'!$A:$ZZ,MATCH(CO$1,'[2]Formated Data'!$1:$1,0),FALSE)</f>
        <v>-3.6999999999999998E-2</v>
      </c>
      <c r="CP86" s="9">
        <f>VLOOKUP($A86,'[2]Formated Data'!$A:$ZZ,MATCH(CP$1,'[2]Formated Data'!$1:$1,0),FALSE)</f>
        <v>-8.7099999999999997E-2</v>
      </c>
      <c r="CQ86" s="9">
        <f>VLOOKUP($A86,'[2]Formated Data'!$A:$ZZ,MATCH(CQ$1,'[2]Formated Data'!$1:$1,0),FALSE)</f>
        <v>2.7000000000000001E-3</v>
      </c>
      <c r="CR86" s="9">
        <f>VLOOKUP($A86,'[2]Formated Data'!$A:$ZZ,MATCH(CR$1,'[2]Formated Data'!$1:$1,0),FALSE)</f>
        <v>-1.37E-2</v>
      </c>
      <c r="CS86" s="9">
        <f>VLOOKUP($A86,'[2]Formated Data'!$A:$ZZ,MATCH(CS$1,'[2]Formated Data'!$1:$1,0),FALSE)</f>
        <v>2.1000000000000001E-2</v>
      </c>
      <c r="CT86" s="9">
        <f>VLOOKUP($A86,'[2]Formated Data'!$A:$ZZ,MATCH(CT$1,'[2]Formated Data'!$1:$1,0),FALSE)</f>
        <v>-3.8E-3</v>
      </c>
      <c r="CU86" s="9">
        <f>VLOOKUP($A86,'[2]Formated Data'!$A:$ZZ,MATCH(CU$1,'[2]Formated Data'!$1:$1,0),FALSE)</f>
        <v>-4.3200000000000002E-2</v>
      </c>
      <c r="CV86" s="9">
        <f>VLOOKUP($A86,'[2]Formated Data'!$A:$ZZ,MATCH(CV$1,'[2]Formated Data'!$1:$1,0),FALSE)</f>
        <v>5.9799999999999999E-2</v>
      </c>
      <c r="CW86" s="9">
        <f>VLOOKUP($A86,'[2]Formated Data'!$A:$ZZ,MATCH(CW$1,'[2]Formated Data'!$1:$1,0),FALSE)</f>
        <v>9.2700000000000005E-2</v>
      </c>
      <c r="CX86" s="9">
        <f>VLOOKUP($A86,'[2]Formated Data'!$A:$ZZ,MATCH(CX$1,'[2]Formated Data'!$1:$1,0),FALSE)</f>
        <v>1.95E-2</v>
      </c>
      <c r="CY86" s="9">
        <f>VLOOKUP($A86,'[2]Formated Data'!$A:$ZZ,MATCH(CY$1,'[2]Formated Data'!$1:$1,0),FALSE)</f>
        <v>3.4000000000000002E-2</v>
      </c>
      <c r="CZ86" s="9">
        <f>VLOOKUP($A86,'[2]Formated Data'!$A:$ZZ,MATCH(CZ$1,'[2]Formated Data'!$1:$1,0),FALSE)</f>
        <v>3.85E-2</v>
      </c>
      <c r="DA86" s="9">
        <f>VLOOKUP($A86,'[2]Formated Data'!$A:$ZZ,MATCH(DA$1,'[2]Formated Data'!$1:$1,0),FALSE)</f>
        <v>2.2499999999999999E-2</v>
      </c>
      <c r="DB86" s="9" t="str">
        <f>VLOOKUP($A86,'[2]Formated Data'!$A:$ZZ,MATCH(DB$1,'[2]Formated Data'!$1:$1,0),FALSE)</f>
        <v>-</v>
      </c>
      <c r="DC86" s="9">
        <f>VLOOKUP($A86,'[2]Formated Data'!$A:$ZZ,MATCH(DC$1,'[2]Formated Data'!$1:$1,0),FALSE)</f>
        <v>-1.2200000000000001E-2</v>
      </c>
      <c r="DD86" s="9">
        <f>VLOOKUP($A86,'[2]Formated Data'!$A:$ZZ,MATCH(DD$1,'[2]Formated Data'!$1:$1,0),FALSE)</f>
        <v>4.2999999999999997E-2</v>
      </c>
      <c r="DF86" s="1">
        <v>39478</v>
      </c>
      <c r="DG86" s="2">
        <v>5348.3649999999998</v>
      </c>
      <c r="DH86" s="2">
        <f t="shared" si="53"/>
        <v>-2.8980203223406109E-2</v>
      </c>
      <c r="DI86" s="1">
        <v>39478</v>
      </c>
      <c r="DJ86" s="2">
        <v>9963.32</v>
      </c>
      <c r="DK86" s="2">
        <f t="shared" si="54"/>
        <v>-2.6916901391943693E-2</v>
      </c>
      <c r="DL86" s="1">
        <v>39478</v>
      </c>
      <c r="DM86" s="2">
        <v>12468.77</v>
      </c>
      <c r="DN86" s="2">
        <f t="shared" si="55"/>
        <v>1.0826722182498694E-2</v>
      </c>
      <c r="DO86" s="1">
        <v>39478</v>
      </c>
      <c r="DP86" s="2">
        <v>7315.62</v>
      </c>
      <c r="DQ86" s="2">
        <f t="shared" si="56"/>
        <v>-1.2919338799709079E-2</v>
      </c>
      <c r="DR86" s="1">
        <v>39478</v>
      </c>
      <c r="DS86" s="2">
        <v>9267.82</v>
      </c>
      <c r="DT86" s="2">
        <f t="shared" si="57"/>
        <v>2.7926925708987138E-2</v>
      </c>
      <c r="DU86" s="1">
        <v>39478</v>
      </c>
      <c r="DV86" s="2">
        <v>5326.01</v>
      </c>
      <c r="DW86" s="2">
        <f t="shared" si="58"/>
        <v>-1.3973922010408146E-2</v>
      </c>
      <c r="DX86" s="1">
        <v>39478</v>
      </c>
      <c r="DY86" s="2">
        <v>3865.73</v>
      </c>
      <c r="DZ86" s="2">
        <f t="shared" si="59"/>
        <v>7.1227780397511431E-3</v>
      </c>
      <c r="EA86" s="1">
        <v>39478</v>
      </c>
      <c r="EB86" s="2">
        <v>5631.51</v>
      </c>
      <c r="EC86" s="2">
        <f t="shared" si="60"/>
        <v>-1.7810706306475965E-2</v>
      </c>
      <c r="ED86" s="1">
        <v>39478</v>
      </c>
      <c r="EE86" s="2">
        <v>13271.51</v>
      </c>
      <c r="EF86" s="2">
        <f t="shared" si="61"/>
        <v>-5.0839736039026362E-2</v>
      </c>
      <c r="EG86" s="1">
        <v>39478</v>
      </c>
      <c r="EH86" s="2">
        <v>3529.35</v>
      </c>
      <c r="EI86" s="2">
        <f t="shared" si="62"/>
        <v>-1.3315702072698277E-2</v>
      </c>
      <c r="EK86" s="1">
        <v>39478</v>
      </c>
      <c r="EL86" s="2">
        <v>75.177999999999997</v>
      </c>
      <c r="EM86" s="2">
        <f t="shared" si="63"/>
        <v>-1.9779646652324123E-2</v>
      </c>
      <c r="EO86" s="1">
        <v>39478</v>
      </c>
      <c r="EP86" s="2">
        <v>7259.7316000000001</v>
      </c>
      <c r="EQ86" s="2">
        <f t="shared" si="64"/>
        <v>-8.8963631212998884E-2</v>
      </c>
      <c r="ES86" s="1">
        <v>39478</v>
      </c>
      <c r="ET86" s="2">
        <v>1271.2157999999999</v>
      </c>
      <c r="EU86" s="2">
        <f t="shared" si="65"/>
        <v>-0.12531388057049864</v>
      </c>
      <c r="EW86" s="1">
        <v>39478</v>
      </c>
      <c r="EX86" s="2">
        <v>1676.9588000000001</v>
      </c>
      <c r="EY86" s="2">
        <f t="shared" si="66"/>
        <v>-7.6049648813105053E-2</v>
      </c>
      <c r="FA86" s="1">
        <v>39478</v>
      </c>
      <c r="FB86" s="2">
        <v>135.24719999999999</v>
      </c>
      <c r="FC86" s="2">
        <f t="shared" si="67"/>
        <v>-0.11507646486502765</v>
      </c>
      <c r="FE86" s="1">
        <v>39478</v>
      </c>
      <c r="FF86" s="2">
        <v>1045.5752</v>
      </c>
      <c r="FG86" s="2">
        <f t="shared" si="68"/>
        <v>-1.0709119631342356E-2</v>
      </c>
      <c r="FI86" s="1">
        <v>39478</v>
      </c>
      <c r="FJ86" s="2">
        <v>227.76499999999999</v>
      </c>
      <c r="FK86" s="2">
        <f t="shared" si="69"/>
        <v>2.7847299252417246E-2</v>
      </c>
      <c r="FM86" s="1">
        <v>39478</v>
      </c>
      <c r="FN86" s="2">
        <v>1868.91</v>
      </c>
      <c r="FO86" s="2">
        <f t="shared" si="70"/>
        <v>2.8608697087945112E-2</v>
      </c>
      <c r="FQ86" s="1">
        <v>39478</v>
      </c>
      <c r="FR86" s="2">
        <v>280.99400000000003</v>
      </c>
      <c r="FS86" s="2">
        <f t="shared" si="71"/>
        <v>1.7489607624455283E-2</v>
      </c>
      <c r="FU86" s="1">
        <v>39478</v>
      </c>
      <c r="FV86" s="2">
        <v>428.16269999999997</v>
      </c>
      <c r="FW86" s="2">
        <f t="shared" si="72"/>
        <v>-0.12949883675705398</v>
      </c>
      <c r="FY86" s="1">
        <v>39478</v>
      </c>
      <c r="FZ86" s="2">
        <v>766.38639999999998</v>
      </c>
      <c r="GA86" s="2">
        <f t="shared" si="73"/>
        <v>-6.8215971528532315E-2</v>
      </c>
    </row>
    <row r="87" spans="1:183" x14ac:dyDescent="0.25">
      <c r="A87" s="1">
        <f t="shared" si="50"/>
        <v>39447</v>
      </c>
      <c r="B87" s="1">
        <v>39447</v>
      </c>
      <c r="C87" s="2">
        <v>919.92229999999995</v>
      </c>
      <c r="D87" s="2">
        <f t="shared" si="74"/>
        <v>-9.8196514012451885E-3</v>
      </c>
      <c r="E87" s="1">
        <v>39447</v>
      </c>
      <c r="F87" s="2">
        <v>653.16229999999996</v>
      </c>
      <c r="G87" s="2">
        <f t="shared" si="75"/>
        <v>-3.6781529945685287E-3</v>
      </c>
      <c r="H87" s="1">
        <v>39447</v>
      </c>
      <c r="I87" s="2">
        <v>1634.0712000000001</v>
      </c>
      <c r="J87" s="2">
        <f t="shared" si="76"/>
        <v>5.3361388225982909E-2</v>
      </c>
      <c r="K87" s="1">
        <v>39447</v>
      </c>
      <c r="L87" s="2">
        <v>1984.77</v>
      </c>
      <c r="M87" s="2">
        <f t="shared" si="77"/>
        <v>-8.6955713924037337E-3</v>
      </c>
      <c r="N87" s="1">
        <v>39447</v>
      </c>
      <c r="O87" s="2">
        <v>1551.5699</v>
      </c>
      <c r="P87" s="2">
        <f t="shared" si="78"/>
        <v>-8.8728552629898649E-3</v>
      </c>
      <c r="Q87" s="1"/>
      <c r="T87" s="1">
        <v>39447</v>
      </c>
      <c r="U87" s="2">
        <v>1633.8680999999999</v>
      </c>
      <c r="V87" s="2">
        <f t="shared" si="79"/>
        <v>-6.9689181098333552E-3</v>
      </c>
      <c r="W87" s="1">
        <v>39447</v>
      </c>
      <c r="X87" s="2">
        <v>112.67</v>
      </c>
      <c r="Y87" s="2">
        <f t="shared" si="80"/>
        <v>4.370665993936651E-3</v>
      </c>
      <c r="Z87" s="1">
        <v>39447</v>
      </c>
      <c r="AA87" s="2">
        <v>138.63999999999999</v>
      </c>
      <c r="AB87" s="2">
        <f t="shared" si="81"/>
        <v>7.2134458630745968E-5</v>
      </c>
      <c r="AC87" s="1">
        <v>39447</v>
      </c>
      <c r="AD87" s="2">
        <v>789.64300000000003</v>
      </c>
      <c r="AE87" s="2">
        <f t="shared" si="82"/>
        <v>-3.3954125106894217E-2</v>
      </c>
      <c r="AF87" s="1">
        <v>39447</v>
      </c>
      <c r="AG87" s="2">
        <v>317.32400000000001</v>
      </c>
      <c r="AH87" s="2">
        <f t="shared" si="83"/>
        <v>6.0259835897689573E-2</v>
      </c>
      <c r="AI87" s="1">
        <v>39447</v>
      </c>
      <c r="AJ87" s="2">
        <v>79.709999999999994</v>
      </c>
      <c r="AK87" s="2">
        <f t="shared" si="84"/>
        <v>1.4767663908338502E-2</v>
      </c>
      <c r="AL87" s="1">
        <v>39447</v>
      </c>
      <c r="AM87" s="2">
        <v>139.8886</v>
      </c>
      <c r="AN87" s="2">
        <f t="shared" si="85"/>
        <v>-4.7157125435961511E-3</v>
      </c>
      <c r="AO87" s="1">
        <v>39447</v>
      </c>
      <c r="AP87" s="2">
        <v>358.71</v>
      </c>
      <c r="AQ87" s="2">
        <f t="shared" si="86"/>
        <v>5.5526129943502811E-2</v>
      </c>
      <c r="AR87" s="1">
        <v>39447</v>
      </c>
      <c r="AS87" s="2">
        <v>1381.7</v>
      </c>
      <c r="AT87" s="2">
        <f t="shared" si="87"/>
        <v>2.8087645065066891E-3</v>
      </c>
      <c r="AU87" s="1">
        <v>39447</v>
      </c>
      <c r="AV87" s="2">
        <v>900.54</v>
      </c>
      <c r="AW87" s="2">
        <f t="shared" si="88"/>
        <v>2.917854597291436E-3</v>
      </c>
      <c r="AY87" s="2">
        <f t="shared" si="89"/>
        <v>-6.1414984066766598E-3</v>
      </c>
      <c r="AZ87" s="2">
        <f t="shared" si="90"/>
        <v>1.7728387058613126E-4</v>
      </c>
      <c r="BA87" s="2">
        <f t="shared" si="51"/>
        <v>1.0909009078474696E-4</v>
      </c>
      <c r="BC87" s="1">
        <v>39447</v>
      </c>
      <c r="BD87" s="2">
        <v>1258.94</v>
      </c>
      <c r="BE87" s="2">
        <f t="shared" si="91"/>
        <v>9.8503200551873782E-3</v>
      </c>
      <c r="BF87" s="1">
        <v>39447</v>
      </c>
      <c r="BG87" s="2">
        <v>1018.41</v>
      </c>
      <c r="BH87" s="2">
        <f t="shared" si="92"/>
        <v>-3.9275369434044194E-5</v>
      </c>
      <c r="BI87" s="1">
        <v>39447</v>
      </c>
      <c r="BJ87" s="2">
        <v>977.3</v>
      </c>
      <c r="BK87" s="2">
        <f t="shared" si="93"/>
        <v>-1.0389242172627489E-2</v>
      </c>
      <c r="BL87" s="1">
        <v>39416</v>
      </c>
      <c r="BM87" s="2">
        <v>325.27999999999997</v>
      </c>
      <c r="BN87" s="2">
        <f t="shared" si="48"/>
        <v>-1.4810552139806865E-2</v>
      </c>
      <c r="BP87" s="1">
        <v>39172</v>
      </c>
      <c r="BQ87" s="2">
        <v>6.7200000000000003E-3</v>
      </c>
      <c r="BR87" s="2">
        <f t="shared" si="49"/>
        <v>6.7200000000000003E-3</v>
      </c>
      <c r="BT87" s="1">
        <v>39447</v>
      </c>
      <c r="BU87" s="2">
        <v>1010.61</v>
      </c>
      <c r="BV87" s="2">
        <f t="shared" si="52"/>
        <v>1.2462806936694104E-2</v>
      </c>
      <c r="BX87" s="7">
        <f>VLOOKUP($A87,[1]Replications!$A:$AK,MATCH(BX$2,[1]Replications!$1:$1,0),FALSE)</f>
        <v>-8.0999999999999996E-3</v>
      </c>
      <c r="BY87" s="7">
        <f>VLOOKUP($A87,[1]Replications!$A:$AK,MATCH(BY$2,[1]Replications!$1:$1,0),FALSE)</f>
        <v>-3.7600000000000001E-2</v>
      </c>
      <c r="BZ87" s="7">
        <f>VLOOKUP($A87,[1]Replications!$A:$AK,MATCH(BZ$2,[1]Replications!$1:$1,0),FALSE)</f>
        <v>-4.4600000000000001E-2</v>
      </c>
      <c r="CA87" s="7">
        <f>VLOOKUP($A87,[1]Replications!$A:$AK,MATCH(CA$2,[1]Replications!$1:$1,0),FALSE)</f>
        <v>1.43E-2</v>
      </c>
      <c r="CB87" s="7">
        <f>VLOOKUP($A87,[1]Replications!$A:$AK,MATCH(CB$2,[1]Replications!$1:$1,0),FALSE)</f>
        <v>-1.0200000000000001E-2</v>
      </c>
      <c r="CC87" s="7">
        <f>VLOOKUP($A87,[1]Replications!$A:$AK,MATCH(CC$2,[1]Replications!$1:$1,0),FALSE)</f>
        <v>-1.26E-2</v>
      </c>
      <c r="CD87" s="7">
        <f>VLOOKUP($A87,[1]Replications!$A:$AK,MATCH(CD$2,[1]Replications!$1:$1,0),FALSE)</f>
        <v>-1.4500000000000001E-2</v>
      </c>
      <c r="CE87" s="7">
        <f>VLOOKUP($A87,[1]Replications!$A:$AK,MATCH(CE$2,[1]Replications!$1:$1,0),FALSE)</f>
        <v>-7.0000000000000001E-3</v>
      </c>
      <c r="CF87" s="7">
        <f>VLOOKUP($A87,[1]Replications!$A:$AK,MATCH(CF$2,[1]Replications!$1:$1,0),FALSE)</f>
        <v>-1.6185714285714286E-2</v>
      </c>
      <c r="CG87" s="7" t="str">
        <f>VLOOKUP($A87,[1]Replications!$A:$AK,MATCH(CG$2,[1]Replications!$1:$1,0),FALSE)</f>
        <v>NA</v>
      </c>
      <c r="CH87" s="9">
        <f>VLOOKUP($A87,'[2]Formated Data'!$A:$ZZ,MATCH(CH$1,'[2]Formated Data'!$1:$1,0),FALSE)</f>
        <v>-1.1000000000000001E-3</v>
      </c>
      <c r="CI87" s="9">
        <f>VLOOKUP($A87,'[2]Formated Data'!$A:$ZZ,MATCH(CI$1,'[2]Formated Data'!$1:$1,0),FALSE)</f>
        <v>4.1000000000000003E-3</v>
      </c>
      <c r="CJ87" s="9">
        <f>VLOOKUP($A87,'[2]Formated Data'!$A:$ZZ,MATCH(CJ$1,'[2]Formated Data'!$1:$1,0),FALSE)</f>
        <v>5.4000000000000003E-3</v>
      </c>
      <c r="CK87" s="9">
        <f>VLOOKUP($A87,'[2]Formated Data'!$A:$ZZ,MATCH(CK$1,'[2]Formated Data'!$1:$1,0),FALSE)</f>
        <v>2.0000000000000001E-4</v>
      </c>
      <c r="CL87" s="9">
        <f>VLOOKUP($A87,'[2]Formated Data'!$A:$ZZ,MATCH(CL$1,'[2]Formated Data'!$1:$1,0),FALSE)</f>
        <v>3.5200000000000002E-2</v>
      </c>
      <c r="CM87" s="9">
        <f>VLOOKUP($A87,'[2]Formated Data'!$A:$ZZ,MATCH(CM$1,'[2]Formated Data'!$1:$1,0),FALSE)</f>
        <v>3.0999999999999999E-3</v>
      </c>
      <c r="CN87" s="9">
        <f>VLOOKUP($A87,'[2]Formated Data'!$A:$ZZ,MATCH(CN$1,'[2]Formated Data'!$1:$1,0),FALSE)</f>
        <v>-8.6999999999999994E-3</v>
      </c>
      <c r="CO87" s="9">
        <f>VLOOKUP($A87,'[2]Formated Data'!$A:$ZZ,MATCH(CO$1,'[2]Formated Data'!$1:$1,0),FALSE)</f>
        <v>3.2000000000000001E-2</v>
      </c>
      <c r="CP87" s="9">
        <f>VLOOKUP($A87,'[2]Formated Data'!$A:$ZZ,MATCH(CP$1,'[2]Formated Data'!$1:$1,0),FALSE)</f>
        <v>9.9000000000000008E-3</v>
      </c>
      <c r="CQ87" s="9">
        <f>VLOOKUP($A87,'[2]Formated Data'!$A:$ZZ,MATCH(CQ$1,'[2]Formated Data'!$1:$1,0),FALSE)</f>
        <v>-4.1000000000000003E-3</v>
      </c>
      <c r="CR87" s="9">
        <f>VLOOKUP($A87,'[2]Formated Data'!$A:$ZZ,MATCH(CR$1,'[2]Formated Data'!$1:$1,0),FALSE)</f>
        <v>5.0000000000000001E-4</v>
      </c>
      <c r="CS87" s="9">
        <f>VLOOKUP($A87,'[2]Formated Data'!$A:$ZZ,MATCH(CS$1,'[2]Formated Data'!$1:$1,0),FALSE)</f>
        <v>5.0000000000000001E-3</v>
      </c>
      <c r="CT87" s="9">
        <f>VLOOKUP($A87,'[2]Formated Data'!$A:$ZZ,MATCH(CT$1,'[2]Formated Data'!$1:$1,0),FALSE)</f>
        <v>-8.0000000000000004E-4</v>
      </c>
      <c r="CU87" s="9">
        <f>VLOOKUP($A87,'[2]Formated Data'!$A:$ZZ,MATCH(CU$1,'[2]Formated Data'!$1:$1,0),FALSE)</f>
        <v>-4.4999999999999997E-3</v>
      </c>
      <c r="CV87" s="9">
        <f>VLOOKUP($A87,'[2]Formated Data'!$A:$ZZ,MATCH(CV$1,'[2]Formated Data'!$1:$1,0),FALSE)</f>
        <v>4.1000000000000003E-3</v>
      </c>
      <c r="CW87" s="9">
        <f>VLOOKUP($A87,'[2]Formated Data'!$A:$ZZ,MATCH(CW$1,'[2]Formated Data'!$1:$1,0),FALSE)</f>
        <v>7.3000000000000001E-3</v>
      </c>
      <c r="CX87" s="9">
        <f>VLOOKUP($A87,'[2]Formated Data'!$A:$ZZ,MATCH(CX$1,'[2]Formated Data'!$1:$1,0),FALSE)</f>
        <v>2.4500000000000001E-2</v>
      </c>
      <c r="CY87" s="9">
        <f>VLOOKUP($A87,'[2]Formated Data'!$A:$ZZ,MATCH(CY$1,'[2]Formated Data'!$1:$1,0),FALSE)</f>
        <v>7.0000000000000001E-3</v>
      </c>
      <c r="CZ87" s="9">
        <f>VLOOKUP($A87,'[2]Formated Data'!$A:$ZZ,MATCH(CZ$1,'[2]Formated Data'!$1:$1,0),FALSE)</f>
        <v>2.3999999999999998E-3</v>
      </c>
      <c r="DA87" s="9">
        <f>VLOOKUP($A87,'[2]Formated Data'!$A:$ZZ,MATCH(DA$1,'[2]Formated Data'!$1:$1,0),FALSE)</f>
        <v>4.5600000000000002E-2</v>
      </c>
      <c r="DB87" s="9" t="e">
        <f>VLOOKUP($A87,'[2]Formated Data'!$A:$ZZ,MATCH(DB$1,'[2]Formated Data'!$1:$1,0),FALSE)</f>
        <v>#N/A</v>
      </c>
      <c r="DC87" s="9">
        <f>VLOOKUP($A87,'[2]Formated Data'!$A:$ZZ,MATCH(DC$1,'[2]Formated Data'!$1:$1,0),FALSE)</f>
        <v>7.0000000000000001E-3</v>
      </c>
      <c r="DD87" s="9">
        <f>VLOOKUP($A87,'[2]Formated Data'!$A:$ZZ,MATCH(DD$1,'[2]Formated Data'!$1:$1,0),FALSE)</f>
        <v>3.2000000000000001E-2</v>
      </c>
      <c r="DF87" s="1">
        <v>39447</v>
      </c>
      <c r="DG87" s="2">
        <v>5507.9876000000004</v>
      </c>
      <c r="DH87" s="2">
        <f t="shared" si="53"/>
        <v>4.4888790539050483E-3</v>
      </c>
      <c r="DI87" s="1">
        <v>39447</v>
      </c>
      <c r="DJ87" s="2">
        <v>10238.92</v>
      </c>
      <c r="DK87" s="2">
        <f t="shared" si="54"/>
        <v>5.3286072668181639E-3</v>
      </c>
      <c r="DL87" s="1">
        <v>39447</v>
      </c>
      <c r="DM87" s="2">
        <v>12335.22</v>
      </c>
      <c r="DN87" s="2">
        <f t="shared" si="55"/>
        <v>9.8461311753219594E-3</v>
      </c>
      <c r="DO87" s="1">
        <v>39447</v>
      </c>
      <c r="DP87" s="2">
        <v>7411.37</v>
      </c>
      <c r="DQ87" s="2">
        <f t="shared" si="56"/>
        <v>6.4367453968443566E-3</v>
      </c>
      <c r="DR87" s="1">
        <v>39447</v>
      </c>
      <c r="DS87" s="2">
        <v>9016.0300000000007</v>
      </c>
      <c r="DT87" s="2">
        <f t="shared" si="57"/>
        <v>1.2659322589775535E-2</v>
      </c>
      <c r="DU87" s="1">
        <v>39447</v>
      </c>
      <c r="DV87" s="2">
        <v>5401.49</v>
      </c>
      <c r="DW87" s="2">
        <f t="shared" si="58"/>
        <v>-3.0380494467464603E-3</v>
      </c>
      <c r="DX87" s="1">
        <v>39447</v>
      </c>
      <c r="DY87" s="2">
        <v>3838.39</v>
      </c>
      <c r="DZ87" s="2">
        <f t="shared" si="59"/>
        <v>-8.887603574665448E-3</v>
      </c>
      <c r="EA87" s="1">
        <v>39447</v>
      </c>
      <c r="EB87" s="2">
        <v>5733.63</v>
      </c>
      <c r="EC87" s="2">
        <f t="shared" si="60"/>
        <v>-2.7567710471206874E-3</v>
      </c>
      <c r="ED87" s="1">
        <v>39447</v>
      </c>
      <c r="EE87" s="2">
        <v>13982.37</v>
      </c>
      <c r="EF87" s="2">
        <f t="shared" si="61"/>
        <v>3.6759322267492234E-3</v>
      </c>
      <c r="EG87" s="1">
        <v>39447</v>
      </c>
      <c r="EH87" s="2">
        <v>3576.98</v>
      </c>
      <c r="EI87" s="2">
        <f t="shared" si="62"/>
        <v>-1.1050747176488462E-2</v>
      </c>
      <c r="EK87" s="1">
        <v>39447</v>
      </c>
      <c r="EL87" s="2">
        <v>76.694999999999993</v>
      </c>
      <c r="EM87" s="2">
        <f t="shared" si="63"/>
        <v>7.1966065636202003E-3</v>
      </c>
      <c r="EO87" s="1">
        <v>39447</v>
      </c>
      <c r="EP87" s="2">
        <v>7968.6517999999996</v>
      </c>
      <c r="EQ87" s="2">
        <f t="shared" si="64"/>
        <v>4.4655480363497979E-3</v>
      </c>
      <c r="ES87" s="1">
        <v>39447</v>
      </c>
      <c r="ET87" s="2">
        <v>1453.3394000000001</v>
      </c>
      <c r="EU87" s="2">
        <f t="shared" si="65"/>
        <v>5.5529121463389064E-3</v>
      </c>
      <c r="EW87" s="1">
        <v>39447</v>
      </c>
      <c r="EX87" s="2">
        <v>1814.9880000000001</v>
      </c>
      <c r="EY87" s="2">
        <f t="shared" si="66"/>
        <v>-1.2526416453170541E-2</v>
      </c>
      <c r="FA87" s="1">
        <v>39447</v>
      </c>
      <c r="FB87" s="2">
        <v>152.8349</v>
      </c>
      <c r="FC87" s="2">
        <f t="shared" si="67"/>
        <v>-1.3588459555067378E-2</v>
      </c>
      <c r="FE87" s="1">
        <v>39447</v>
      </c>
      <c r="FF87" s="2">
        <v>1056.8936000000001</v>
      </c>
      <c r="FG87" s="2">
        <f t="shared" si="68"/>
        <v>5.6893600000000211E-2</v>
      </c>
      <c r="FI87" s="1">
        <v>39447</v>
      </c>
      <c r="FJ87" s="2">
        <v>221.5942</v>
      </c>
      <c r="FK87" s="2">
        <f t="shared" si="69"/>
        <v>-4.2800005571863586E-3</v>
      </c>
      <c r="FM87" s="1">
        <v>39447</v>
      </c>
      <c r="FN87" s="2">
        <v>1816.93</v>
      </c>
      <c r="FO87" s="2">
        <f t="shared" si="70"/>
        <v>-3.2771884860639533E-3</v>
      </c>
      <c r="FQ87" s="1">
        <v>39447</v>
      </c>
      <c r="FR87" s="2">
        <v>276.16399999999999</v>
      </c>
      <c r="FS87" s="2">
        <f t="shared" si="71"/>
        <v>4.3715131545449815E-3</v>
      </c>
      <c r="FU87" s="1">
        <v>39447</v>
      </c>
      <c r="FV87" s="2">
        <v>491.85770000000002</v>
      </c>
      <c r="FW87" s="2">
        <f t="shared" si="72"/>
        <v>-5.4839568683819895E-3</v>
      </c>
      <c r="FY87" s="1">
        <v>39447</v>
      </c>
      <c r="FZ87" s="2">
        <v>822.49360000000001</v>
      </c>
      <c r="GA87" s="2">
        <f t="shared" si="73"/>
        <v>-7.9414704998725938E-4</v>
      </c>
    </row>
    <row r="88" spans="1:183" x14ac:dyDescent="0.25">
      <c r="A88" s="1">
        <f t="shared" si="50"/>
        <v>39416</v>
      </c>
      <c r="B88" s="1">
        <v>39416</v>
      </c>
      <c r="C88" s="2">
        <v>929.04520000000002</v>
      </c>
      <c r="D88" s="2">
        <f t="shared" si="74"/>
        <v>-4.8916580324300574E-2</v>
      </c>
      <c r="E88" s="1">
        <v>39416</v>
      </c>
      <c r="F88" s="2">
        <v>655.57360000000006</v>
      </c>
      <c r="G88" s="2">
        <f t="shared" si="75"/>
        <v>-3.5634703250083E-2</v>
      </c>
      <c r="H88" s="1">
        <v>39416</v>
      </c>
      <c r="I88" s="2">
        <v>1551.2920999999999</v>
      </c>
      <c r="J88" s="2">
        <f t="shared" si="76"/>
        <v>2.1094902608784771E-2</v>
      </c>
      <c r="K88" s="1">
        <v>39416</v>
      </c>
      <c r="L88" s="2">
        <v>2002.1801</v>
      </c>
      <c r="M88" s="2">
        <f t="shared" si="77"/>
        <v>-6.8809703078869688E-2</v>
      </c>
      <c r="N88" s="1">
        <v>39416</v>
      </c>
      <c r="O88" s="2">
        <v>1565.46</v>
      </c>
      <c r="P88" s="2">
        <f t="shared" si="78"/>
        <v>-4.1541468457214514E-2</v>
      </c>
      <c r="Q88" s="1"/>
      <c r="T88" s="1">
        <v>39416</v>
      </c>
      <c r="U88" s="2">
        <v>1645.3343</v>
      </c>
      <c r="V88" s="2">
        <f t="shared" si="79"/>
        <v>-4.1070335060046759E-2</v>
      </c>
      <c r="W88" s="1">
        <v>39416</v>
      </c>
      <c r="X88" s="2">
        <v>112.1797</v>
      </c>
      <c r="Y88" s="2">
        <f t="shared" si="80"/>
        <v>-7.8045605025910403E-3</v>
      </c>
      <c r="Z88" s="1">
        <v>39416</v>
      </c>
      <c r="AA88" s="2">
        <v>138.63</v>
      </c>
      <c r="AB88" s="2">
        <f t="shared" si="81"/>
        <v>-3.782620766240985E-2</v>
      </c>
      <c r="AC88" s="1">
        <v>39416</v>
      </c>
      <c r="AD88" s="2">
        <v>817.39700000000005</v>
      </c>
      <c r="AE88" s="2">
        <f t="shared" si="82"/>
        <v>1.5219656632424305E-2</v>
      </c>
      <c r="AF88" s="1">
        <v>39416</v>
      </c>
      <c r="AG88" s="2">
        <v>299.28890000000001</v>
      </c>
      <c r="AH88" s="2">
        <f t="shared" si="83"/>
        <v>-2.1984755075378115E-2</v>
      </c>
      <c r="AI88" s="1">
        <v>39416</v>
      </c>
      <c r="AJ88" s="2">
        <v>78.55</v>
      </c>
      <c r="AK88" s="2">
        <f t="shared" si="84"/>
        <v>-1.4057989205472632E-2</v>
      </c>
      <c r="AL88" s="1">
        <v>39416</v>
      </c>
      <c r="AM88" s="2">
        <v>140.5514</v>
      </c>
      <c r="AN88" s="2">
        <f t="shared" si="85"/>
        <v>1.4041320239067456E-2</v>
      </c>
      <c r="AO88" s="1">
        <v>39416</v>
      </c>
      <c r="AP88" s="2">
        <v>339.84</v>
      </c>
      <c r="AQ88" s="2">
        <f t="shared" si="86"/>
        <v>-3.182245520070659E-2</v>
      </c>
      <c r="AR88" s="1">
        <v>39416</v>
      </c>
      <c r="AS88" s="2">
        <v>1377.83</v>
      </c>
      <c r="AT88" s="2">
        <f t="shared" si="87"/>
        <v>1.7983139882821408E-2</v>
      </c>
      <c r="AU88" s="1">
        <v>39416</v>
      </c>
      <c r="AV88" s="2">
        <v>897.92</v>
      </c>
      <c r="AW88" s="2">
        <f t="shared" si="88"/>
        <v>-2.1692470283168008E-2</v>
      </c>
      <c r="AY88" s="2">
        <f t="shared" si="89"/>
        <v>-1.3281877074217574E-2</v>
      </c>
      <c r="AZ88" s="2">
        <f t="shared" si="90"/>
        <v>-2.7268234621655174E-2</v>
      </c>
      <c r="BA88" s="2">
        <f t="shared" si="51"/>
        <v>-3.9675610165989417E-2</v>
      </c>
      <c r="BC88" s="1">
        <v>39416</v>
      </c>
      <c r="BD88" s="2">
        <v>1246.6600000000001</v>
      </c>
      <c r="BE88" s="2">
        <f t="shared" si="91"/>
        <v>-1.6294355761415802E-2</v>
      </c>
      <c r="BF88" s="1">
        <v>39416</v>
      </c>
      <c r="BG88" s="2">
        <v>1018.45</v>
      </c>
      <c r="BH88" s="2">
        <f t="shared" si="92"/>
        <v>-2.0174712820611562E-2</v>
      </c>
      <c r="BI88" s="1">
        <v>39416</v>
      </c>
      <c r="BJ88" s="2">
        <v>987.56</v>
      </c>
      <c r="BK88" s="2">
        <f t="shared" si="93"/>
        <v>-1.2440000000000007E-2</v>
      </c>
      <c r="BL88" s="1">
        <v>39386</v>
      </c>
      <c r="BM88" s="2">
        <v>330.17</v>
      </c>
      <c r="BN88" s="2">
        <f t="shared" si="48"/>
        <v>2.1755276350807762E-2</v>
      </c>
      <c r="BP88" s="1">
        <v>39141</v>
      </c>
      <c r="BQ88" s="2">
        <v>1.2409999999999999E-2</v>
      </c>
      <c r="BR88" s="2">
        <f t="shared" si="49"/>
        <v>1.2409999999999999E-2</v>
      </c>
      <c r="BT88" s="1">
        <v>39416</v>
      </c>
      <c r="BU88" s="2">
        <v>998.17</v>
      </c>
      <c r="BV88" s="2">
        <f t="shared" si="52"/>
        <v>-1.0566696073669557E-2</v>
      </c>
      <c r="BX88" s="7">
        <f>VLOOKUP($A88,[1]Replications!$A:$AK,MATCH(BX$2,[1]Replications!$1:$1,0),FALSE)</f>
        <v>-7.5399999999999995E-2</v>
      </c>
      <c r="BY88" s="7">
        <f>VLOOKUP($A88,[1]Replications!$A:$AK,MATCH(BY$2,[1]Replications!$1:$1,0),FALSE)</f>
        <v>-6.4000000000000003E-3</v>
      </c>
      <c r="BZ88" s="7">
        <f>VLOOKUP($A88,[1]Replications!$A:$AK,MATCH(BZ$2,[1]Replications!$1:$1,0),FALSE)</f>
        <v>-4.1300000000000003E-2</v>
      </c>
      <c r="CA88" s="7">
        <f>VLOOKUP($A88,[1]Replications!$A:$AK,MATCH(CA$2,[1]Replications!$1:$1,0),FALSE)</f>
        <v>-4.36E-2</v>
      </c>
      <c r="CB88" s="7">
        <f>VLOOKUP($A88,[1]Replications!$A:$AK,MATCH(CB$2,[1]Replications!$1:$1,0),FALSE)</f>
        <v>-7.6600000000000001E-2</v>
      </c>
      <c r="CC88" s="7">
        <f>VLOOKUP($A88,[1]Replications!$A:$AK,MATCH(CC$2,[1]Replications!$1:$1,0),FALSE)</f>
        <v>-9.7299999999999998E-2</v>
      </c>
      <c r="CD88" s="7">
        <f>VLOOKUP($A88,[1]Replications!$A:$AK,MATCH(CD$2,[1]Replications!$1:$1,0),FALSE)</f>
        <v>-6.5199999999999994E-2</v>
      </c>
      <c r="CE88" s="7">
        <f>VLOOKUP($A88,[1]Replications!$A:$AK,MATCH(CE$2,[1]Replications!$1:$1,0),FALSE)</f>
        <v>-4.19E-2</v>
      </c>
      <c r="CF88" s="7">
        <f>VLOOKUP($A88,[1]Replications!$A:$AK,MATCH(CF$2,[1]Replications!$1:$1,0),FALSE)</f>
        <v>-5.797142857142857E-2</v>
      </c>
      <c r="CG88" s="7" t="str">
        <f>VLOOKUP($A88,[1]Replications!$A:$AK,MATCH(CG$2,[1]Replications!$1:$1,0),FALSE)</f>
        <v>NA</v>
      </c>
      <c r="CH88" s="9">
        <f>VLOOKUP($A88,'[2]Formated Data'!$A:$ZZ,MATCH(CH$1,'[2]Formated Data'!$1:$1,0),FALSE)</f>
        <v>-5.4999999999999997E-3</v>
      </c>
      <c r="CI88" s="9">
        <f>VLOOKUP($A88,'[2]Formated Data'!$A:$ZZ,MATCH(CI$1,'[2]Formated Data'!$1:$1,0),FALSE)</f>
        <v>1.43E-2</v>
      </c>
      <c r="CJ88" s="9">
        <f>VLOOKUP($A88,'[2]Formated Data'!$A:$ZZ,MATCH(CJ$1,'[2]Formated Data'!$1:$1,0),FALSE)</f>
        <v>2.58E-2</v>
      </c>
      <c r="CK88" s="9">
        <f>VLOOKUP($A88,'[2]Formated Data'!$A:$ZZ,MATCH(CK$1,'[2]Formated Data'!$1:$1,0),FALSE)</f>
        <v>3.3E-3</v>
      </c>
      <c r="CL88" s="9">
        <f>VLOOKUP($A88,'[2]Formated Data'!$A:$ZZ,MATCH(CL$1,'[2]Formated Data'!$1:$1,0),FALSE)</f>
        <v>8.6E-3</v>
      </c>
      <c r="CM88" s="9">
        <f>VLOOKUP($A88,'[2]Formated Data'!$A:$ZZ,MATCH(CM$1,'[2]Formated Data'!$1:$1,0),FALSE)</f>
        <v>-8.2000000000000007E-3</v>
      </c>
      <c r="CN88" s="9">
        <f>VLOOKUP($A88,'[2]Formated Data'!$A:$ZZ,MATCH(CN$1,'[2]Formated Data'!$1:$1,0),FALSE)</f>
        <v>2.2700000000000001E-2</v>
      </c>
      <c r="CO88" s="9">
        <f>VLOOKUP($A88,'[2]Formated Data'!$A:$ZZ,MATCH(CO$1,'[2]Formated Data'!$1:$1,0),FALSE)</f>
        <v>-3.0000000000000001E-3</v>
      </c>
      <c r="CP88" s="9">
        <f>VLOOKUP($A88,'[2]Formated Data'!$A:$ZZ,MATCH(CP$1,'[2]Formated Data'!$1:$1,0),FALSE)</f>
        <v>1.78E-2</v>
      </c>
      <c r="CQ88" s="9">
        <f>VLOOKUP($A88,'[2]Formated Data'!$A:$ZZ,MATCH(CQ$1,'[2]Formated Data'!$1:$1,0),FALSE)</f>
        <v>2.0999999999999999E-3</v>
      </c>
      <c r="CR88" s="9">
        <f>VLOOKUP($A88,'[2]Formated Data'!$A:$ZZ,MATCH(CR$1,'[2]Formated Data'!$1:$1,0),FALSE)</f>
        <v>-1.32E-2</v>
      </c>
      <c r="CS88" s="9">
        <f>VLOOKUP($A88,'[2]Formated Data'!$A:$ZZ,MATCH(CS$1,'[2]Formated Data'!$1:$1,0),FALSE)</f>
        <v>4.2000000000000003E-2</v>
      </c>
      <c r="CT88" s="9">
        <f>VLOOKUP($A88,'[2]Formated Data'!$A:$ZZ,MATCH(CT$1,'[2]Formated Data'!$1:$1,0),FALSE)</f>
        <v>-9.7000000000000003E-3</v>
      </c>
      <c r="CU88" s="9">
        <f>VLOOKUP($A88,'[2]Formated Data'!$A:$ZZ,MATCH(CU$1,'[2]Formated Data'!$1:$1,0),FALSE)</f>
        <v>-1.9099999999999999E-2</v>
      </c>
      <c r="CV88" s="9">
        <f>VLOOKUP($A88,'[2]Formated Data'!$A:$ZZ,MATCH(CV$1,'[2]Formated Data'!$1:$1,0),FALSE)</f>
        <v>-3.6799999999999999E-2</v>
      </c>
      <c r="CW88" s="9">
        <f>VLOOKUP($A88,'[2]Formated Data'!$A:$ZZ,MATCH(CW$1,'[2]Formated Data'!$1:$1,0),FALSE)</f>
        <v>2.8199999999999999E-2</v>
      </c>
      <c r="CX88" s="9">
        <f>VLOOKUP($A88,'[2]Formated Data'!$A:$ZZ,MATCH(CX$1,'[2]Formated Data'!$1:$1,0),FALSE)</f>
        <v>2.1000000000000001E-2</v>
      </c>
      <c r="CY88" s="9">
        <f>VLOOKUP($A88,'[2]Formated Data'!$A:$ZZ,MATCH(CY$1,'[2]Formated Data'!$1:$1,0),FALSE)</f>
        <v>2E-3</v>
      </c>
      <c r="CZ88" s="9">
        <f>VLOOKUP($A88,'[2]Formated Data'!$A:$ZZ,MATCH(CZ$1,'[2]Formated Data'!$1:$1,0),FALSE)</f>
        <v>2.4199999999999999E-2</v>
      </c>
      <c r="DA88" s="9">
        <f>VLOOKUP($A88,'[2]Formated Data'!$A:$ZZ,MATCH(DA$1,'[2]Formated Data'!$1:$1,0),FALSE)</f>
        <v>1.0699999999999999E-2</v>
      </c>
      <c r="DB88" s="9" t="e">
        <f>VLOOKUP($A88,'[2]Formated Data'!$A:$ZZ,MATCH(DB$1,'[2]Formated Data'!$1:$1,0),FALSE)</f>
        <v>#N/A</v>
      </c>
      <c r="DC88" s="9">
        <f>VLOOKUP($A88,'[2]Formated Data'!$A:$ZZ,MATCH(DC$1,'[2]Formated Data'!$1:$1,0),FALSE)</f>
        <v>-4.4000000000000003E-3</v>
      </c>
      <c r="DD88" s="9">
        <f>VLOOKUP($A88,'[2]Formated Data'!$A:$ZZ,MATCH(DD$1,'[2]Formated Data'!$1:$1,0),FALSE)</f>
        <v>1E-3</v>
      </c>
      <c r="DF88" s="1">
        <v>39416</v>
      </c>
      <c r="DG88" s="2">
        <v>5483.3734000000004</v>
      </c>
      <c r="DH88" s="2">
        <f t="shared" si="53"/>
        <v>-1.5028283271149356E-2</v>
      </c>
      <c r="DI88" s="1">
        <v>39416</v>
      </c>
      <c r="DJ88" s="2">
        <v>10184.65</v>
      </c>
      <c r="DK88" s="2">
        <f t="shared" si="54"/>
        <v>-2.1991307571017304E-2</v>
      </c>
      <c r="DL88" s="1">
        <v>39416</v>
      </c>
      <c r="DM88" s="2">
        <v>12214.95</v>
      </c>
      <c r="DN88" s="2">
        <f t="shared" si="55"/>
        <v>-8.9233772524468513E-3</v>
      </c>
      <c r="DO88" s="1">
        <v>39416</v>
      </c>
      <c r="DP88" s="2">
        <v>7363.97</v>
      </c>
      <c r="DQ88" s="2">
        <f t="shared" si="56"/>
        <v>-5.3205571524279627E-3</v>
      </c>
      <c r="DR88" s="1">
        <v>39416</v>
      </c>
      <c r="DS88" s="2">
        <v>8903.32</v>
      </c>
      <c r="DT88" s="2">
        <f t="shared" si="57"/>
        <v>-4.4099947713512999E-2</v>
      </c>
      <c r="DU88" s="1">
        <v>39416</v>
      </c>
      <c r="DV88" s="2">
        <v>5417.95</v>
      </c>
      <c r="DW88" s="2">
        <f t="shared" si="58"/>
        <v>-1.0336941551253642E-2</v>
      </c>
      <c r="DX88" s="1">
        <v>39416</v>
      </c>
      <c r="DY88" s="2">
        <v>3872.81</v>
      </c>
      <c r="DZ88" s="2">
        <f t="shared" si="59"/>
        <v>-6.8444672393896955E-3</v>
      </c>
      <c r="EA88" s="1">
        <v>39416</v>
      </c>
      <c r="EB88" s="2">
        <v>5749.48</v>
      </c>
      <c r="EC88" s="2">
        <f t="shared" si="60"/>
        <v>-1.4555052790346967E-2</v>
      </c>
      <c r="ED88" s="1">
        <v>39416</v>
      </c>
      <c r="EE88" s="2">
        <v>13931.16</v>
      </c>
      <c r="EF88" s="2">
        <f t="shared" si="61"/>
        <v>-4.6935705328574495E-2</v>
      </c>
      <c r="EG88" s="1">
        <v>39416</v>
      </c>
      <c r="EH88" s="2">
        <v>3616.95</v>
      </c>
      <c r="EI88" s="2">
        <f t="shared" si="62"/>
        <v>-1.5865544206396409E-2</v>
      </c>
      <c r="EK88" s="1">
        <v>39416</v>
      </c>
      <c r="EL88" s="2">
        <v>76.147000000000006</v>
      </c>
      <c r="EM88" s="2">
        <f t="shared" si="63"/>
        <v>-4.3410609448344406E-3</v>
      </c>
      <c r="EO88" s="1">
        <v>39416</v>
      </c>
      <c r="EP88" s="2">
        <v>7933.2255999999998</v>
      </c>
      <c r="EQ88" s="2">
        <f t="shared" si="64"/>
        <v>-4.0055913065637605E-2</v>
      </c>
      <c r="ES88" s="1">
        <v>39416</v>
      </c>
      <c r="ET88" s="2">
        <v>1445.3136999999999</v>
      </c>
      <c r="EU88" s="2">
        <f t="shared" si="65"/>
        <v>-7.0790044708764266E-2</v>
      </c>
      <c r="EW88" s="1">
        <v>39416</v>
      </c>
      <c r="EX88" s="2">
        <v>1838.0117</v>
      </c>
      <c r="EY88" s="2">
        <f t="shared" si="66"/>
        <v>-3.9970405369654682E-2</v>
      </c>
      <c r="FA88" s="1">
        <v>39416</v>
      </c>
      <c r="FB88" s="2">
        <v>154.94030000000001</v>
      </c>
      <c r="FC88" s="2">
        <f t="shared" si="67"/>
        <v>-4.5753723148403092E-2</v>
      </c>
      <c r="FE88" s="1">
        <v>39416</v>
      </c>
      <c r="FF88" s="2">
        <v>1000</v>
      </c>
      <c r="FG88" s="2">
        <f t="shared" si="68"/>
        <v>-1.5866979857159014E-2</v>
      </c>
      <c r="FI88" s="1">
        <v>39416</v>
      </c>
      <c r="FJ88" s="2">
        <v>222.54669999999999</v>
      </c>
      <c r="FK88" s="2">
        <f t="shared" si="69"/>
        <v>4.3841525105335455E-2</v>
      </c>
      <c r="FM88" s="1">
        <v>39416</v>
      </c>
      <c r="FN88" s="2">
        <v>1822.904</v>
      </c>
      <c r="FO88" s="2">
        <f t="shared" si="70"/>
        <v>4.4039839405272563E-2</v>
      </c>
      <c r="FQ88" s="1">
        <v>39416</v>
      </c>
      <c r="FR88" s="2">
        <v>274.96199999999999</v>
      </c>
      <c r="FS88" s="2">
        <f t="shared" si="71"/>
        <v>1.7413119412704958E-2</v>
      </c>
      <c r="FU88" s="1">
        <v>39416</v>
      </c>
      <c r="FV88" s="2">
        <v>494.56990000000002</v>
      </c>
      <c r="FW88" s="2">
        <f t="shared" si="72"/>
        <v>-3.2555907724550748E-2</v>
      </c>
      <c r="FY88" s="1">
        <v>39416</v>
      </c>
      <c r="FZ88" s="2">
        <v>823.14729999999997</v>
      </c>
      <c r="GA88" s="2">
        <f t="shared" si="73"/>
        <v>-7.1838566246069435E-2</v>
      </c>
    </row>
    <row r="89" spans="1:183" x14ac:dyDescent="0.25">
      <c r="A89" s="1">
        <f t="shared" si="50"/>
        <v>39386</v>
      </c>
      <c r="B89" s="1">
        <v>39386</v>
      </c>
      <c r="C89" s="2">
        <v>976.82830000000001</v>
      </c>
      <c r="D89" s="2">
        <f t="shared" si="74"/>
        <v>1.1466994049347257E-4</v>
      </c>
      <c r="E89" s="1">
        <v>39386</v>
      </c>
      <c r="F89" s="2">
        <v>679.798</v>
      </c>
      <c r="G89" s="2">
        <f t="shared" si="75"/>
        <v>3.4000431367144701E-2</v>
      </c>
      <c r="H89" s="1">
        <v>39386</v>
      </c>
      <c r="I89" s="2">
        <v>1519.2438</v>
      </c>
      <c r="J89" s="2">
        <f t="shared" si="76"/>
        <v>5.0725361366622757E-2</v>
      </c>
      <c r="K89" s="1">
        <v>39386</v>
      </c>
      <c r="L89" s="2">
        <v>2150.1298999999999</v>
      </c>
      <c r="M89" s="2">
        <f t="shared" si="77"/>
        <v>2.5629652052549634E-2</v>
      </c>
      <c r="N89" s="1">
        <v>39386</v>
      </c>
      <c r="O89" s="2">
        <v>1633.3100999999999</v>
      </c>
      <c r="P89" s="2">
        <f t="shared" si="78"/>
        <v>1.6353210581009581E-2</v>
      </c>
      <c r="Q89" s="1"/>
      <c r="T89" s="1">
        <v>39386</v>
      </c>
      <c r="U89" s="2">
        <v>1715.8028999999999</v>
      </c>
      <c r="V89" s="2">
        <f t="shared" si="79"/>
        <v>1.5904641778762052E-2</v>
      </c>
      <c r="W89" s="1">
        <v>39386</v>
      </c>
      <c r="X89" s="2">
        <v>113.0621</v>
      </c>
      <c r="Y89" s="2">
        <f t="shared" si="80"/>
        <v>-2.4405405620486764E-4</v>
      </c>
      <c r="Z89" s="1">
        <v>39386</v>
      </c>
      <c r="AA89" s="2">
        <v>144.08000000000001</v>
      </c>
      <c r="AB89" s="2">
        <f t="shared" si="81"/>
        <v>1.7801638881039805E-2</v>
      </c>
      <c r="AC89" s="1">
        <v>39386</v>
      </c>
      <c r="AD89" s="2">
        <v>805.14300000000003</v>
      </c>
      <c r="AE89" s="2">
        <f t="shared" si="82"/>
        <v>1.4939013629281517E-2</v>
      </c>
      <c r="AF89" s="1">
        <v>39386</v>
      </c>
      <c r="AG89" s="2">
        <v>306.01659999999998</v>
      </c>
      <c r="AH89" s="2">
        <f t="shared" si="83"/>
        <v>5.411193303652162E-2</v>
      </c>
      <c r="AI89" s="1">
        <v>39386</v>
      </c>
      <c r="AJ89" s="2">
        <v>79.67</v>
      </c>
      <c r="AK89" s="2">
        <f t="shared" si="84"/>
        <v>-3.8614697719319468E-2</v>
      </c>
      <c r="AL89" s="1">
        <v>39386</v>
      </c>
      <c r="AM89" s="2">
        <v>138.6052</v>
      </c>
      <c r="AN89" s="2">
        <f t="shared" si="85"/>
        <v>1.589041610633446E-3</v>
      </c>
      <c r="AO89" s="1">
        <v>39386</v>
      </c>
      <c r="AP89" s="2">
        <v>351.01</v>
      </c>
      <c r="AQ89" s="2">
        <f t="shared" si="86"/>
        <v>5.1967512812059802E-2</v>
      </c>
      <c r="AR89" s="1">
        <v>39386</v>
      </c>
      <c r="AS89" s="2">
        <v>1353.49</v>
      </c>
      <c r="AT89" s="2">
        <f t="shared" si="87"/>
        <v>8.9829592812915582E-3</v>
      </c>
      <c r="AU89" s="1">
        <v>39386</v>
      </c>
      <c r="AV89" s="2">
        <v>917.83</v>
      </c>
      <c r="AW89" s="2">
        <f t="shared" si="88"/>
        <v>5.9954403963347058E-3</v>
      </c>
      <c r="AY89" s="2">
        <f t="shared" si="89"/>
        <v>-3.3885761426651229E-2</v>
      </c>
      <c r="AZ89" s="2">
        <f t="shared" si="90"/>
        <v>9.2764414715400534E-3</v>
      </c>
      <c r="BA89" s="2">
        <f t="shared" si="51"/>
        <v>-2.9875188849568524E-3</v>
      </c>
      <c r="BC89" s="1">
        <v>39386</v>
      </c>
      <c r="BD89" s="2">
        <v>1267.31</v>
      </c>
      <c r="BE89" s="2">
        <f t="shared" si="91"/>
        <v>3.3560057415019218E-2</v>
      </c>
      <c r="BF89" s="1">
        <v>39386</v>
      </c>
      <c r="BG89" s="2">
        <v>1039.42</v>
      </c>
      <c r="BH89" s="2">
        <f t="shared" si="92"/>
        <v>1.7313771740087969E-2</v>
      </c>
      <c r="BI89" s="1">
        <v>39386</v>
      </c>
      <c r="BJ89" s="2">
        <v>1000</v>
      </c>
      <c r="BK89" s="2" t="e">
        <f t="shared" si="93"/>
        <v>#DIV/0!</v>
      </c>
      <c r="BL89" s="1">
        <v>39355</v>
      </c>
      <c r="BM89" s="2">
        <v>323.14</v>
      </c>
      <c r="BN89" s="2">
        <f t="shared" si="48"/>
        <v>1.9658578145214545E-2</v>
      </c>
      <c r="BP89" s="1">
        <v>39113</v>
      </c>
      <c r="BQ89" s="2">
        <v>1.259E-2</v>
      </c>
      <c r="BR89" s="2">
        <f t="shared" si="49"/>
        <v>1.259E-2</v>
      </c>
      <c r="BT89" s="1">
        <v>39386</v>
      </c>
      <c r="BU89" s="2">
        <v>1008.83</v>
      </c>
      <c r="BV89" s="2">
        <f t="shared" si="52"/>
        <v>2.7897498599011694E-2</v>
      </c>
      <c r="BX89" s="7">
        <f>VLOOKUP($A89,[1]Replications!$A:$AK,MATCH(BX$2,[1]Replications!$1:$1,0),FALSE)</f>
        <v>3.2000000000000001E-2</v>
      </c>
      <c r="BY89" s="7">
        <f>VLOOKUP($A89,[1]Replications!$A:$AK,MATCH(BY$2,[1]Replications!$1:$1,0),FALSE)</f>
        <v>7.22E-2</v>
      </c>
      <c r="BZ89" s="7">
        <f>VLOOKUP($A89,[1]Replications!$A:$AK,MATCH(BZ$2,[1]Replications!$1:$1,0),FALSE)</f>
        <v>-2.4400000000000002E-2</v>
      </c>
      <c r="CA89" s="7">
        <f>VLOOKUP($A89,[1]Replications!$A:$AK,MATCH(CA$2,[1]Replications!$1:$1,0),FALSE)</f>
        <v>5.1499999999999997E-2</v>
      </c>
      <c r="CB89" s="7">
        <f>VLOOKUP($A89,[1]Replications!$A:$AK,MATCH(CB$2,[1]Replications!$1:$1,0),FALSE)</f>
        <v>2.1000000000000001E-2</v>
      </c>
      <c r="CC89" s="7">
        <f>VLOOKUP($A89,[1]Replications!$A:$AK,MATCH(CC$2,[1]Replications!$1:$1,0),FALSE)</f>
        <v>-1.44E-2</v>
      </c>
      <c r="CD89" s="7">
        <f>VLOOKUP($A89,[1]Replications!$A:$AK,MATCH(CD$2,[1]Replications!$1:$1,0),FALSE)</f>
        <v>2.3699999999999999E-2</v>
      </c>
      <c r="CE89" s="7">
        <f>VLOOKUP($A89,[1]Replications!$A:$AK,MATCH(CE$2,[1]Replications!$1:$1,0),FALSE)</f>
        <v>1.5800000000000002E-2</v>
      </c>
      <c r="CF89" s="7">
        <f>VLOOKUP($A89,[1]Replications!$A:$AK,MATCH(CF$2,[1]Replications!$1:$1,0),FALSE)</f>
        <v>2.3085714285714286E-2</v>
      </c>
      <c r="CG89" s="7" t="str">
        <f>VLOOKUP($A89,[1]Replications!$A:$AK,MATCH(CG$2,[1]Replications!$1:$1,0),FALSE)</f>
        <v>NA</v>
      </c>
      <c r="CH89" s="9">
        <f>VLOOKUP($A89,'[2]Formated Data'!$A:$ZZ,MATCH(CH$1,'[2]Formated Data'!$1:$1,0),FALSE)</f>
        <v>2.0199999999999999E-2</v>
      </c>
      <c r="CI89" s="9">
        <f>VLOOKUP($A89,'[2]Formated Data'!$A:$ZZ,MATCH(CI$1,'[2]Formated Data'!$1:$1,0),FALSE)</f>
        <v>1.04E-2</v>
      </c>
      <c r="CJ89" s="9">
        <f>VLOOKUP($A89,'[2]Formated Data'!$A:$ZZ,MATCH(CJ$1,'[2]Formated Data'!$1:$1,0),FALSE)</f>
        <v>2.1600000000000001E-2</v>
      </c>
      <c r="CK89" s="9">
        <f>VLOOKUP($A89,'[2]Formated Data'!$A:$ZZ,MATCH(CK$1,'[2]Formated Data'!$1:$1,0),FALSE)</f>
        <v>9.7000000000000003E-3</v>
      </c>
      <c r="CL89" s="9">
        <f>VLOOKUP($A89,'[2]Formated Data'!$A:$ZZ,MATCH(CL$1,'[2]Formated Data'!$1:$1,0),FALSE)</f>
        <v>4.4400000000000002E-2</v>
      </c>
      <c r="CM89" s="9">
        <f>VLOOKUP($A89,'[2]Formated Data'!$A:$ZZ,MATCH(CM$1,'[2]Formated Data'!$1:$1,0),FALSE)</f>
        <v>2.5000000000000001E-2</v>
      </c>
      <c r="CN89" s="9">
        <f>VLOOKUP($A89,'[2]Formated Data'!$A:$ZZ,MATCH(CN$1,'[2]Formated Data'!$1:$1,0),FALSE)</f>
        <v>3.2000000000000002E-3</v>
      </c>
      <c r="CO89" s="9">
        <f>VLOOKUP($A89,'[2]Formated Data'!$A:$ZZ,MATCH(CO$1,'[2]Formated Data'!$1:$1,0),FALSE)</f>
        <v>7.2999999999999995E-2</v>
      </c>
      <c r="CP89" s="9">
        <f>VLOOKUP($A89,'[2]Formated Data'!$A:$ZZ,MATCH(CP$1,'[2]Formated Data'!$1:$1,0),FALSE)</f>
        <v>6.2E-2</v>
      </c>
      <c r="CQ89" s="9">
        <f>VLOOKUP($A89,'[2]Formated Data'!$A:$ZZ,MATCH(CQ$1,'[2]Formated Data'!$1:$1,0),FALSE)</f>
        <v>1.21E-2</v>
      </c>
      <c r="CR89" s="9">
        <f>VLOOKUP($A89,'[2]Formated Data'!$A:$ZZ,MATCH(CR$1,'[2]Formated Data'!$1:$1,0),FALSE)</f>
        <v>1.7899999999999999E-2</v>
      </c>
      <c r="CS89" s="9">
        <f>VLOOKUP($A89,'[2]Formated Data'!$A:$ZZ,MATCH(CS$1,'[2]Formated Data'!$1:$1,0),FALSE)</f>
        <v>2.1999999999999999E-2</v>
      </c>
      <c r="CT89" s="9">
        <f>VLOOKUP($A89,'[2]Formated Data'!$A:$ZZ,MATCH(CT$1,'[2]Formated Data'!$1:$1,0),FALSE)</f>
        <v>2.12E-2</v>
      </c>
      <c r="CU89" s="9">
        <f>VLOOKUP($A89,'[2]Formated Data'!$A:$ZZ,MATCH(CU$1,'[2]Formated Data'!$1:$1,0),FALSE)</f>
        <v>3.1E-2</v>
      </c>
      <c r="CV89" s="9">
        <f>VLOOKUP($A89,'[2]Formated Data'!$A:$ZZ,MATCH(CV$1,'[2]Formated Data'!$1:$1,0),FALSE)</f>
        <v>0.1288</v>
      </c>
      <c r="CW89" s="9">
        <f>VLOOKUP($A89,'[2]Formated Data'!$A:$ZZ,MATCH(CW$1,'[2]Formated Data'!$1:$1,0),FALSE)</f>
        <v>1.4E-3</v>
      </c>
      <c r="CX89" s="9">
        <f>VLOOKUP($A89,'[2]Formated Data'!$A:$ZZ,MATCH(CX$1,'[2]Formated Data'!$1:$1,0),FALSE)</f>
        <v>1.12E-2</v>
      </c>
      <c r="CY89" s="9">
        <f>VLOOKUP($A89,'[2]Formated Data'!$A:$ZZ,MATCH(CY$1,'[2]Formated Data'!$1:$1,0),FALSE)</f>
        <v>4.2999999999999997E-2</v>
      </c>
      <c r="CZ89" s="9">
        <f>VLOOKUP($A89,'[2]Formated Data'!$A:$ZZ,MATCH(CZ$1,'[2]Formated Data'!$1:$1,0),FALSE)</f>
        <v>2.52E-2</v>
      </c>
      <c r="DA89" s="9">
        <f>VLOOKUP($A89,'[2]Formated Data'!$A:$ZZ,MATCH(DA$1,'[2]Formated Data'!$1:$1,0),FALSE)</f>
        <v>6.7000000000000002E-3</v>
      </c>
      <c r="DB89" s="9" t="e">
        <f>VLOOKUP($A89,'[2]Formated Data'!$A:$ZZ,MATCH(DB$1,'[2]Formated Data'!$1:$1,0),FALSE)</f>
        <v>#N/A</v>
      </c>
      <c r="DC89" s="9">
        <f>VLOOKUP($A89,'[2]Formated Data'!$A:$ZZ,MATCH(DC$1,'[2]Formated Data'!$1:$1,0),FALSE)</f>
        <v>1.83E-2</v>
      </c>
      <c r="DD89" s="9">
        <f>VLOOKUP($A89,'[2]Formated Data'!$A:$ZZ,MATCH(DD$1,'[2]Formated Data'!$1:$1,0),FALSE)</f>
        <v>-5.7000000000000002E-2</v>
      </c>
      <c r="DF89" s="1">
        <v>39386</v>
      </c>
      <c r="DG89" s="2">
        <v>5567.0364</v>
      </c>
      <c r="DH89" s="2">
        <f t="shared" si="53"/>
        <v>3.0661678990401731E-2</v>
      </c>
      <c r="DI89" s="1">
        <v>39386</v>
      </c>
      <c r="DJ89" s="2">
        <v>10413.66</v>
      </c>
      <c r="DK89" s="2">
        <f t="shared" si="54"/>
        <v>2.8476108926820176E-2</v>
      </c>
      <c r="DL89" s="1">
        <v>39386</v>
      </c>
      <c r="DM89" s="2">
        <v>12324.93</v>
      </c>
      <c r="DN89" s="2">
        <f t="shared" si="55"/>
        <v>3.2575967024405017E-2</v>
      </c>
      <c r="DO89" s="1">
        <v>39386</v>
      </c>
      <c r="DP89" s="2">
        <v>7403.36</v>
      </c>
      <c r="DQ89" s="2">
        <f t="shared" si="56"/>
        <v>2.1002417574233823E-2</v>
      </c>
      <c r="DR89" s="1">
        <v>39386</v>
      </c>
      <c r="DS89" s="2">
        <v>9314.07</v>
      </c>
      <c r="DT89" s="2">
        <f t="shared" si="57"/>
        <v>6.4264452988864962E-2</v>
      </c>
      <c r="DU89" s="1">
        <v>39386</v>
      </c>
      <c r="DV89" s="2">
        <v>5474.54</v>
      </c>
      <c r="DW89" s="2">
        <f t="shared" si="58"/>
        <v>1.9613613125159635E-2</v>
      </c>
      <c r="DX89" s="1">
        <v>39386</v>
      </c>
      <c r="DY89" s="2">
        <v>3899.5</v>
      </c>
      <c r="DZ89" s="2">
        <f t="shared" si="59"/>
        <v>7.3416204263410112E-3</v>
      </c>
      <c r="EA89" s="1">
        <v>39386</v>
      </c>
      <c r="EB89" s="2">
        <v>5834.4</v>
      </c>
      <c r="EC89" s="2">
        <f t="shared" si="60"/>
        <v>1.893652953124092E-2</v>
      </c>
      <c r="ED89" s="1">
        <v>39386</v>
      </c>
      <c r="EE89" s="2">
        <v>14617.23</v>
      </c>
      <c r="EF89" s="2">
        <f t="shared" si="61"/>
        <v>4.2670569932441671E-2</v>
      </c>
      <c r="EG89" s="1">
        <v>39386</v>
      </c>
      <c r="EH89" s="2">
        <v>3675.26</v>
      </c>
      <c r="EI89" s="2">
        <f t="shared" si="62"/>
        <v>1.2906408556869087E-2</v>
      </c>
      <c r="EK89" s="1">
        <v>39386</v>
      </c>
      <c r="EL89" s="2">
        <v>76.478999999999999</v>
      </c>
      <c r="EM89" s="2">
        <f t="shared" si="63"/>
        <v>-1.5954914499671791E-2</v>
      </c>
      <c r="EO89" s="1">
        <v>39386</v>
      </c>
      <c r="EP89" s="2">
        <v>8264.2579999999998</v>
      </c>
      <c r="EQ89" s="2">
        <f t="shared" si="64"/>
        <v>4.147347058963935E-2</v>
      </c>
      <c r="ES89" s="1">
        <v>39386</v>
      </c>
      <c r="ET89" s="2">
        <v>1555.4221</v>
      </c>
      <c r="EU89" s="2">
        <f t="shared" si="65"/>
        <v>0.11159230512339291</v>
      </c>
      <c r="EW89" s="1">
        <v>39386</v>
      </c>
      <c r="EX89" s="2">
        <v>1914.5364999999999</v>
      </c>
      <c r="EY89" s="2">
        <f t="shared" si="66"/>
        <v>3.0856231330389283E-2</v>
      </c>
      <c r="FA89" s="1">
        <v>39386</v>
      </c>
      <c r="FB89" s="2">
        <v>162.36930000000001</v>
      </c>
      <c r="FC89" s="2">
        <f t="shared" si="67"/>
        <v>2.8895635428330291E-2</v>
      </c>
      <c r="FE89" s="1">
        <v>39386</v>
      </c>
      <c r="FF89" s="2">
        <v>1016.1228</v>
      </c>
      <c r="FG89" s="2">
        <f t="shared" si="68"/>
        <v>4.3581302515528053E-2</v>
      </c>
      <c r="FI89" s="1">
        <v>39386</v>
      </c>
      <c r="FJ89" s="2">
        <v>213.19970000000001</v>
      </c>
      <c r="FK89" s="2">
        <f t="shared" si="69"/>
        <v>1.4907546647968006E-2</v>
      </c>
      <c r="FM89" s="1">
        <v>39386</v>
      </c>
      <c r="FN89" s="2">
        <v>1746.01</v>
      </c>
      <c r="FO89" s="2">
        <f t="shared" si="70"/>
        <v>1.5561382365395282E-2</v>
      </c>
      <c r="FQ89" s="1">
        <v>39386</v>
      </c>
      <c r="FR89" s="2">
        <v>270.25599999999997</v>
      </c>
      <c r="FS89" s="2">
        <f t="shared" si="71"/>
        <v>4.6542058854142088E-3</v>
      </c>
      <c r="FU89" s="1">
        <v>39386</v>
      </c>
      <c r="FV89" s="2">
        <v>511.21289999999999</v>
      </c>
      <c r="FW89" s="2">
        <f t="shared" si="72"/>
        <v>2.979584288838355E-2</v>
      </c>
      <c r="FY89" s="1">
        <v>39386</v>
      </c>
      <c r="FZ89" s="2">
        <v>886.85789999999997</v>
      </c>
      <c r="GA89" s="2">
        <f t="shared" si="73"/>
        <v>2.8689015181567745E-2</v>
      </c>
    </row>
    <row r="90" spans="1:183" x14ac:dyDescent="0.25">
      <c r="A90" s="1">
        <f t="shared" si="50"/>
        <v>39355</v>
      </c>
      <c r="B90" s="1">
        <v>39353</v>
      </c>
      <c r="C90" s="2">
        <v>976.71630000000005</v>
      </c>
      <c r="D90" s="2">
        <f t="shared" si="74"/>
        <v>3.4271546443650935E-2</v>
      </c>
      <c r="E90" s="1">
        <v>39353</v>
      </c>
      <c r="F90" s="2">
        <v>657.44460000000004</v>
      </c>
      <c r="G90" s="2">
        <f t="shared" si="75"/>
        <v>4.1843979948003263E-2</v>
      </c>
      <c r="H90" s="1">
        <v>39353</v>
      </c>
      <c r="I90" s="2">
        <v>1445.9</v>
      </c>
      <c r="J90" s="2">
        <f t="shared" si="76"/>
        <v>4.2175942854247417E-2</v>
      </c>
      <c r="K90" s="1">
        <v>39353</v>
      </c>
      <c r="L90" s="2">
        <v>2096.3998999999999</v>
      </c>
      <c r="M90" s="2">
        <f t="shared" si="77"/>
        <v>2.0150900977620401E-2</v>
      </c>
      <c r="N90" s="1">
        <v>39353</v>
      </c>
      <c r="O90" s="2">
        <v>1607.03</v>
      </c>
      <c r="P90" s="2">
        <f t="shared" si="78"/>
        <v>3.8730277743663999E-2</v>
      </c>
      <c r="Q90" s="1"/>
      <c r="T90" s="1">
        <v>39353</v>
      </c>
      <c r="U90" s="2">
        <v>1688.9409000000001</v>
      </c>
      <c r="V90" s="2">
        <f t="shared" si="79"/>
        <v>3.7347983893703196E-2</v>
      </c>
      <c r="W90" s="1">
        <v>39353</v>
      </c>
      <c r="X90" s="2">
        <v>113.08969999999999</v>
      </c>
      <c r="Y90" s="2">
        <f t="shared" si="80"/>
        <v>1.2463114695391742E-2</v>
      </c>
      <c r="Z90" s="1">
        <v>39353</v>
      </c>
      <c r="AA90" s="2">
        <v>141.56</v>
      </c>
      <c r="AB90" s="2">
        <f t="shared" si="81"/>
        <v>1.3096686466757435E-2</v>
      </c>
      <c r="AC90" s="1">
        <v>39353</v>
      </c>
      <c r="AD90" s="2">
        <v>793.29200000000003</v>
      </c>
      <c r="AE90" s="2">
        <f t="shared" si="82"/>
        <v>3.3656661577905478E-3</v>
      </c>
      <c r="AF90" s="1">
        <v>39353</v>
      </c>
      <c r="AG90" s="2">
        <v>290.3075</v>
      </c>
      <c r="AH90" s="2">
        <f t="shared" si="83"/>
        <v>7.8454317327820489E-2</v>
      </c>
      <c r="AI90" s="1">
        <v>39353</v>
      </c>
      <c r="AJ90" s="2">
        <v>82.87</v>
      </c>
      <c r="AK90" s="2">
        <f t="shared" si="84"/>
        <v>7.8334417696812153E-2</v>
      </c>
      <c r="AL90" s="1">
        <v>39353</v>
      </c>
      <c r="AM90" s="2">
        <v>138.3853</v>
      </c>
      <c r="AN90" s="2">
        <f t="shared" si="85"/>
        <v>2.0107510375968474E-3</v>
      </c>
      <c r="AO90" s="1">
        <v>39353</v>
      </c>
      <c r="AP90" s="2">
        <v>333.67</v>
      </c>
      <c r="AQ90" s="2">
        <f t="shared" si="86"/>
        <v>8.0677548905298657E-2</v>
      </c>
      <c r="AR90" s="1">
        <v>39353</v>
      </c>
      <c r="AS90" s="2">
        <v>1341.4399000000001</v>
      </c>
      <c r="AT90" s="2">
        <f t="shared" si="87"/>
        <v>7.5862664683703507E-3</v>
      </c>
      <c r="AU90" s="1">
        <v>39353</v>
      </c>
      <c r="AV90" s="2">
        <v>912.36</v>
      </c>
      <c r="AW90" s="2">
        <f t="shared" si="88"/>
        <v>2.6172828397575065E-2</v>
      </c>
      <c r="AY90" s="2">
        <f t="shared" si="89"/>
        <v>-7.5724335043523272E-3</v>
      </c>
      <c r="AZ90" s="2">
        <f t="shared" si="90"/>
        <v>-1.8579376766043598E-2</v>
      </c>
      <c r="BA90" s="2">
        <f t="shared" si="51"/>
        <v>1.8586561929204715E-2</v>
      </c>
      <c r="BC90" s="1">
        <v>39353</v>
      </c>
      <c r="BD90" s="2">
        <v>1226.1600000000001</v>
      </c>
      <c r="BE90" s="2">
        <f t="shared" si="91"/>
        <v>4.2378284635852914E-2</v>
      </c>
      <c r="BF90" s="1">
        <v>39353</v>
      </c>
      <c r="BG90" s="2">
        <v>1021.73</v>
      </c>
      <c r="BH90" s="2">
        <f t="shared" si="92"/>
        <v>1.7699908362883043E-2</v>
      </c>
      <c r="BI90" s="1"/>
      <c r="BK90" s="2" t="e">
        <f t="shared" si="93"/>
        <v>#DIV/0!</v>
      </c>
      <c r="BL90" s="1">
        <v>39325</v>
      </c>
      <c r="BM90" s="2">
        <v>316.91000000000003</v>
      </c>
      <c r="BN90" s="2">
        <f t="shared" si="48"/>
        <v>-1.0830888320119803E-2</v>
      </c>
      <c r="BP90" s="1">
        <v>39082</v>
      </c>
      <c r="BQ90" s="2">
        <v>1.242E-2</v>
      </c>
      <c r="BR90" s="2">
        <f t="shared" si="49"/>
        <v>1.242E-2</v>
      </c>
      <c r="BT90" s="1">
        <v>39353</v>
      </c>
      <c r="BU90" s="2">
        <v>981.45</v>
      </c>
      <c r="BV90" s="2">
        <f t="shared" si="52"/>
        <v>1.659364221124271E-2</v>
      </c>
      <c r="BX90" s="7">
        <f>VLOOKUP($A90,[1]Replications!$A:$AK,MATCH(BX$2,[1]Replications!$1:$1,0),FALSE)</f>
        <v>5.0799999999999998E-2</v>
      </c>
      <c r="BY90" s="7">
        <f>VLOOKUP($A90,[1]Replications!$A:$AK,MATCH(BY$2,[1]Replications!$1:$1,0),FALSE)</f>
        <v>2.7799999999999998E-2</v>
      </c>
      <c r="BZ90" s="7">
        <f>VLOOKUP($A90,[1]Replications!$A:$AK,MATCH(BZ$2,[1]Replications!$1:$1,0),FALSE)</f>
        <v>-6.9999999999999999E-4</v>
      </c>
      <c r="CA90" s="7">
        <f>VLOOKUP($A90,[1]Replications!$A:$AK,MATCH(CA$2,[1]Replications!$1:$1,0),FALSE)</f>
        <v>1.52E-2</v>
      </c>
      <c r="CB90" s="7">
        <f>VLOOKUP($A90,[1]Replications!$A:$AK,MATCH(CB$2,[1]Replications!$1:$1,0),FALSE)</f>
        <v>2.9399999999999999E-2</v>
      </c>
      <c r="CC90" s="7">
        <f>VLOOKUP($A90,[1]Replications!$A:$AK,MATCH(CC$2,[1]Replications!$1:$1,0),FALSE)</f>
        <v>1.7299999999999999E-2</v>
      </c>
      <c r="CD90" s="7">
        <f>VLOOKUP($A90,[1]Replications!$A:$AK,MATCH(CD$2,[1]Replications!$1:$1,0),FALSE)</f>
        <v>-1.8700000000000001E-2</v>
      </c>
      <c r="CE90" s="7">
        <f>VLOOKUP($A90,[1]Replications!$A:$AK,MATCH(CE$2,[1]Replications!$1:$1,0),FALSE)</f>
        <v>3.73E-2</v>
      </c>
      <c r="CF90" s="7">
        <f>VLOOKUP($A90,[1]Replications!$A:$AK,MATCH(CF$2,[1]Replications!$1:$1,0),FALSE)</f>
        <v>1.7300000000000003E-2</v>
      </c>
      <c r="CG90" s="7" t="str">
        <f>VLOOKUP($A90,[1]Replications!$A:$AK,MATCH(CG$2,[1]Replications!$1:$1,0),FALSE)</f>
        <v>NA</v>
      </c>
      <c r="CH90" s="9">
        <f>VLOOKUP($A90,'[2]Formated Data'!$A:$ZZ,MATCH(CH$1,'[2]Formated Data'!$1:$1,0),FALSE)</f>
        <v>2.9399999999999999E-2</v>
      </c>
      <c r="CI90" s="9">
        <f>VLOOKUP($A90,'[2]Formated Data'!$A:$ZZ,MATCH(CI$1,'[2]Formated Data'!$1:$1,0),FALSE)</f>
        <v>5.4000000000000003E-3</v>
      </c>
      <c r="CJ90" s="9">
        <f>VLOOKUP($A90,'[2]Formated Data'!$A:$ZZ,MATCH(CJ$1,'[2]Formated Data'!$1:$1,0),FALSE)</f>
        <v>1.89E-2</v>
      </c>
      <c r="CK90" s="9">
        <f>VLOOKUP($A90,'[2]Formated Data'!$A:$ZZ,MATCH(CK$1,'[2]Formated Data'!$1:$1,0),FALSE)</f>
        <v>1.0200000000000001E-2</v>
      </c>
      <c r="CL90" s="9">
        <f>VLOOKUP($A90,'[2]Formated Data'!$A:$ZZ,MATCH(CL$1,'[2]Formated Data'!$1:$1,0),FALSE)</f>
        <v>3.1699999999999999E-2</v>
      </c>
      <c r="CM90" s="9">
        <f>VLOOKUP($A90,'[2]Formated Data'!$A:$ZZ,MATCH(CM$1,'[2]Formated Data'!$1:$1,0),FALSE)</f>
        <v>1.84E-2</v>
      </c>
      <c r="CN90" s="9">
        <f>VLOOKUP($A90,'[2]Formated Data'!$A:$ZZ,MATCH(CN$1,'[2]Formated Data'!$1:$1,0),FALSE)</f>
        <v>4.5999999999999999E-3</v>
      </c>
      <c r="CO90" s="9">
        <f>VLOOKUP($A90,'[2]Formated Data'!$A:$ZZ,MATCH(CO$1,'[2]Formated Data'!$1:$1,0),FALSE)</f>
        <v>0.05</v>
      </c>
      <c r="CP90" s="9">
        <f>VLOOKUP($A90,'[2]Formated Data'!$A:$ZZ,MATCH(CP$1,'[2]Formated Data'!$1:$1,0),FALSE)</f>
        <v>2.3300000000000001E-2</v>
      </c>
      <c r="CQ90" s="9">
        <f>VLOOKUP($A90,'[2]Formated Data'!$A:$ZZ,MATCH(CQ$1,'[2]Formated Data'!$1:$1,0),FALSE)</f>
        <v>1E-3</v>
      </c>
      <c r="CR90" s="9">
        <f>VLOOKUP($A90,'[2]Formated Data'!$A:$ZZ,MATCH(CR$1,'[2]Formated Data'!$1:$1,0),FALSE)</f>
        <v>9.2999999999999992E-3</v>
      </c>
      <c r="CS90" s="9">
        <f>VLOOKUP($A90,'[2]Formated Data'!$A:$ZZ,MATCH(CS$1,'[2]Formated Data'!$1:$1,0),FALSE)</f>
        <v>7.0000000000000001E-3</v>
      </c>
      <c r="CT90" s="9">
        <f>VLOOKUP($A90,'[2]Formated Data'!$A:$ZZ,MATCH(CT$1,'[2]Formated Data'!$1:$1,0),FALSE)</f>
        <v>7.9000000000000008E-3</v>
      </c>
      <c r="CU90" s="9">
        <f>VLOOKUP($A90,'[2]Formated Data'!$A:$ZZ,MATCH(CU$1,'[2]Formated Data'!$1:$1,0),FALSE)</f>
        <v>2.7900000000000001E-2</v>
      </c>
      <c r="CV90" s="9">
        <f>VLOOKUP($A90,'[2]Formated Data'!$A:$ZZ,MATCH(CV$1,'[2]Formated Data'!$1:$1,0),FALSE)</f>
        <v>-3.6400000000000002E-2</v>
      </c>
      <c r="CW90" s="9">
        <f>VLOOKUP($A90,'[2]Formated Data'!$A:$ZZ,MATCH(CW$1,'[2]Formated Data'!$1:$1,0),FALSE)</f>
        <v>5.6300000000000003E-2</v>
      </c>
      <c r="CX90" s="9">
        <f>VLOOKUP($A90,'[2]Formated Data'!$A:$ZZ,MATCH(CX$1,'[2]Formated Data'!$1:$1,0),FALSE)</f>
        <v>1.83E-2</v>
      </c>
      <c r="CY90" s="9">
        <f>VLOOKUP($A90,'[2]Formated Data'!$A:$ZZ,MATCH(CY$1,'[2]Formated Data'!$1:$1,0),FALSE)</f>
        <v>6.2E-2</v>
      </c>
      <c r="CZ90" s="9">
        <f>VLOOKUP($A90,'[2]Formated Data'!$A:$ZZ,MATCH(CZ$1,'[2]Formated Data'!$1:$1,0),FALSE)</f>
        <v>6.9900000000000004E-2</v>
      </c>
      <c r="DA90" s="9">
        <f>VLOOKUP($A90,'[2]Formated Data'!$A:$ZZ,MATCH(DA$1,'[2]Formated Data'!$1:$1,0),FALSE)</f>
        <v>1.8800000000000001E-2</v>
      </c>
      <c r="DB90" s="9" t="e">
        <f>VLOOKUP($A90,'[2]Formated Data'!$A:$ZZ,MATCH(DB$1,'[2]Formated Data'!$1:$1,0),FALSE)</f>
        <v>#N/A</v>
      </c>
      <c r="DC90" s="9">
        <f>VLOOKUP($A90,'[2]Formated Data'!$A:$ZZ,MATCH(DC$1,'[2]Formated Data'!$1:$1,0),FALSE)</f>
        <v>1.01E-2</v>
      </c>
      <c r="DD90" s="9">
        <f>VLOOKUP($A90,'[2]Formated Data'!$A:$ZZ,MATCH(DD$1,'[2]Formated Data'!$1:$1,0),FALSE)</f>
        <v>-2.9000000000000001E-2</v>
      </c>
      <c r="DF90" s="1">
        <v>39355</v>
      </c>
      <c r="DG90" s="2">
        <v>5401.4197999999997</v>
      </c>
      <c r="DH90" s="2">
        <f t="shared" si="53"/>
        <v>2.1563624736690157E-2</v>
      </c>
      <c r="DI90" s="1">
        <v>39355</v>
      </c>
      <c r="DJ90" s="2">
        <v>10125.33</v>
      </c>
      <c r="DK90" s="2">
        <f t="shared" si="54"/>
        <v>2.6943065089333418E-2</v>
      </c>
      <c r="DL90" s="1">
        <v>39355</v>
      </c>
      <c r="DM90" s="2">
        <v>11936.1</v>
      </c>
      <c r="DN90" s="2">
        <f t="shared" si="55"/>
        <v>3.2292602685702665E-2</v>
      </c>
      <c r="DO90" s="1">
        <v>39355</v>
      </c>
      <c r="DP90" s="2">
        <v>7251.07</v>
      </c>
      <c r="DQ90" s="2">
        <f t="shared" si="56"/>
        <v>1.3502048369760322E-2</v>
      </c>
      <c r="DR90" s="1">
        <v>39355</v>
      </c>
      <c r="DS90" s="2">
        <v>8751.65</v>
      </c>
      <c r="DT90" s="2">
        <f t="shared" si="57"/>
        <v>6.2029003094472346E-2</v>
      </c>
      <c r="DU90" s="1">
        <v>39355</v>
      </c>
      <c r="DV90" s="2">
        <v>5369.23</v>
      </c>
      <c r="DW90" s="2">
        <f t="shared" si="58"/>
        <v>1.5722306720240775E-2</v>
      </c>
      <c r="DX90" s="1">
        <v>39355</v>
      </c>
      <c r="DY90" s="2">
        <v>3871.08</v>
      </c>
      <c r="DZ90" s="2">
        <f t="shared" si="59"/>
        <v>8.2933080505516177E-3</v>
      </c>
      <c r="EA90" s="1">
        <v>39355</v>
      </c>
      <c r="EB90" s="2">
        <v>5725.97</v>
      </c>
      <c r="EC90" s="2">
        <f t="shared" si="60"/>
        <v>9.8302890711665647E-3</v>
      </c>
      <c r="ED90" s="1">
        <v>39355</v>
      </c>
      <c r="EE90" s="2">
        <v>14019.03</v>
      </c>
      <c r="EF90" s="2">
        <f t="shared" si="61"/>
        <v>4.0689931630403464E-2</v>
      </c>
      <c r="EG90" s="1">
        <v>39355</v>
      </c>
      <c r="EH90" s="2">
        <v>3628.43</v>
      </c>
      <c r="EI90" s="2">
        <f t="shared" si="62"/>
        <v>1.3655347739240931E-2</v>
      </c>
      <c r="EK90" s="1">
        <v>39353</v>
      </c>
      <c r="EL90" s="2">
        <v>77.718999999999994</v>
      </c>
      <c r="EM90" s="2">
        <f t="shared" si="63"/>
        <v>-3.8024037330890881E-2</v>
      </c>
      <c r="EO90" s="1">
        <v>39353</v>
      </c>
      <c r="EP90" s="2">
        <v>7935.1593999999996</v>
      </c>
      <c r="EQ90" s="2">
        <f t="shared" si="64"/>
        <v>2.7354608679751147E-2</v>
      </c>
      <c r="ES90" s="1">
        <v>39353</v>
      </c>
      <c r="ET90" s="2">
        <v>1399.2738999999999</v>
      </c>
      <c r="EU90" s="2">
        <f t="shared" si="65"/>
        <v>0.11038176721193271</v>
      </c>
      <c r="EW90" s="1">
        <v>39353</v>
      </c>
      <c r="EX90" s="2">
        <v>1857.2293999999999</v>
      </c>
      <c r="EY90" s="2">
        <f t="shared" si="66"/>
        <v>4.786705275920311E-2</v>
      </c>
      <c r="FA90" s="1">
        <v>39353</v>
      </c>
      <c r="FB90" s="2">
        <v>157.80930000000001</v>
      </c>
      <c r="FC90" s="2">
        <f t="shared" si="67"/>
        <v>7.1228362175257409E-3</v>
      </c>
      <c r="FE90" s="1">
        <v>39353</v>
      </c>
      <c r="FF90" s="2">
        <v>973.68820000000005</v>
      </c>
      <c r="FG90" s="2">
        <f t="shared" si="68"/>
        <v>3.6713982509911203E-2</v>
      </c>
      <c r="FI90" s="1">
        <v>39353</v>
      </c>
      <c r="FJ90" s="2">
        <v>210.06809999999999</v>
      </c>
      <c r="FK90" s="2">
        <f t="shared" si="69"/>
        <v>9.3390212419852681E-4</v>
      </c>
      <c r="FM90" s="1">
        <v>39353</v>
      </c>
      <c r="FN90" s="2">
        <v>1719.2560000000001</v>
      </c>
      <c r="FO90" s="2">
        <f t="shared" si="70"/>
        <v>1.935971896354971E-3</v>
      </c>
      <c r="FQ90" s="1">
        <v>39353</v>
      </c>
      <c r="FR90" s="2">
        <v>269.00400000000002</v>
      </c>
      <c r="FS90" s="2">
        <f t="shared" si="71"/>
        <v>8.2079650992825659E-3</v>
      </c>
      <c r="FU90" s="1">
        <v>39353</v>
      </c>
      <c r="FV90" s="2">
        <v>496.42160000000001</v>
      </c>
      <c r="FW90" s="2">
        <f t="shared" si="72"/>
        <v>1.3607352049678445E-2</v>
      </c>
      <c r="FY90" s="1">
        <v>39353</v>
      </c>
      <c r="FZ90" s="2">
        <v>862.12440000000004</v>
      </c>
      <c r="GA90" s="2">
        <f t="shared" si="73"/>
        <v>1.7142273305861933E-2</v>
      </c>
    </row>
    <row r="91" spans="1:183" x14ac:dyDescent="0.25">
      <c r="A91" s="1">
        <f t="shared" si="50"/>
        <v>39325</v>
      </c>
      <c r="B91" s="1">
        <v>39325</v>
      </c>
      <c r="C91" s="2">
        <v>944.3519</v>
      </c>
      <c r="D91" s="2">
        <f t="shared" si="74"/>
        <v>1.0962067614797011E-2</v>
      </c>
      <c r="E91" s="1">
        <v>39325</v>
      </c>
      <c r="F91" s="2">
        <v>631.0394</v>
      </c>
      <c r="G91" s="2">
        <f t="shared" si="75"/>
        <v>1.5901487856629926E-2</v>
      </c>
      <c r="H91" s="1">
        <v>39325</v>
      </c>
      <c r="I91" s="2">
        <v>1387.3857</v>
      </c>
      <c r="J91" s="2">
        <f t="shared" si="76"/>
        <v>2.8626646939133193E-2</v>
      </c>
      <c r="K91" s="1">
        <v>39325</v>
      </c>
      <c r="L91" s="2">
        <v>2054.9899999999998</v>
      </c>
      <c r="M91" s="2">
        <f t="shared" si="77"/>
        <v>1.2175720470676277E-2</v>
      </c>
      <c r="N91" s="1">
        <v>39325</v>
      </c>
      <c r="O91" s="2">
        <v>1547.11</v>
      </c>
      <c r="P91" s="2">
        <f t="shared" si="78"/>
        <v>1.4957520782680644E-2</v>
      </c>
      <c r="Q91" s="1"/>
      <c r="T91" s="1">
        <v>39325</v>
      </c>
      <c r="U91" s="2">
        <v>1628.1333999999999</v>
      </c>
      <c r="V91" s="2">
        <f t="shared" si="79"/>
        <v>1.4963627008238278E-2</v>
      </c>
      <c r="W91" s="1">
        <v>39325</v>
      </c>
      <c r="X91" s="2">
        <v>111.69759999999999</v>
      </c>
      <c r="Y91" s="2">
        <f t="shared" si="80"/>
        <v>4.7552594459950193E-2</v>
      </c>
      <c r="Z91" s="1">
        <v>39325</v>
      </c>
      <c r="AA91" s="2">
        <v>139.72999999999999</v>
      </c>
      <c r="AB91" s="2">
        <f t="shared" si="81"/>
        <v>-4.2814084121112539E-2</v>
      </c>
      <c r="AC91" s="1">
        <v>39325</v>
      </c>
      <c r="AD91" s="2">
        <v>790.63099999999997</v>
      </c>
      <c r="AE91" s="2">
        <f t="shared" si="82"/>
        <v>-1.3033784728463949E-2</v>
      </c>
      <c r="AF91" s="1">
        <v>39325</v>
      </c>
      <c r="AG91" s="2">
        <v>269.18849999999998</v>
      </c>
      <c r="AH91" s="2">
        <f t="shared" si="83"/>
        <v>-4.1288332742719924E-2</v>
      </c>
      <c r="AI91" s="1">
        <v>39325</v>
      </c>
      <c r="AJ91" s="2">
        <v>76.849999999999994</v>
      </c>
      <c r="AK91" s="2">
        <f t="shared" si="84"/>
        <v>-5.4386612526147404E-2</v>
      </c>
      <c r="AL91" s="1">
        <v>39325</v>
      </c>
      <c r="AM91" s="2">
        <v>138.10759999999999</v>
      </c>
      <c r="AN91" s="2">
        <f t="shared" si="85"/>
        <v>-1.3362990301708511E-3</v>
      </c>
      <c r="AO91" s="1">
        <v>39325</v>
      </c>
      <c r="AP91" s="2">
        <v>308.76</v>
      </c>
      <c r="AQ91" s="2">
        <f t="shared" si="86"/>
        <v>-4.7331070657204655E-2</v>
      </c>
      <c r="AR91" s="1">
        <v>39325</v>
      </c>
      <c r="AS91" s="2">
        <v>1331.34</v>
      </c>
      <c r="AT91" s="2">
        <f t="shared" si="87"/>
        <v>1.225650461519745E-2</v>
      </c>
      <c r="AU91" s="1">
        <v>39325</v>
      </c>
      <c r="AV91" s="2">
        <v>889.09</v>
      </c>
      <c r="AW91" s="2">
        <f t="shared" si="88"/>
        <v>1.3635379020213723E-2</v>
      </c>
      <c r="AY91" s="2">
        <f t="shared" si="89"/>
        <v>-4.9394202418329147E-3</v>
      </c>
      <c r="AZ91" s="2">
        <f t="shared" si="90"/>
        <v>-2.7818003120043677E-3</v>
      </c>
      <c r="BA91" s="2">
        <f t="shared" si="51"/>
        <v>1.3788744050162727E-3</v>
      </c>
      <c r="BC91" s="1">
        <v>39325</v>
      </c>
      <c r="BD91" s="2">
        <v>1176.31</v>
      </c>
      <c r="BE91" s="2">
        <f t="shared" si="91"/>
        <v>1.4401393571976895E-2</v>
      </c>
      <c r="BF91" s="1">
        <v>39325</v>
      </c>
      <c r="BG91" s="2">
        <v>1003.96</v>
      </c>
      <c r="BH91" s="2">
        <f t="shared" si="92"/>
        <v>1.2403444729040203E-2</v>
      </c>
      <c r="BI91" s="1"/>
      <c r="BK91" s="2" t="e">
        <f t="shared" si="93"/>
        <v>#DIV/0!</v>
      </c>
      <c r="BL91" s="1">
        <v>39294</v>
      </c>
      <c r="BM91" s="2">
        <v>320.38</v>
      </c>
      <c r="BN91" s="2">
        <f t="shared" si="48"/>
        <v>-1.1142319207382956E-2</v>
      </c>
      <c r="BP91" s="1">
        <v>39051</v>
      </c>
      <c r="BQ91" s="2">
        <v>7.9500000000000005E-3</v>
      </c>
      <c r="BR91" s="2">
        <f t="shared" si="49"/>
        <v>7.9500000000000005E-3</v>
      </c>
      <c r="BT91" s="1">
        <v>39325</v>
      </c>
      <c r="BU91" s="2">
        <v>965.43</v>
      </c>
      <c r="BV91" s="2">
        <f t="shared" si="52"/>
        <v>2.0366534201403441E-2</v>
      </c>
      <c r="BX91" s="7">
        <f>VLOOKUP($A91,[1]Replications!$A:$AK,MATCH(BX$2,[1]Replications!$1:$1,0),FALSE)</f>
        <v>-7.9000000000000008E-3</v>
      </c>
      <c r="BY91" s="7">
        <f>VLOOKUP($A91,[1]Replications!$A:$AK,MATCH(BY$2,[1]Replications!$1:$1,0),FALSE)</f>
        <v>2.0899999999999998E-2</v>
      </c>
      <c r="BZ91" s="7">
        <f>VLOOKUP($A91,[1]Replications!$A:$AK,MATCH(BZ$2,[1]Replications!$1:$1,0),FALSE)</f>
        <v>1.41E-2</v>
      </c>
      <c r="CA91" s="7">
        <f>VLOOKUP($A91,[1]Replications!$A:$AK,MATCH(CA$2,[1]Replications!$1:$1,0),FALSE)</f>
        <v>-1.6000000000000001E-3</v>
      </c>
      <c r="CB91" s="7">
        <f>VLOOKUP($A91,[1]Replications!$A:$AK,MATCH(CB$2,[1]Replications!$1:$1,0),FALSE)</f>
        <v>-5.9999999999999995E-4</v>
      </c>
      <c r="CC91" s="7">
        <f>VLOOKUP($A91,[1]Replications!$A:$AK,MATCH(CC$2,[1]Replications!$1:$1,0),FALSE)</f>
        <v>1.47E-2</v>
      </c>
      <c r="CD91" s="7">
        <f>VLOOKUP($A91,[1]Replications!$A:$AK,MATCH(CD$2,[1]Replications!$1:$1,0),FALSE)</f>
        <v>-4.4999999999999998E-2</v>
      </c>
      <c r="CE91" s="7">
        <f>VLOOKUP($A91,[1]Replications!$A:$AK,MATCH(CE$2,[1]Replications!$1:$1,0),FALSE)</f>
        <v>1.49E-2</v>
      </c>
      <c r="CF91" s="7">
        <f>VLOOKUP($A91,[1]Replications!$A:$AK,MATCH(CF$2,[1]Replications!$1:$1,0),FALSE)</f>
        <v>-7.7142857142857167E-4</v>
      </c>
      <c r="CG91" s="7" t="str">
        <f>VLOOKUP($A91,[1]Replications!$A:$AK,MATCH(CG$2,[1]Replications!$1:$1,0),FALSE)</f>
        <v>NA</v>
      </c>
      <c r="CH91" s="9">
        <f>VLOOKUP($A91,'[2]Formated Data'!$A:$ZZ,MATCH(CH$1,'[2]Formated Data'!$1:$1,0),FALSE)</f>
        <v>-4.5100000000000001E-2</v>
      </c>
      <c r="CI91" s="9">
        <f>VLOOKUP($A91,'[2]Formated Data'!$A:$ZZ,MATCH(CI$1,'[2]Formated Data'!$1:$1,0),FALSE)</f>
        <v>-1.8100000000000002E-2</v>
      </c>
      <c r="CJ91" s="9">
        <f>VLOOKUP($A91,'[2]Formated Data'!$A:$ZZ,MATCH(CJ$1,'[2]Formated Data'!$1:$1,0),FALSE)</f>
        <v>-3.49E-2</v>
      </c>
      <c r="CK91" s="9">
        <f>VLOOKUP($A91,'[2]Formated Data'!$A:$ZZ,MATCH(CK$1,'[2]Formated Data'!$1:$1,0),FALSE)</f>
        <v>-6.6E-3</v>
      </c>
      <c r="CL91" s="9">
        <f>VLOOKUP($A91,'[2]Formated Data'!$A:$ZZ,MATCH(CL$1,'[2]Formated Data'!$1:$1,0),FALSE)</f>
        <v>5.3400000000000003E-2</v>
      </c>
      <c r="CM91" s="9">
        <f>VLOOKUP($A91,'[2]Formated Data'!$A:$ZZ,MATCH(CM$1,'[2]Formated Data'!$1:$1,0),FALSE)</f>
        <v>1.01E-2</v>
      </c>
      <c r="CN91" s="9">
        <f>VLOOKUP($A91,'[2]Formated Data'!$A:$ZZ,MATCH(CN$1,'[2]Formated Data'!$1:$1,0),FALSE)</f>
        <v>6.7999999999999996E-3</v>
      </c>
      <c r="CO91" s="9">
        <f>VLOOKUP($A91,'[2]Formated Data'!$A:$ZZ,MATCH(CO$1,'[2]Formated Data'!$1:$1,0),FALSE)</f>
        <v>-2.8000000000000001E-2</v>
      </c>
      <c r="CP91" s="9">
        <f>VLOOKUP($A91,'[2]Formated Data'!$A:$ZZ,MATCH(CP$1,'[2]Formated Data'!$1:$1,0),FALSE)</f>
        <v>2E-3</v>
      </c>
      <c r="CQ91" s="9">
        <f>VLOOKUP($A91,'[2]Formated Data'!$A:$ZZ,MATCH(CQ$1,'[2]Formated Data'!$1:$1,0),FALSE)</f>
        <v>4.7999999999999996E-3</v>
      </c>
      <c r="CR91" s="9">
        <f>VLOOKUP($A91,'[2]Formated Data'!$A:$ZZ,MATCH(CR$1,'[2]Formated Data'!$1:$1,0),FALSE)</f>
        <v>-1.38E-2</v>
      </c>
      <c r="CS91" s="9">
        <f>VLOOKUP($A91,'[2]Formated Data'!$A:$ZZ,MATCH(CS$1,'[2]Formated Data'!$1:$1,0),FALSE)</f>
        <v>1.0999999999999999E-2</v>
      </c>
      <c r="CT91" s="9">
        <f>VLOOKUP($A91,'[2]Formated Data'!$A:$ZZ,MATCH(CT$1,'[2]Formated Data'!$1:$1,0),FALSE)</f>
        <v>-1.9300000000000001E-2</v>
      </c>
      <c r="CU91" s="9">
        <f>VLOOKUP($A91,'[2]Formated Data'!$A:$ZZ,MATCH(CU$1,'[2]Formated Data'!$1:$1,0),FALSE)</f>
        <v>-1.6400000000000001E-2</v>
      </c>
      <c r="CV91" s="9">
        <f>VLOOKUP($A91,'[2]Formated Data'!$A:$ZZ,MATCH(CV$1,'[2]Formated Data'!$1:$1,0),FALSE)</f>
        <v>2.35E-2</v>
      </c>
      <c r="CW91" s="9">
        <f>VLOOKUP($A91,'[2]Formated Data'!$A:$ZZ,MATCH(CW$1,'[2]Formated Data'!$1:$1,0),FALSE)</f>
        <v>2.9700000000000001E-2</v>
      </c>
      <c r="CX91" s="9">
        <f>VLOOKUP($A91,'[2]Formated Data'!$A:$ZZ,MATCH(CX$1,'[2]Formated Data'!$1:$1,0),FALSE)</f>
        <v>-8.3000000000000001E-3</v>
      </c>
      <c r="CY91" s="9">
        <f>VLOOKUP($A91,'[2]Formated Data'!$A:$ZZ,MATCH(CY$1,'[2]Formated Data'!$1:$1,0),FALSE)</f>
        <v>-5.5599999999999997E-2</v>
      </c>
      <c r="CZ91" s="9">
        <f>VLOOKUP($A91,'[2]Formated Data'!$A:$ZZ,MATCH(CZ$1,'[2]Formated Data'!$1:$1,0),FALSE)</f>
        <v>-8.8000000000000005E-3</v>
      </c>
      <c r="DA91" s="9">
        <f>VLOOKUP($A91,'[2]Formated Data'!$A:$ZZ,MATCH(DA$1,'[2]Formated Data'!$1:$1,0),FALSE)</f>
        <v>3.7199999999999997E-2</v>
      </c>
      <c r="DB91" s="9" t="e">
        <f>VLOOKUP($A91,'[2]Formated Data'!$A:$ZZ,MATCH(DB$1,'[2]Formated Data'!$1:$1,0),FALSE)</f>
        <v>#N/A</v>
      </c>
      <c r="DC91" s="9">
        <f>VLOOKUP($A91,'[2]Formated Data'!$A:$ZZ,MATCH(DC$1,'[2]Formated Data'!$1:$1,0),FALSE)</f>
        <v>-1.0800000000000001E-2</v>
      </c>
      <c r="DD91" s="9">
        <f>VLOOKUP($A91,'[2]Formated Data'!$A:$ZZ,MATCH(DD$1,'[2]Formated Data'!$1:$1,0),FALSE)</f>
        <v>-4.7E-2</v>
      </c>
      <c r="DF91" s="1">
        <v>39325</v>
      </c>
      <c r="DG91" s="2">
        <v>5287.4041999999999</v>
      </c>
      <c r="DH91" s="2">
        <f t="shared" si="53"/>
        <v>-2.1766465162016635E-2</v>
      </c>
      <c r="DI91" s="1">
        <v>39325</v>
      </c>
      <c r="DJ91" s="2">
        <v>9859.68</v>
      </c>
      <c r="DK91" s="2">
        <f t="shared" si="54"/>
        <v>-1.5320944883147947E-2</v>
      </c>
      <c r="DL91" s="1">
        <v>39325</v>
      </c>
      <c r="DM91" s="2">
        <v>11562.71</v>
      </c>
      <c r="DN91" s="2">
        <f t="shared" si="55"/>
        <v>-2.110978102041472E-2</v>
      </c>
      <c r="DO91" s="1">
        <v>39325</v>
      </c>
      <c r="DP91" s="2">
        <v>7154.47</v>
      </c>
      <c r="DQ91" s="2">
        <f t="shared" si="56"/>
        <v>-6.8808612944958325E-3</v>
      </c>
      <c r="DR91" s="1">
        <v>39325</v>
      </c>
      <c r="DS91" s="2">
        <v>8240.5</v>
      </c>
      <c r="DT91" s="2">
        <f t="shared" si="57"/>
        <v>-2.5484862819299958E-2</v>
      </c>
      <c r="DU91" s="1">
        <v>39325</v>
      </c>
      <c r="DV91" s="2">
        <v>5286.12</v>
      </c>
      <c r="DW91" s="2">
        <f t="shared" si="58"/>
        <v>-1.0189980788459563E-2</v>
      </c>
      <c r="DX91" s="1">
        <v>39325</v>
      </c>
      <c r="DY91" s="2">
        <v>3839.24</v>
      </c>
      <c r="DZ91" s="2">
        <f t="shared" si="59"/>
        <v>-1.2861058401855474E-2</v>
      </c>
      <c r="EA91" s="1">
        <v>39325</v>
      </c>
      <c r="EB91" s="2">
        <v>5670.23</v>
      </c>
      <c r="EC91" s="2">
        <f t="shared" si="60"/>
        <v>3.6693512700238795E-3</v>
      </c>
      <c r="ED91" s="1">
        <v>39325</v>
      </c>
      <c r="EE91" s="2">
        <v>13470.9</v>
      </c>
      <c r="EF91" s="2">
        <f t="shared" si="61"/>
        <v>-1.511950108570892E-2</v>
      </c>
      <c r="EG91" s="1">
        <v>39325</v>
      </c>
      <c r="EH91" s="2">
        <v>3579.55</v>
      </c>
      <c r="EI91" s="2">
        <f t="shared" si="62"/>
        <v>-7.5551735610513981E-3</v>
      </c>
      <c r="EK91" s="1">
        <v>39325</v>
      </c>
      <c r="EL91" s="2">
        <v>80.790999999999997</v>
      </c>
      <c r="EM91" s="2">
        <f t="shared" si="63"/>
        <v>2.5999752383309982E-4</v>
      </c>
      <c r="EO91" s="1">
        <v>39325</v>
      </c>
      <c r="EP91" s="2">
        <v>7723.8757999999998</v>
      </c>
      <c r="EQ91" s="2">
        <f t="shared" si="64"/>
        <v>-2.0734827849222537E-3</v>
      </c>
      <c r="ES91" s="1">
        <v>39325</v>
      </c>
      <c r="ET91" s="2">
        <v>1260.1737000000001</v>
      </c>
      <c r="EU91" s="2">
        <f t="shared" si="65"/>
        <v>-2.0973527820951743E-2</v>
      </c>
      <c r="EW91" s="1">
        <v>39325</v>
      </c>
      <c r="EX91" s="2">
        <v>1772.3903</v>
      </c>
      <c r="EY91" s="2">
        <f t="shared" si="66"/>
        <v>-3.0373470158528981E-4</v>
      </c>
      <c r="FA91" s="1">
        <v>39325</v>
      </c>
      <c r="FB91" s="2">
        <v>156.69319999999999</v>
      </c>
      <c r="FC91" s="2">
        <f t="shared" si="67"/>
        <v>-6.8987721643258837E-3</v>
      </c>
      <c r="FE91" s="1">
        <v>39325</v>
      </c>
      <c r="FF91" s="2">
        <v>939.20619999999997</v>
      </c>
      <c r="FG91" s="2">
        <f t="shared" si="68"/>
        <v>-1.6695030374730857E-2</v>
      </c>
      <c r="FI91" s="1">
        <v>39325</v>
      </c>
      <c r="FJ91" s="2">
        <v>209.87209999999999</v>
      </c>
      <c r="FK91" s="2">
        <f t="shared" si="69"/>
        <v>1.9396858441402598E-2</v>
      </c>
      <c r="FM91" s="1">
        <v>39325</v>
      </c>
      <c r="FN91" s="2">
        <v>1715.934</v>
      </c>
      <c r="FO91" s="2">
        <f t="shared" si="70"/>
        <v>1.9297299352281749E-2</v>
      </c>
      <c r="FQ91" s="1">
        <v>39325</v>
      </c>
      <c r="FR91" s="2">
        <v>266.81400000000002</v>
      </c>
      <c r="FS91" s="2">
        <f t="shared" si="71"/>
        <v>9.4088004630628053E-3</v>
      </c>
      <c r="FU91" s="1">
        <v>39325</v>
      </c>
      <c r="FV91" s="2">
        <v>489.75729999999999</v>
      </c>
      <c r="FW91" s="2">
        <f t="shared" si="72"/>
        <v>-7.8097729736475996E-3</v>
      </c>
      <c r="FY91" s="1">
        <v>39325</v>
      </c>
      <c r="FZ91" s="2">
        <v>847.59469999999999</v>
      </c>
      <c r="GA91" s="2">
        <f t="shared" si="73"/>
        <v>2.2611362301551141E-2</v>
      </c>
    </row>
    <row r="92" spans="1:183" x14ac:dyDescent="0.25">
      <c r="A92" s="1">
        <f t="shared" si="50"/>
        <v>39294</v>
      </c>
      <c r="B92" s="1">
        <v>39294</v>
      </c>
      <c r="C92" s="2">
        <v>934.11210000000005</v>
      </c>
      <c r="D92" s="2">
        <f t="shared" si="74"/>
        <v>-4.6186208466215573E-2</v>
      </c>
      <c r="E92" s="1">
        <v>39294</v>
      </c>
      <c r="F92" s="2">
        <v>621.16200000000003</v>
      </c>
      <c r="G92" s="2">
        <f t="shared" si="75"/>
        <v>-1.5611873790932651E-2</v>
      </c>
      <c r="H92" s="1">
        <v>39294</v>
      </c>
      <c r="I92" s="2">
        <v>1348.7747999999999</v>
      </c>
      <c r="J92" s="2">
        <f t="shared" si="76"/>
        <v>2.6250842670554331E-2</v>
      </c>
      <c r="K92" s="1">
        <v>39294</v>
      </c>
      <c r="L92" s="2">
        <v>2030.27</v>
      </c>
      <c r="M92" s="2">
        <f t="shared" si="77"/>
        <v>-5.8115367842860755E-2</v>
      </c>
      <c r="N92" s="1">
        <v>39294</v>
      </c>
      <c r="O92" s="2">
        <v>1524.3100999999999</v>
      </c>
      <c r="P92" s="2">
        <f t="shared" si="78"/>
        <v>-2.9293577109387514E-2</v>
      </c>
      <c r="Q92" s="1"/>
      <c r="T92" s="1">
        <v>39294</v>
      </c>
      <c r="U92" s="2">
        <v>1604.1297999999999</v>
      </c>
      <c r="V92" s="2">
        <f t="shared" si="79"/>
        <v>-3.0963409022015553E-2</v>
      </c>
      <c r="W92" s="1">
        <v>39294</v>
      </c>
      <c r="X92" s="2">
        <v>106.6272</v>
      </c>
      <c r="Y92" s="2">
        <f t="shared" si="80"/>
        <v>-3.6458832225754523E-2</v>
      </c>
      <c r="Z92" s="1">
        <v>39294</v>
      </c>
      <c r="AA92" s="2">
        <v>145.97999999999999</v>
      </c>
      <c r="AB92" s="2">
        <f t="shared" si="81"/>
        <v>-1.5378389316066388E-2</v>
      </c>
      <c r="AC92" s="1">
        <v>39294</v>
      </c>
      <c r="AD92" s="2">
        <v>801.072</v>
      </c>
      <c r="AE92" s="2">
        <f t="shared" si="82"/>
        <v>-5.0611875843790122E-3</v>
      </c>
      <c r="AF92" s="1">
        <v>39294</v>
      </c>
      <c r="AG92" s="2">
        <v>280.78149999999999</v>
      </c>
      <c r="AH92" s="2">
        <f t="shared" si="83"/>
        <v>3.0751683341617486E-2</v>
      </c>
      <c r="AI92" s="1">
        <v>39294</v>
      </c>
      <c r="AJ92" s="2">
        <v>81.27</v>
      </c>
      <c r="AK92" s="2">
        <f t="shared" si="84"/>
        <v>2.9124984171204238E-2</v>
      </c>
      <c r="AL92" s="1">
        <v>39294</v>
      </c>
      <c r="AM92" s="2">
        <v>138.29239999999999</v>
      </c>
      <c r="AN92" s="2">
        <f t="shared" si="85"/>
        <v>1.7087207049286679E-3</v>
      </c>
      <c r="AO92" s="1">
        <v>39294</v>
      </c>
      <c r="AP92" s="2">
        <v>324.10000000000002</v>
      </c>
      <c r="AQ92" s="2">
        <f t="shared" si="86"/>
        <v>2.6477481472097386E-2</v>
      </c>
      <c r="AR92" s="1">
        <v>39294</v>
      </c>
      <c r="AS92" s="2">
        <v>1315.22</v>
      </c>
      <c r="AT92" s="2">
        <f t="shared" si="87"/>
        <v>8.3413833816337046E-3</v>
      </c>
      <c r="AU92" s="1">
        <v>39294</v>
      </c>
      <c r="AV92" s="2">
        <v>877.13</v>
      </c>
      <c r="AW92" s="2">
        <f t="shared" si="88"/>
        <v>-3.5410686989321816E-2</v>
      </c>
      <c r="AY92" s="2">
        <f t="shared" si="89"/>
        <v>-3.0574334675282921E-2</v>
      </c>
      <c r="AZ92" s="2">
        <f t="shared" si="90"/>
        <v>-2.882179073347324E-2</v>
      </c>
      <c r="BA92" s="2">
        <f t="shared" si="51"/>
        <v>-4.375207037095552E-2</v>
      </c>
      <c r="BC92" s="1">
        <v>39294</v>
      </c>
      <c r="BD92" s="2">
        <v>1159.6099999999999</v>
      </c>
      <c r="BE92" s="2">
        <f t="shared" si="91"/>
        <v>5.5671658616531783E-3</v>
      </c>
      <c r="BF92" s="1">
        <v>39294</v>
      </c>
      <c r="BG92" s="2">
        <v>991.66</v>
      </c>
      <c r="BH92" s="2">
        <f t="shared" si="92"/>
        <v>-9.9537753461856893E-3</v>
      </c>
      <c r="BI92" s="1"/>
      <c r="BK92" s="2" t="e">
        <f t="shared" si="93"/>
        <v>#DIV/0!</v>
      </c>
      <c r="BL92" s="1">
        <v>39263</v>
      </c>
      <c r="BM92" s="2">
        <v>323.99</v>
      </c>
      <c r="BN92" s="2">
        <f t="shared" si="48"/>
        <v>2.7545651501081903E-3</v>
      </c>
      <c r="BP92" s="1">
        <v>39021</v>
      </c>
      <c r="BQ92" s="2">
        <v>6.4200000000000004E-3</v>
      </c>
      <c r="BR92" s="2">
        <f t="shared" si="49"/>
        <v>6.4200000000000004E-3</v>
      </c>
      <c r="BT92" s="1">
        <v>39294</v>
      </c>
      <c r="BU92" s="2">
        <v>946.16</v>
      </c>
      <c r="BV92" s="2">
        <f t="shared" si="52"/>
        <v>-1.3286056940243984E-2</v>
      </c>
      <c r="BX92" s="7">
        <f>VLOOKUP($A92,[1]Replications!$A:$AK,MATCH(BX$2,[1]Replications!$1:$1,0),FALSE)</f>
        <v>-4.1200000000000001E-2</v>
      </c>
      <c r="BY92" s="7">
        <f>VLOOKUP($A92,[1]Replications!$A:$AK,MATCH(BY$2,[1]Replications!$1:$1,0),FALSE)</f>
        <v>-6.1699999999999998E-2</v>
      </c>
      <c r="BZ92" s="7">
        <f>VLOOKUP($A92,[1]Replications!$A:$AK,MATCH(BZ$2,[1]Replications!$1:$1,0),FALSE)</f>
        <v>-7.0499999999999993E-2</v>
      </c>
      <c r="CA92" s="7">
        <f>VLOOKUP($A92,[1]Replications!$A:$AK,MATCH(CA$2,[1]Replications!$1:$1,0),FALSE)</f>
        <v>-0.1236</v>
      </c>
      <c r="CB92" s="7">
        <f>VLOOKUP($A92,[1]Replications!$A:$AK,MATCH(CB$2,[1]Replications!$1:$1,0),FALSE)</f>
        <v>-6.59E-2</v>
      </c>
      <c r="CC92" s="7">
        <f>VLOOKUP($A92,[1]Replications!$A:$AK,MATCH(CC$2,[1]Replications!$1:$1,0),FALSE)</f>
        <v>-3.4500000000000003E-2</v>
      </c>
      <c r="CD92" s="7">
        <f>VLOOKUP($A92,[1]Replications!$A:$AK,MATCH(CD$2,[1]Replications!$1:$1,0),FALSE)</f>
        <v>-4.0599999999999997E-2</v>
      </c>
      <c r="CE92" s="7">
        <f>VLOOKUP($A92,[1]Replications!$A:$AK,MATCH(CE$2,[1]Replications!$1:$1,0),FALSE)</f>
        <v>-3.15E-2</v>
      </c>
      <c r="CF92" s="7">
        <f>VLOOKUP($A92,[1]Replications!$A:$AK,MATCH(CF$2,[1]Replications!$1:$1,0),FALSE)</f>
        <v>-6.257142857142857E-2</v>
      </c>
      <c r="CG92" s="7" t="str">
        <f>VLOOKUP($A92,[1]Replications!$A:$AK,MATCH(CG$2,[1]Replications!$1:$1,0),FALSE)</f>
        <v>NA</v>
      </c>
      <c r="CH92" s="9">
        <f>VLOOKUP($A92,'[2]Formated Data'!$A:$ZZ,MATCH(CH$1,'[2]Formated Data'!$1:$1,0),FALSE)</f>
        <v>1.26E-2</v>
      </c>
      <c r="CI92" s="9">
        <f>VLOOKUP($A92,'[2]Formated Data'!$A:$ZZ,MATCH(CI$1,'[2]Formated Data'!$1:$1,0),FALSE)</f>
        <v>3.04E-2</v>
      </c>
      <c r="CJ92" s="9">
        <f>VLOOKUP($A92,'[2]Formated Data'!$A:$ZZ,MATCH(CJ$1,'[2]Formated Data'!$1:$1,0),FALSE)</f>
        <v>2.0299999999999999E-2</v>
      </c>
      <c r="CK92" s="9">
        <f>VLOOKUP($A92,'[2]Formated Data'!$A:$ZZ,MATCH(CK$1,'[2]Formated Data'!$1:$1,0),FALSE)</f>
        <v>7.7999999999999996E-3</v>
      </c>
      <c r="CL92" s="9">
        <f>VLOOKUP($A92,'[2]Formated Data'!$A:$ZZ,MATCH(CL$1,'[2]Formated Data'!$1:$1,0),FALSE)</f>
        <v>2.5999999999999999E-3</v>
      </c>
      <c r="CM92" s="9">
        <f>VLOOKUP($A92,'[2]Formated Data'!$A:$ZZ,MATCH(CM$1,'[2]Formated Data'!$1:$1,0),FALSE)</f>
        <v>-6.1000000000000004E-3</v>
      </c>
      <c r="CN92" s="9">
        <f>VLOOKUP($A92,'[2]Formated Data'!$A:$ZZ,MATCH(CN$1,'[2]Formated Data'!$1:$1,0),FALSE)</f>
        <v>-3.3099999999999997E-2</v>
      </c>
      <c r="CO92" s="9">
        <f>VLOOKUP($A92,'[2]Formated Data'!$A:$ZZ,MATCH(CO$1,'[2]Formated Data'!$1:$1,0),FALSE)</f>
        <v>0.03</v>
      </c>
      <c r="CP92" s="9">
        <f>VLOOKUP($A92,'[2]Formated Data'!$A:$ZZ,MATCH(CP$1,'[2]Formated Data'!$1:$1,0),FALSE)</f>
        <v>-1.18E-2</v>
      </c>
      <c r="CQ92" s="9">
        <f>VLOOKUP($A92,'[2]Formated Data'!$A:$ZZ,MATCH(CQ$1,'[2]Formated Data'!$1:$1,0),FALSE)</f>
        <v>-9.7000000000000003E-3</v>
      </c>
      <c r="CR92" s="9">
        <f>VLOOKUP($A92,'[2]Formated Data'!$A:$ZZ,MATCH(CR$1,'[2]Formated Data'!$1:$1,0),FALSE)</f>
        <v>-6.0000000000000001E-3</v>
      </c>
      <c r="CS92" s="9">
        <f>VLOOKUP($A92,'[2]Formated Data'!$A:$ZZ,MATCH(CS$1,'[2]Formated Data'!$1:$1,0),FALSE)</f>
        <v>5.0999999999999997E-2</v>
      </c>
      <c r="CT92" s="9">
        <f>VLOOKUP($A92,'[2]Formated Data'!$A:$ZZ,MATCH(CT$1,'[2]Formated Data'!$1:$1,0),FALSE)</f>
        <v>-9.7000000000000003E-3</v>
      </c>
      <c r="CU92" s="9">
        <f>VLOOKUP($A92,'[2]Formated Data'!$A:$ZZ,MATCH(CU$1,'[2]Formated Data'!$1:$1,0),FALSE)</f>
        <v>3.44E-2</v>
      </c>
      <c r="CV92" s="9">
        <f>VLOOKUP($A92,'[2]Formated Data'!$A:$ZZ,MATCH(CV$1,'[2]Formated Data'!$1:$1,0),FALSE)</f>
        <v>1.8700000000000001E-2</v>
      </c>
      <c r="CW92" s="9">
        <f>VLOOKUP($A92,'[2]Formated Data'!$A:$ZZ,MATCH(CW$1,'[2]Formated Data'!$1:$1,0),FALSE)</f>
        <v>2.4400000000000002E-2</v>
      </c>
      <c r="CX92" s="9">
        <f>VLOOKUP($A92,'[2]Formated Data'!$A:$ZZ,MATCH(CX$1,'[2]Formated Data'!$1:$1,0),FALSE)</f>
        <v>8.0000000000000004E-4</v>
      </c>
      <c r="CY92" s="9">
        <f>VLOOKUP($A92,'[2]Formated Data'!$A:$ZZ,MATCH(CY$1,'[2]Formated Data'!$1:$1,0),FALSE)</f>
        <v>-1.32E-2</v>
      </c>
      <c r="CZ92" s="9">
        <f>VLOOKUP($A92,'[2]Formated Data'!$A:$ZZ,MATCH(CZ$1,'[2]Formated Data'!$1:$1,0),FALSE)</f>
        <v>-1.18E-2</v>
      </c>
      <c r="DA92" s="9">
        <f>VLOOKUP($A92,'[2]Formated Data'!$A:$ZZ,MATCH(DA$1,'[2]Formated Data'!$1:$1,0),FALSE)</f>
        <v>-1.1599999999999999E-2</v>
      </c>
      <c r="DB92" s="9" t="e">
        <f>VLOOKUP($A92,'[2]Formated Data'!$A:$ZZ,MATCH(DB$1,'[2]Formated Data'!$1:$1,0),FALSE)</f>
        <v>#N/A</v>
      </c>
      <c r="DC92" s="9">
        <f>VLOOKUP($A92,'[2]Formated Data'!$A:$ZZ,MATCH(DC$1,'[2]Formated Data'!$1:$1,0),FALSE)</f>
        <v>-7.7999999999999996E-3</v>
      </c>
      <c r="DD92" s="9">
        <f>VLOOKUP($A92,'[2]Formated Data'!$A:$ZZ,MATCH(DD$1,'[2]Formated Data'!$1:$1,0),FALSE)</f>
        <v>1.7000000000000001E-2</v>
      </c>
      <c r="DF92" s="1">
        <v>39294</v>
      </c>
      <c r="DG92" s="2">
        <v>5405.0531000000001</v>
      </c>
      <c r="DH92" s="2">
        <f t="shared" si="53"/>
        <v>3.3462987419869972E-3</v>
      </c>
      <c r="DI92" s="1">
        <v>39294</v>
      </c>
      <c r="DJ92" s="2">
        <v>10013.09</v>
      </c>
      <c r="DK92" s="2">
        <f t="shared" si="54"/>
        <v>7.9359130048040072E-4</v>
      </c>
      <c r="DL92" s="1">
        <v>39294</v>
      </c>
      <c r="DM92" s="2">
        <v>11812.06</v>
      </c>
      <c r="DN92" s="2">
        <f t="shared" si="55"/>
        <v>7.9306296035879242E-3</v>
      </c>
      <c r="DO92" s="1">
        <v>39294</v>
      </c>
      <c r="DP92" s="2">
        <v>7204.04</v>
      </c>
      <c r="DQ92" s="2">
        <f t="shared" si="56"/>
        <v>-5.8045017319662273E-3</v>
      </c>
      <c r="DR92" s="1">
        <v>39294</v>
      </c>
      <c r="DS92" s="2">
        <v>8456</v>
      </c>
      <c r="DT92" s="2">
        <f t="shared" si="57"/>
        <v>-1.4112094615391868E-2</v>
      </c>
      <c r="DU92" s="1">
        <v>39294</v>
      </c>
      <c r="DV92" s="2">
        <v>5340.54</v>
      </c>
      <c r="DW92" s="2">
        <f t="shared" si="58"/>
        <v>-4.753962411830015E-3</v>
      </c>
      <c r="DX92" s="1">
        <v>39294</v>
      </c>
      <c r="DY92" s="2">
        <v>3889.26</v>
      </c>
      <c r="DZ92" s="2">
        <f t="shared" si="59"/>
        <v>-7.5709441097441266E-3</v>
      </c>
      <c r="EA92" s="1">
        <v>39294</v>
      </c>
      <c r="EB92" s="2">
        <v>5649.5</v>
      </c>
      <c r="EC92" s="2">
        <f t="shared" si="60"/>
        <v>-7.6496781162996852E-3</v>
      </c>
      <c r="ED92" s="1">
        <v>39294</v>
      </c>
      <c r="EE92" s="2">
        <v>13677.7</v>
      </c>
      <c r="EF92" s="2">
        <f t="shared" si="61"/>
        <v>-1.0608093689757569E-2</v>
      </c>
      <c r="EG92" s="1">
        <v>39294</v>
      </c>
      <c r="EH92" s="2">
        <v>3606.8</v>
      </c>
      <c r="EI92" s="2">
        <f t="shared" si="62"/>
        <v>-8.9874735884776236E-3</v>
      </c>
      <c r="EK92" s="1">
        <v>39294</v>
      </c>
      <c r="EL92" s="2">
        <v>80.77</v>
      </c>
      <c r="EM92" s="2">
        <f t="shared" si="63"/>
        <v>-1.4038085937500111E-2</v>
      </c>
      <c r="EO92" s="1">
        <v>39294</v>
      </c>
      <c r="EP92" s="2">
        <v>7739.9243999999999</v>
      </c>
      <c r="EQ92" s="2">
        <f t="shared" si="64"/>
        <v>-3.7116354764583304E-2</v>
      </c>
      <c r="ES92" s="1">
        <v>39294</v>
      </c>
      <c r="ET92" s="2">
        <v>1287.1702</v>
      </c>
      <c r="EU92" s="2">
        <f t="shared" si="65"/>
        <v>5.318959700819148E-2</v>
      </c>
      <c r="EW92" s="1">
        <v>39294</v>
      </c>
      <c r="EX92" s="2">
        <v>1772.9287999999999</v>
      </c>
      <c r="EY92" s="2">
        <f t="shared" si="66"/>
        <v>-2.1923745274441409E-2</v>
      </c>
      <c r="FA92" s="1">
        <v>39294</v>
      </c>
      <c r="FB92" s="2">
        <v>157.7817</v>
      </c>
      <c r="FC92" s="2">
        <f t="shared" si="67"/>
        <v>-3.4086380323930854E-2</v>
      </c>
      <c r="FE92" s="1">
        <v>39294</v>
      </c>
      <c r="FF92" s="2">
        <v>955.15250000000003</v>
      </c>
      <c r="FG92" s="2">
        <f t="shared" si="68"/>
        <v>1.6194273834994277E-2</v>
      </c>
      <c r="FI92" s="1">
        <v>39294</v>
      </c>
      <c r="FJ92" s="2">
        <v>205.87870000000001</v>
      </c>
      <c r="FK92" s="2">
        <f t="shared" si="69"/>
        <v>2.5868615437357301E-2</v>
      </c>
      <c r="FM92" s="1">
        <v>39294</v>
      </c>
      <c r="FN92" s="2">
        <v>1683.4480000000001</v>
      </c>
      <c r="FO92" s="2">
        <f t="shared" si="70"/>
        <v>2.6055983489953638E-2</v>
      </c>
      <c r="FQ92" s="1">
        <v>39294</v>
      </c>
      <c r="FR92" s="2">
        <v>264.327</v>
      </c>
      <c r="FS92" s="2">
        <f t="shared" si="71"/>
        <v>1.0339344550534646E-2</v>
      </c>
      <c r="FU92" s="1">
        <v>39294</v>
      </c>
      <c r="FV92" s="2">
        <v>493.6123</v>
      </c>
      <c r="FW92" s="2">
        <f t="shared" si="72"/>
        <v>-3.7132857529644125E-2</v>
      </c>
      <c r="FY92" s="1">
        <v>39294</v>
      </c>
      <c r="FZ92" s="2">
        <v>828.85320000000002</v>
      </c>
      <c r="GA92" s="2">
        <f t="shared" si="73"/>
        <v>-6.8460289992805956E-2</v>
      </c>
    </row>
    <row r="93" spans="1:183" x14ac:dyDescent="0.25">
      <c r="A93" s="1">
        <f t="shared" si="50"/>
        <v>39263</v>
      </c>
      <c r="B93" s="1">
        <v>39262</v>
      </c>
      <c r="C93" s="2">
        <v>979.34429999999998</v>
      </c>
      <c r="D93" s="2">
        <f t="shared" si="74"/>
        <v>-2.3384558865617744E-2</v>
      </c>
      <c r="E93" s="1">
        <v>39262</v>
      </c>
      <c r="F93" s="2">
        <v>631.01329999999996</v>
      </c>
      <c r="G93" s="2">
        <f t="shared" si="75"/>
        <v>-1.4928590853047652E-2</v>
      </c>
      <c r="H93" s="1">
        <v>39262</v>
      </c>
      <c r="I93" s="2">
        <v>1314.2739999999999</v>
      </c>
      <c r="J93" s="2">
        <f t="shared" si="76"/>
        <v>4.1329717476483729E-3</v>
      </c>
      <c r="K93" s="1">
        <v>39262</v>
      </c>
      <c r="L93" s="2">
        <v>2155.54</v>
      </c>
      <c r="M93" s="2">
        <f t="shared" si="77"/>
        <v>-1.7144323533578532E-2</v>
      </c>
      <c r="N93" s="1">
        <v>39262</v>
      </c>
      <c r="O93" s="2">
        <v>1570.3100999999999</v>
      </c>
      <c r="P93" s="2">
        <f t="shared" si="78"/>
        <v>-1.7297099408617345E-2</v>
      </c>
      <c r="Q93" s="1"/>
      <c r="T93" s="1">
        <v>39262</v>
      </c>
      <c r="U93" s="2">
        <v>1655.3861999999999</v>
      </c>
      <c r="V93" s="2">
        <f t="shared" si="79"/>
        <v>-1.6615265366390908E-2</v>
      </c>
      <c r="W93" s="1">
        <v>39262</v>
      </c>
      <c r="X93" s="2">
        <v>110.6618</v>
      </c>
      <c r="Y93" s="2">
        <f t="shared" si="80"/>
        <v>-2.3458327339986429E-2</v>
      </c>
      <c r="Z93" s="1">
        <v>39262</v>
      </c>
      <c r="AA93" s="2">
        <v>148.26</v>
      </c>
      <c r="AB93" s="2">
        <f t="shared" si="81"/>
        <v>3.4468322634663595E-2</v>
      </c>
      <c r="AC93" s="1">
        <v>39262</v>
      </c>
      <c r="AD93" s="2">
        <v>805.14700000000005</v>
      </c>
      <c r="AE93" s="2">
        <f t="shared" si="82"/>
        <v>-7.1974292957690533E-3</v>
      </c>
      <c r="AF93" s="1">
        <v>39262</v>
      </c>
      <c r="AG93" s="2">
        <v>272.40460000000002</v>
      </c>
      <c r="AH93" s="2">
        <f t="shared" si="83"/>
        <v>1.2651988169569695E-2</v>
      </c>
      <c r="AI93" s="1">
        <v>39262</v>
      </c>
      <c r="AJ93" s="2">
        <v>78.97</v>
      </c>
      <c r="AK93" s="2">
        <f t="shared" si="84"/>
        <v>-1.398426769883887E-2</v>
      </c>
      <c r="AL93" s="1">
        <v>39262</v>
      </c>
      <c r="AM93" s="2">
        <v>138.0565</v>
      </c>
      <c r="AN93" s="2">
        <f t="shared" si="85"/>
        <v>3.1192961856378876E-3</v>
      </c>
      <c r="AO93" s="1">
        <v>39262</v>
      </c>
      <c r="AP93" s="2">
        <v>315.74</v>
      </c>
      <c r="AQ93" s="2">
        <f t="shared" si="86"/>
        <v>1.3741732485712532E-2</v>
      </c>
      <c r="AR93" s="1">
        <v>39262</v>
      </c>
      <c r="AS93" s="2">
        <v>1304.3399999999999</v>
      </c>
      <c r="AT93" s="2">
        <f t="shared" si="87"/>
        <v>-2.9582406494370606E-3</v>
      </c>
      <c r="AU93" s="1">
        <v>39262</v>
      </c>
      <c r="AV93" s="2">
        <v>909.33</v>
      </c>
      <c r="AW93" s="2">
        <f t="shared" si="88"/>
        <v>-1.7959739081601755E-2</v>
      </c>
      <c r="AY93" s="2">
        <f t="shared" si="89"/>
        <v>-8.455968012570092E-3</v>
      </c>
      <c r="AZ93" s="2">
        <f t="shared" si="90"/>
        <v>1.5277587503881307E-4</v>
      </c>
      <c r="BA93" s="2">
        <f t="shared" si="51"/>
        <v>-1.5001498432164695E-2</v>
      </c>
      <c r="BC93" s="1">
        <v>39262</v>
      </c>
      <c r="BD93" s="2">
        <v>1153.19</v>
      </c>
      <c r="BE93" s="2">
        <f t="shared" si="91"/>
        <v>-6.7953973886381025E-3</v>
      </c>
      <c r="BF93" s="1">
        <v>39262</v>
      </c>
      <c r="BG93" s="2">
        <v>1001.63</v>
      </c>
      <c r="BH93" s="2">
        <f t="shared" si="92"/>
        <v>-3.1052500622045232E-3</v>
      </c>
      <c r="BI93" s="1"/>
      <c r="BK93" s="2" t="e">
        <f t="shared" si="93"/>
        <v>#DIV/0!</v>
      </c>
      <c r="BL93" s="1">
        <v>39233</v>
      </c>
      <c r="BM93" s="2">
        <v>323.10000000000002</v>
      </c>
      <c r="BN93" s="2">
        <f t="shared" si="48"/>
        <v>1.193272573522508E-2</v>
      </c>
      <c r="BP93" s="1">
        <v>38990</v>
      </c>
      <c r="BQ93" s="2">
        <v>9.1199999999999996E-3</v>
      </c>
      <c r="BR93" s="2">
        <f t="shared" si="49"/>
        <v>9.1199999999999996E-3</v>
      </c>
      <c r="BT93" s="1">
        <v>39262</v>
      </c>
      <c r="BU93" s="2">
        <v>958.9</v>
      </c>
      <c r="BV93" s="2">
        <f t="shared" si="52"/>
        <v>-2.2890438039746552E-3</v>
      </c>
      <c r="BX93" s="7">
        <f>VLOOKUP($A93,[1]Replications!$A:$AK,MATCH(BX$2,[1]Replications!$1:$1,0),FALSE)</f>
        <v>-2.3699999999999999E-2</v>
      </c>
      <c r="BY93" s="7">
        <f>VLOOKUP($A93,[1]Replications!$A:$AK,MATCH(BY$2,[1]Replications!$1:$1,0),FALSE)</f>
        <v>-2.5100000000000001E-2</v>
      </c>
      <c r="BZ93" s="7">
        <f>VLOOKUP($A93,[1]Replications!$A:$AK,MATCH(BZ$2,[1]Replications!$1:$1,0),FALSE)</f>
        <v>-1.6E-2</v>
      </c>
      <c r="CA93" s="7">
        <f>VLOOKUP($A93,[1]Replications!$A:$AK,MATCH(CA$2,[1]Replications!$1:$1,0),FALSE)</f>
        <v>-5.092592592592593E-2</v>
      </c>
      <c r="CB93" s="7">
        <f>VLOOKUP($A93,[1]Replications!$A:$AK,MATCH(CB$2,[1]Replications!$1:$1,0),FALSE)</f>
        <v>-1.2500000000000001E-2</v>
      </c>
      <c r="CC93" s="7">
        <f>VLOOKUP($A93,[1]Replications!$A:$AK,MATCH(CC$2,[1]Replications!$1:$1,0),FALSE)</f>
        <v>-9.9000000000000008E-3</v>
      </c>
      <c r="CD93" s="7">
        <f>VLOOKUP($A93,[1]Replications!$A:$AK,MATCH(CD$2,[1]Replications!$1:$1,0),FALSE)</f>
        <v>-1.04E-2</v>
      </c>
      <c r="CE93" s="7">
        <f>VLOOKUP($A93,[1]Replications!$A:$AK,MATCH(CE$2,[1]Replications!$1:$1,0),FALSE)</f>
        <v>-1.66E-2</v>
      </c>
      <c r="CF93" s="7">
        <f>VLOOKUP($A93,[1]Replications!$A:$AK,MATCH(CF$2,[1]Replications!$1:$1,0),FALSE)</f>
        <v>-2.1217989417989417E-2</v>
      </c>
      <c r="CG93" s="7" t="str">
        <f>VLOOKUP($A93,[1]Replications!$A:$AK,MATCH(CG$2,[1]Replications!$1:$1,0),FALSE)</f>
        <v>NA</v>
      </c>
      <c r="CH93" s="9">
        <f>VLOOKUP($A93,'[2]Formated Data'!$A:$ZZ,MATCH(CH$1,'[2]Formated Data'!$1:$1,0),FALSE)</f>
        <v>4.7399999999999998E-2</v>
      </c>
      <c r="CI93" s="9">
        <f>VLOOKUP($A93,'[2]Formated Data'!$A:$ZZ,MATCH(CI$1,'[2]Formated Data'!$1:$1,0),FALSE)</f>
        <v>4.7999999999999996E-3</v>
      </c>
      <c r="CJ93" s="9">
        <f>VLOOKUP($A93,'[2]Formated Data'!$A:$ZZ,MATCH(CJ$1,'[2]Formated Data'!$1:$1,0),FALSE)</f>
        <v>4.0000000000000002E-4</v>
      </c>
      <c r="CK93" s="9">
        <f>VLOOKUP($A93,'[2]Formated Data'!$A:$ZZ,MATCH(CK$1,'[2]Formated Data'!$1:$1,0),FALSE)</f>
        <v>8.3999999999999995E-3</v>
      </c>
      <c r="CL93" s="9">
        <f>VLOOKUP($A93,'[2]Formated Data'!$A:$ZZ,MATCH(CL$1,'[2]Formated Data'!$1:$1,0),FALSE)</f>
        <v>7.9000000000000008E-3</v>
      </c>
      <c r="CM93" s="9">
        <f>VLOOKUP($A93,'[2]Formated Data'!$A:$ZZ,MATCH(CM$1,'[2]Formated Data'!$1:$1,0),FALSE)</f>
        <v>2.0299999999999999E-2</v>
      </c>
      <c r="CN93" s="9">
        <f>VLOOKUP($A93,'[2]Formated Data'!$A:$ZZ,MATCH(CN$1,'[2]Formated Data'!$1:$1,0),FALSE)</f>
        <v>-9.5999999999999992E-3</v>
      </c>
      <c r="CO93" s="9">
        <f>VLOOKUP($A93,'[2]Formated Data'!$A:$ZZ,MATCH(CO$1,'[2]Formated Data'!$1:$1,0),FALSE)</f>
        <v>2.4E-2</v>
      </c>
      <c r="CP93" s="9">
        <f>VLOOKUP($A93,'[2]Formated Data'!$A:$ZZ,MATCH(CP$1,'[2]Formated Data'!$1:$1,0),FALSE)</f>
        <v>6.9999999999999999E-4</v>
      </c>
      <c r="CQ93" s="9">
        <f>VLOOKUP($A93,'[2]Formated Data'!$A:$ZZ,MATCH(CQ$1,'[2]Formated Data'!$1:$1,0),FALSE)</f>
        <v>-1.38E-2</v>
      </c>
      <c r="CR93" s="9">
        <f>VLOOKUP($A93,'[2]Formated Data'!$A:$ZZ,MATCH(CR$1,'[2]Formated Data'!$1:$1,0),FALSE)</f>
        <v>2.5999999999999999E-3</v>
      </c>
      <c r="CS93" s="9">
        <f>VLOOKUP($A93,'[2]Formated Data'!$A:$ZZ,MATCH(CS$1,'[2]Formated Data'!$1:$1,0),FALSE)</f>
        <v>4.5999999999999999E-2</v>
      </c>
      <c r="CT93" s="9">
        <f>VLOOKUP($A93,'[2]Formated Data'!$A:$ZZ,MATCH(CT$1,'[2]Formated Data'!$1:$1,0),FALSE)</f>
        <v>6.7000000000000002E-3</v>
      </c>
      <c r="CU93" s="9">
        <f>VLOOKUP($A93,'[2]Formated Data'!$A:$ZZ,MATCH(CU$1,'[2]Formated Data'!$1:$1,0),FALSE)</f>
        <v>-8.6999999999999994E-3</v>
      </c>
      <c r="CV93" s="9">
        <f>VLOOKUP($A93,'[2]Formated Data'!$A:$ZZ,MATCH(CV$1,'[2]Formated Data'!$1:$1,0),FALSE)</f>
        <v>-1.9E-3</v>
      </c>
      <c r="CW93" s="9">
        <f>VLOOKUP($A93,'[2]Formated Data'!$A:$ZZ,MATCH(CW$1,'[2]Formated Data'!$1:$1,0),FALSE)</f>
        <v>2.18E-2</v>
      </c>
      <c r="CX93" s="9">
        <f>VLOOKUP($A93,'[2]Formated Data'!$A:$ZZ,MATCH(CX$1,'[2]Formated Data'!$1:$1,0),FALSE)</f>
        <v>-2.2000000000000001E-3</v>
      </c>
      <c r="CY93" s="9">
        <f>VLOOKUP($A93,'[2]Formated Data'!$A:$ZZ,MATCH(CY$1,'[2]Formated Data'!$1:$1,0),FALSE)</f>
        <v>3.4000000000000002E-2</v>
      </c>
      <c r="CZ93" s="9">
        <f>VLOOKUP($A93,'[2]Formated Data'!$A:$ZZ,MATCH(CZ$1,'[2]Formated Data'!$1:$1,0),FALSE)</f>
        <v>1.9099999999999999E-2</v>
      </c>
      <c r="DA93" s="9">
        <f>VLOOKUP($A93,'[2]Formated Data'!$A:$ZZ,MATCH(DA$1,'[2]Formated Data'!$1:$1,0),FALSE)</f>
        <v>2.9999999999999997E-4</v>
      </c>
      <c r="DB93" s="9" t="e">
        <f>VLOOKUP($A93,'[2]Formated Data'!$A:$ZZ,MATCH(DB$1,'[2]Formated Data'!$1:$1,0),FALSE)</f>
        <v>#N/A</v>
      </c>
      <c r="DC93" s="9">
        <f>VLOOKUP($A93,'[2]Formated Data'!$A:$ZZ,MATCH(DC$1,'[2]Formated Data'!$1:$1,0),FALSE)</f>
        <v>8.9999999999999998E-4</v>
      </c>
      <c r="DD93" s="9">
        <f>VLOOKUP($A93,'[2]Formated Data'!$A:$ZZ,MATCH(DD$1,'[2]Formated Data'!$1:$1,0),FALSE)</f>
        <v>0</v>
      </c>
      <c r="DF93" s="1">
        <v>39263</v>
      </c>
      <c r="DG93" s="2">
        <v>5387.0264999999999</v>
      </c>
      <c r="DH93" s="2">
        <f t="shared" si="53"/>
        <v>6.7937028363298513E-3</v>
      </c>
      <c r="DI93" s="1">
        <v>39263</v>
      </c>
      <c r="DJ93" s="2">
        <v>10005.15</v>
      </c>
      <c r="DK93" s="2">
        <f t="shared" si="54"/>
        <v>7.3052446542141158E-3</v>
      </c>
      <c r="DL93" s="1">
        <v>39263</v>
      </c>
      <c r="DM93" s="2">
        <v>11719.12</v>
      </c>
      <c r="DN93" s="2">
        <f t="shared" si="55"/>
        <v>1.5065148343162749E-2</v>
      </c>
      <c r="DO93" s="1">
        <v>39263</v>
      </c>
      <c r="DP93" s="2">
        <v>7246.1</v>
      </c>
      <c r="DQ93" s="2">
        <f t="shared" si="56"/>
        <v>5.6220240119129183E-3</v>
      </c>
      <c r="DR93" s="1">
        <v>39263</v>
      </c>
      <c r="DS93" s="2">
        <v>8577.0400000000009</v>
      </c>
      <c r="DT93" s="2">
        <f t="shared" si="57"/>
        <v>-2.4482181507752276E-3</v>
      </c>
      <c r="DU93" s="1">
        <v>39263</v>
      </c>
      <c r="DV93" s="2">
        <v>5366.05</v>
      </c>
      <c r="DW93" s="2">
        <f t="shared" si="58"/>
        <v>1.113789346427696E-3</v>
      </c>
      <c r="DX93" s="1">
        <v>39263</v>
      </c>
      <c r="DY93" s="2">
        <v>3918.93</v>
      </c>
      <c r="DZ93" s="2">
        <f t="shared" si="59"/>
        <v>-7.3994315195391458E-5</v>
      </c>
      <c r="EA93" s="1">
        <v>39263</v>
      </c>
      <c r="EB93" s="2">
        <v>5693.05</v>
      </c>
      <c r="EC93" s="2">
        <f t="shared" si="60"/>
        <v>-2.917836457543399E-3</v>
      </c>
      <c r="ED93" s="1">
        <v>39263</v>
      </c>
      <c r="EE93" s="2">
        <v>13824.35</v>
      </c>
      <c r="EF93" s="2">
        <f t="shared" si="61"/>
        <v>8.4825945592632568E-3</v>
      </c>
      <c r="EG93" s="1">
        <v>39263</v>
      </c>
      <c r="EH93" s="2">
        <v>3639.51</v>
      </c>
      <c r="EI93" s="2">
        <f t="shared" si="62"/>
        <v>-1.4814955173459099E-2</v>
      </c>
      <c r="EK93" s="1">
        <v>39262</v>
      </c>
      <c r="EL93" s="2">
        <v>81.92</v>
      </c>
      <c r="EM93" s="2">
        <f t="shared" si="63"/>
        <v>-4.6293483675775571E-3</v>
      </c>
      <c r="EO93" s="1">
        <v>39262</v>
      </c>
      <c r="EP93" s="2">
        <v>8038.2758999999996</v>
      </c>
      <c r="EQ93" s="2">
        <f t="shared" si="64"/>
        <v>5.7818189558367372E-4</v>
      </c>
      <c r="ES93" s="1">
        <v>39262</v>
      </c>
      <c r="ET93" s="2">
        <v>1222.1638</v>
      </c>
      <c r="EU93" s="2">
        <f t="shared" si="65"/>
        <v>4.6599102991245145E-2</v>
      </c>
      <c r="EW93" s="1">
        <v>39262</v>
      </c>
      <c r="EX93" s="2">
        <v>1812.6693</v>
      </c>
      <c r="EY93" s="2">
        <f t="shared" si="66"/>
        <v>-7.2272038483454093E-3</v>
      </c>
      <c r="FA93" s="1">
        <v>39262</v>
      </c>
      <c r="FB93" s="2">
        <v>163.34970000000001</v>
      </c>
      <c r="FC93" s="2">
        <f t="shared" si="67"/>
        <v>-3.3672642609955394E-3</v>
      </c>
      <c r="FE93" s="1">
        <v>39262</v>
      </c>
      <c r="FF93" s="2">
        <v>939.93100000000004</v>
      </c>
      <c r="FG93" s="2">
        <f t="shared" si="68"/>
        <v>2.7229481114857679E-2</v>
      </c>
      <c r="FI93" s="1">
        <v>39262</v>
      </c>
      <c r="FJ93" s="2">
        <v>200.68719999999999</v>
      </c>
      <c r="FK93" s="2">
        <f t="shared" si="69"/>
        <v>-7.7005764307180868E-3</v>
      </c>
      <c r="FM93" s="1">
        <v>39262</v>
      </c>
      <c r="FN93" s="2">
        <v>1640.6980000000001</v>
      </c>
      <c r="FO93" s="2">
        <f t="shared" si="70"/>
        <v>-8.4415827725956571E-3</v>
      </c>
      <c r="FQ93" s="1">
        <v>39262</v>
      </c>
      <c r="FR93" s="2">
        <v>261.62200000000001</v>
      </c>
      <c r="FS93" s="2">
        <f t="shared" si="71"/>
        <v>4.1567673169853325E-3</v>
      </c>
      <c r="FU93" s="1">
        <v>39262</v>
      </c>
      <c r="FV93" s="2">
        <v>512.64840000000004</v>
      </c>
      <c r="FW93" s="2">
        <f t="shared" si="72"/>
        <v>-7.3229644587012865E-3</v>
      </c>
      <c r="FY93" s="1">
        <v>39262</v>
      </c>
      <c r="FZ93" s="2">
        <v>889.76689999999996</v>
      </c>
      <c r="GA93" s="2">
        <f t="shared" si="73"/>
        <v>-1.447145992356047E-2</v>
      </c>
    </row>
    <row r="94" spans="1:183" x14ac:dyDescent="0.25">
      <c r="A94" s="1">
        <f t="shared" si="50"/>
        <v>39233</v>
      </c>
      <c r="B94" s="1">
        <v>39233</v>
      </c>
      <c r="C94" s="2">
        <v>1002.7942</v>
      </c>
      <c r="D94" s="2">
        <f t="shared" si="74"/>
        <v>3.6016557351204126E-2</v>
      </c>
      <c r="E94" s="1">
        <v>39233</v>
      </c>
      <c r="F94" s="2">
        <v>640.57619999999997</v>
      </c>
      <c r="G94" s="2">
        <f t="shared" si="75"/>
        <v>3.5944870677546925E-2</v>
      </c>
      <c r="H94" s="1">
        <v>39233</v>
      </c>
      <c r="I94" s="2">
        <v>1308.8644999999999</v>
      </c>
      <c r="J94" s="2">
        <f t="shared" si="76"/>
        <v>-1.1819171859748234E-3</v>
      </c>
      <c r="K94" s="1">
        <v>39233</v>
      </c>
      <c r="L94" s="2">
        <v>2193.1399000000001</v>
      </c>
      <c r="M94" s="2">
        <f t="shared" si="77"/>
        <v>4.2976597535631544E-2</v>
      </c>
      <c r="N94" s="1">
        <v>39233</v>
      </c>
      <c r="O94" s="2">
        <v>1597.95</v>
      </c>
      <c r="P94" s="2">
        <f t="shared" si="78"/>
        <v>3.2047431749045785E-2</v>
      </c>
      <c r="Q94" s="1"/>
      <c r="T94" s="1">
        <v>39233</v>
      </c>
      <c r="U94" s="2">
        <v>1683.3556000000001</v>
      </c>
      <c r="V94" s="2">
        <f t="shared" si="79"/>
        <v>3.4855394908505088E-2</v>
      </c>
      <c r="W94" s="1">
        <v>39233</v>
      </c>
      <c r="X94" s="2">
        <v>113.3201</v>
      </c>
      <c r="Y94" s="2">
        <f t="shared" si="80"/>
        <v>2.9561158407982457E-3</v>
      </c>
      <c r="Z94" s="1">
        <v>39233</v>
      </c>
      <c r="AA94" s="2">
        <v>143.32</v>
      </c>
      <c r="AB94" s="2">
        <f t="shared" si="81"/>
        <v>1.4008773171076738E-2</v>
      </c>
      <c r="AC94" s="1">
        <v>39233</v>
      </c>
      <c r="AD94" s="2">
        <v>810.98400000000004</v>
      </c>
      <c r="AE94" s="2">
        <f t="shared" si="82"/>
        <v>-2.2975585955147482E-2</v>
      </c>
      <c r="AF94" s="1">
        <v>39233</v>
      </c>
      <c r="AG94" s="2">
        <v>269.00119999999998</v>
      </c>
      <c r="AH94" s="2">
        <f t="shared" si="83"/>
        <v>-2.1668069702063253E-4</v>
      </c>
      <c r="AI94" s="1">
        <v>39233</v>
      </c>
      <c r="AJ94" s="2">
        <v>80.09</v>
      </c>
      <c r="AK94" s="2">
        <f t="shared" si="84"/>
        <v>4.8933500627352799E-3</v>
      </c>
      <c r="AL94" s="1">
        <v>39233</v>
      </c>
      <c r="AM94" s="2">
        <v>137.62719999999999</v>
      </c>
      <c r="AN94" s="2">
        <f t="shared" si="85"/>
        <v>1.3962062032488953E-2</v>
      </c>
      <c r="AO94" s="1">
        <v>39233</v>
      </c>
      <c r="AP94" s="2">
        <v>311.45999999999998</v>
      </c>
      <c r="AQ94" s="2">
        <f t="shared" si="86"/>
        <v>-3.9973138051229151E-3</v>
      </c>
      <c r="AR94" s="1">
        <v>39233</v>
      </c>
      <c r="AS94" s="2">
        <v>1308.21</v>
      </c>
      <c r="AT94" s="2">
        <f t="shared" si="87"/>
        <v>-7.5785161583977745E-3</v>
      </c>
      <c r="AU94" s="1">
        <v>39233</v>
      </c>
      <c r="AV94" s="2">
        <v>925.96</v>
      </c>
      <c r="AW94" s="2">
        <f t="shared" si="88"/>
        <v>7.4747848415279705E-3</v>
      </c>
      <c r="AY94" s="2">
        <f t="shared" si="89"/>
        <v>7.1686673657200828E-5</v>
      </c>
      <c r="AZ94" s="2">
        <f t="shared" si="90"/>
        <v>1.0929165786585759E-2</v>
      </c>
      <c r="BA94" s="2">
        <f t="shared" si="51"/>
        <v>1.5053300999925745E-2</v>
      </c>
      <c r="BC94" s="1">
        <v>39233</v>
      </c>
      <c r="BD94" s="2">
        <v>1161.08</v>
      </c>
      <c r="BE94" s="2">
        <f t="shared" si="91"/>
        <v>2.1358198451794541E-2</v>
      </c>
      <c r="BF94" s="1">
        <v>39233</v>
      </c>
      <c r="BG94" s="2">
        <v>1004.75</v>
      </c>
      <c r="BH94" s="2">
        <f t="shared" si="92"/>
        <v>1.2965147344967676E-2</v>
      </c>
      <c r="BI94" s="1"/>
      <c r="BK94" s="2" t="e">
        <f t="shared" si="93"/>
        <v>#DIV/0!</v>
      </c>
      <c r="BL94" s="1">
        <v>39202</v>
      </c>
      <c r="BM94" s="2">
        <v>319.29000000000002</v>
      </c>
      <c r="BN94" s="2">
        <f t="shared" si="48"/>
        <v>5.6377952755906069E-3</v>
      </c>
      <c r="BP94" s="1">
        <v>38960</v>
      </c>
      <c r="BQ94" s="2">
        <v>1.1180000000000001E-2</v>
      </c>
      <c r="BR94" s="2">
        <f t="shared" si="49"/>
        <v>1.1180000000000001E-2</v>
      </c>
      <c r="BT94" s="1">
        <v>39233</v>
      </c>
      <c r="BU94" s="2">
        <v>961.1</v>
      </c>
      <c r="BV94" s="2">
        <f t="shared" si="52"/>
        <v>1.9237295325358339E-2</v>
      </c>
      <c r="BX94" s="7">
        <f>VLOOKUP($A94,[1]Replications!$A:$AK,MATCH(BX$2,[1]Replications!$1:$1,0),FALSE)</f>
        <v>6.3899999999999998E-2</v>
      </c>
      <c r="BY94" s="7">
        <f>VLOOKUP($A94,[1]Replications!$A:$AK,MATCH(BY$2,[1]Replications!$1:$1,0),FALSE)</f>
        <v>5.2200000000000003E-2</v>
      </c>
      <c r="BZ94" s="7">
        <f>VLOOKUP($A94,[1]Replications!$A:$AK,MATCH(BZ$2,[1]Replications!$1:$1,0),FALSE)</f>
        <v>3.0499999999999999E-2</v>
      </c>
      <c r="CA94" s="7">
        <f>VLOOKUP($A94,[1]Replications!$A:$AK,MATCH(CA$2,[1]Replications!$1:$1,0),FALSE)</f>
        <v>0.20729445206700836</v>
      </c>
      <c r="CB94" s="7">
        <f>VLOOKUP($A94,[1]Replications!$A:$AK,MATCH(CB$2,[1]Replications!$1:$1,0),FALSE)</f>
        <v>1.3299999999999999E-2</v>
      </c>
      <c r="CC94" s="7">
        <f>VLOOKUP($A94,[1]Replications!$A:$AK,MATCH(CC$2,[1]Replications!$1:$1,0),FALSE)</f>
        <v>0.1227</v>
      </c>
      <c r="CD94" s="7">
        <f>VLOOKUP($A94,[1]Replications!$A:$AK,MATCH(CD$2,[1]Replications!$1:$1,0),FALSE)</f>
        <v>7.5499999999999998E-2</v>
      </c>
      <c r="CE94" s="7">
        <f>VLOOKUP($A94,[1]Replications!$A:$AK,MATCH(CE$2,[1]Replications!$1:$1,0),FALSE)</f>
        <v>3.4799999999999998E-2</v>
      </c>
      <c r="CF94" s="7">
        <f>VLOOKUP($A94,[1]Replications!$A:$AK,MATCH(CF$2,[1]Replications!$1:$1,0),FALSE)</f>
        <v>8.0770636009572613E-2</v>
      </c>
      <c r="CG94" s="7" t="str">
        <f>VLOOKUP($A94,[1]Replications!$A:$AK,MATCH(CG$2,[1]Replications!$1:$1,0),FALSE)</f>
        <v>NA</v>
      </c>
      <c r="CH94" s="9">
        <f>VLOOKUP($A94,'[2]Formated Data'!$A:$ZZ,MATCH(CH$1,'[2]Formated Data'!$1:$1,0),FALSE)</f>
        <v>1.34E-2</v>
      </c>
      <c r="CI94" s="9">
        <f>VLOOKUP($A94,'[2]Formated Data'!$A:$ZZ,MATCH(CI$1,'[2]Formated Data'!$1:$1,0),FALSE)</f>
        <v>6.0000000000000001E-3</v>
      </c>
      <c r="CJ94" s="9">
        <f>VLOOKUP($A94,'[2]Formated Data'!$A:$ZZ,MATCH(CJ$1,'[2]Formated Data'!$1:$1,0),FALSE)</f>
        <v>2.6800000000000001E-2</v>
      </c>
      <c r="CK94" s="9">
        <f>VLOOKUP($A94,'[2]Formated Data'!$A:$ZZ,MATCH(CK$1,'[2]Formated Data'!$1:$1,0),FALSE)</f>
        <v>1.35E-2</v>
      </c>
      <c r="CL94" s="9">
        <f>VLOOKUP($A94,'[2]Formated Data'!$A:$ZZ,MATCH(CL$1,'[2]Formated Data'!$1:$1,0),FALSE)</f>
        <v>2.35E-2</v>
      </c>
      <c r="CM94" s="9">
        <f>VLOOKUP($A94,'[2]Formated Data'!$A:$ZZ,MATCH(CM$1,'[2]Formated Data'!$1:$1,0),FALSE)</f>
        <v>2.3199999999999998E-2</v>
      </c>
      <c r="CN94" s="9">
        <f>VLOOKUP($A94,'[2]Formated Data'!$A:$ZZ,MATCH(CN$1,'[2]Formated Data'!$1:$1,0),FALSE)</f>
        <v>7.22E-2</v>
      </c>
      <c r="CO94" s="9">
        <f>VLOOKUP($A94,'[2]Formated Data'!$A:$ZZ,MATCH(CO$1,'[2]Formated Data'!$1:$1,0),FALSE)</f>
        <v>3.5000000000000003E-2</v>
      </c>
      <c r="CP94" s="9">
        <f>VLOOKUP($A94,'[2]Formated Data'!$A:$ZZ,MATCH(CP$1,'[2]Formated Data'!$1:$1,0),FALSE)</f>
        <v>5.5999999999999999E-3</v>
      </c>
      <c r="CQ94" s="9">
        <f>VLOOKUP($A94,'[2]Formated Data'!$A:$ZZ,MATCH(CQ$1,'[2]Formated Data'!$1:$1,0),FALSE)</f>
        <v>3.5099999999999999E-2</v>
      </c>
      <c r="CR94" s="9">
        <f>VLOOKUP($A94,'[2]Formated Data'!$A:$ZZ,MATCH(CR$1,'[2]Formated Data'!$1:$1,0),FALSE)</f>
        <v>1.7600000000000001E-2</v>
      </c>
      <c r="CS94" s="9">
        <f>VLOOKUP($A94,'[2]Formated Data'!$A:$ZZ,MATCH(CS$1,'[2]Formated Data'!$1:$1,0),FALSE)</f>
        <v>1.4E-2</v>
      </c>
      <c r="CT94" s="9">
        <f>VLOOKUP($A94,'[2]Formated Data'!$A:$ZZ,MATCH(CT$1,'[2]Formated Data'!$1:$1,0),FALSE)</f>
        <v>3.0499999999999999E-2</v>
      </c>
      <c r="CU94" s="9">
        <f>VLOOKUP($A94,'[2]Formated Data'!$A:$ZZ,MATCH(CU$1,'[2]Formated Data'!$1:$1,0),FALSE)</f>
        <v>3.4299999999999997E-2</v>
      </c>
      <c r="CV94" s="9">
        <f>VLOOKUP($A94,'[2]Formated Data'!$A:$ZZ,MATCH(CV$1,'[2]Formated Data'!$1:$1,0),FALSE)</f>
        <v>5.1900000000000002E-2</v>
      </c>
      <c r="CW94" s="9">
        <f>VLOOKUP($A94,'[2]Formated Data'!$A:$ZZ,MATCH(CW$1,'[2]Formated Data'!$1:$1,0),FALSE)</f>
        <v>1.5E-3</v>
      </c>
      <c r="CX94" s="9">
        <f>VLOOKUP($A94,'[2]Formated Data'!$A:$ZZ,MATCH(CX$1,'[2]Formated Data'!$1:$1,0),FALSE)</f>
        <v>2.7000000000000001E-3</v>
      </c>
      <c r="CY94" s="9">
        <f>VLOOKUP($A94,'[2]Formated Data'!$A:$ZZ,MATCH(CY$1,'[2]Formated Data'!$1:$1,0),FALSE)</f>
        <v>1.6E-2</v>
      </c>
      <c r="CZ94" s="9">
        <f>VLOOKUP($A94,'[2]Formated Data'!$A:$ZZ,MATCH(CZ$1,'[2]Formated Data'!$1:$1,0),FALSE)</f>
        <v>5.0500000000000003E-2</v>
      </c>
      <c r="DA94" s="9">
        <f>VLOOKUP($A94,'[2]Formated Data'!$A:$ZZ,MATCH(DA$1,'[2]Formated Data'!$1:$1,0),FALSE)</f>
        <v>1.7600000000000001E-2</v>
      </c>
      <c r="DB94" s="9" t="e">
        <f>VLOOKUP($A94,'[2]Formated Data'!$A:$ZZ,MATCH(DB$1,'[2]Formated Data'!$1:$1,0),FALSE)</f>
        <v>#N/A</v>
      </c>
      <c r="DC94" s="9">
        <f>VLOOKUP($A94,'[2]Formated Data'!$A:$ZZ,MATCH(DC$1,'[2]Formated Data'!$1:$1,0),FALSE)</f>
        <v>2.64E-2</v>
      </c>
      <c r="DD94" s="9">
        <f>VLOOKUP($A94,'[2]Formated Data'!$A:$ZZ,MATCH(DD$1,'[2]Formated Data'!$1:$1,0),FALSE)</f>
        <v>0.03</v>
      </c>
      <c r="DF94" s="1">
        <v>39233</v>
      </c>
      <c r="DG94" s="2">
        <v>5350.6755999999996</v>
      </c>
      <c r="DH94" s="2">
        <f t="shared" si="53"/>
        <v>2.098704960359199E-2</v>
      </c>
      <c r="DI94" s="1">
        <v>39233</v>
      </c>
      <c r="DJ94" s="2">
        <v>9932.59</v>
      </c>
      <c r="DK94" s="2">
        <f t="shared" si="54"/>
        <v>1.9931221370048213E-2</v>
      </c>
      <c r="DL94" s="1">
        <v>39233</v>
      </c>
      <c r="DM94" s="2">
        <v>11545.19</v>
      </c>
      <c r="DN94" s="2">
        <f t="shared" si="55"/>
        <v>1.8106925482325176E-2</v>
      </c>
      <c r="DO94" s="1">
        <v>39233</v>
      </c>
      <c r="DP94" s="2">
        <v>7205.59</v>
      </c>
      <c r="DQ94" s="2">
        <f t="shared" si="56"/>
        <v>1.4873260384873799E-2</v>
      </c>
      <c r="DR94" s="1">
        <v>39233</v>
      </c>
      <c r="DS94" s="2">
        <v>8598.09</v>
      </c>
      <c r="DT94" s="2">
        <f t="shared" si="57"/>
        <v>2.4330879952727313E-2</v>
      </c>
      <c r="DU94" s="1">
        <v>39233</v>
      </c>
      <c r="DV94" s="2">
        <v>5360.08</v>
      </c>
      <c r="DW94" s="2">
        <f t="shared" si="58"/>
        <v>1.2552822921133577E-2</v>
      </c>
      <c r="DX94" s="1">
        <v>39233</v>
      </c>
      <c r="DY94" s="2">
        <v>3919.22</v>
      </c>
      <c r="DZ94" s="2">
        <f t="shared" si="59"/>
        <v>6.0167668605515257E-3</v>
      </c>
      <c r="EA94" s="1">
        <v>39233</v>
      </c>
      <c r="EB94" s="2">
        <v>5709.71</v>
      </c>
      <c r="EC94" s="2">
        <f t="shared" si="60"/>
        <v>1.8656090659644464E-2</v>
      </c>
      <c r="ED94" s="1">
        <v>39233</v>
      </c>
      <c r="EE94" s="2">
        <v>13708.07</v>
      </c>
      <c r="EF94" s="2">
        <f t="shared" si="61"/>
        <v>3.3871409317616674E-2</v>
      </c>
      <c r="EG94" s="1">
        <v>39233</v>
      </c>
      <c r="EH94" s="2">
        <v>3694.24</v>
      </c>
      <c r="EI94" s="2">
        <f t="shared" si="62"/>
        <v>5.3694234061139046E-3</v>
      </c>
      <c r="EK94" s="1">
        <v>39233</v>
      </c>
      <c r="EL94" s="2">
        <v>82.301000000000002</v>
      </c>
      <c r="EM94" s="2">
        <f t="shared" si="63"/>
        <v>1.0485346298820142E-2</v>
      </c>
      <c r="EO94" s="1">
        <v>39233</v>
      </c>
      <c r="EP94" s="2">
        <v>8033.6310000000003</v>
      </c>
      <c r="EQ94" s="2">
        <f t="shared" si="64"/>
        <v>3.0222848437717387E-2</v>
      </c>
      <c r="ES94" s="1">
        <v>39233</v>
      </c>
      <c r="ET94" s="2">
        <v>1167.7478000000001</v>
      </c>
      <c r="EU94" s="2">
        <f t="shared" si="65"/>
        <v>4.9906409579444144E-2</v>
      </c>
      <c r="EW94" s="1">
        <v>39233</v>
      </c>
      <c r="EX94" s="2">
        <v>1825.8652</v>
      </c>
      <c r="EY94" s="2">
        <f t="shared" si="66"/>
        <v>2.8944613164622046E-2</v>
      </c>
      <c r="FA94" s="1">
        <v>39233</v>
      </c>
      <c r="FB94" s="2">
        <v>163.9016</v>
      </c>
      <c r="FC94" s="2">
        <f t="shared" si="67"/>
        <v>3.3926852439450483E-2</v>
      </c>
      <c r="FE94" s="1">
        <v>39233</v>
      </c>
      <c r="FF94" s="2">
        <v>915.01559999999995</v>
      </c>
      <c r="FG94" s="2">
        <f t="shared" si="68"/>
        <v>8.7461685456059923E-2</v>
      </c>
      <c r="FI94" s="1">
        <v>39233</v>
      </c>
      <c r="FJ94" s="2">
        <v>202.24459999999999</v>
      </c>
      <c r="FK94" s="2">
        <f t="shared" si="69"/>
        <v>-1.9167125774987803E-2</v>
      </c>
      <c r="FM94" s="1">
        <v>39233</v>
      </c>
      <c r="FN94" s="2">
        <v>1654.6659999999999</v>
      </c>
      <c r="FO94" s="2">
        <f t="shared" si="70"/>
        <v>-1.8782107274990412E-2</v>
      </c>
      <c r="FQ94" s="1">
        <v>39233</v>
      </c>
      <c r="FR94" s="2">
        <v>260.53899999999999</v>
      </c>
      <c r="FS94" s="2">
        <f t="shared" si="71"/>
        <v>-1.4640446725253664E-3</v>
      </c>
      <c r="FU94" s="1">
        <v>39233</v>
      </c>
      <c r="FV94" s="2">
        <v>516.43020000000001</v>
      </c>
      <c r="FW94" s="2">
        <f t="shared" si="72"/>
        <v>4.3648806441951793E-2</v>
      </c>
      <c r="FY94" s="1">
        <v>39233</v>
      </c>
      <c r="FZ94" s="2">
        <v>902.83219999999994</v>
      </c>
      <c r="GA94" s="2">
        <f t="shared" si="73"/>
        <v>4.0939588571425878E-2</v>
      </c>
    </row>
    <row r="95" spans="1:183" x14ac:dyDescent="0.25">
      <c r="A95" s="1">
        <f t="shared" si="50"/>
        <v>39202</v>
      </c>
      <c r="B95" s="1">
        <v>39202</v>
      </c>
      <c r="C95" s="2">
        <v>967.93259999999998</v>
      </c>
      <c r="D95" s="2">
        <f t="shared" si="74"/>
        <v>3.6930138823332292E-2</v>
      </c>
      <c r="E95" s="1">
        <v>39202</v>
      </c>
      <c r="F95" s="2">
        <v>618.34969999999998</v>
      </c>
      <c r="G95" s="2">
        <f t="shared" si="75"/>
        <v>4.705669992154915E-2</v>
      </c>
      <c r="H95" s="1">
        <v>39202</v>
      </c>
      <c r="I95" s="2">
        <v>1310.4132999999999</v>
      </c>
      <c r="J95" s="2">
        <f t="shared" si="76"/>
        <v>-7.8547818203651421E-3</v>
      </c>
      <c r="K95" s="1">
        <v>39202</v>
      </c>
      <c r="L95" s="2">
        <v>2102.77</v>
      </c>
      <c r="M95" s="2">
        <f t="shared" si="77"/>
        <v>2.6136901537665791E-2</v>
      </c>
      <c r="N95" s="1">
        <v>39202</v>
      </c>
      <c r="O95" s="2">
        <v>1548.33</v>
      </c>
      <c r="P95" s="2">
        <f t="shared" si="78"/>
        <v>4.2730725715209195E-2</v>
      </c>
      <c r="Q95" s="1"/>
      <c r="T95" s="1">
        <v>39202</v>
      </c>
      <c r="U95" s="2">
        <v>1626.6578</v>
      </c>
      <c r="V95" s="2">
        <f t="shared" si="79"/>
        <v>4.4277433328407279E-2</v>
      </c>
      <c r="W95" s="1">
        <v>39202</v>
      </c>
      <c r="X95" s="2">
        <v>112.98609999999999</v>
      </c>
      <c r="Y95" s="2">
        <f t="shared" si="80"/>
        <v>9.4921808339074598E-3</v>
      </c>
      <c r="Z95" s="1">
        <v>39202</v>
      </c>
      <c r="AA95" s="2">
        <v>141.34</v>
      </c>
      <c r="AB95" s="2">
        <f t="shared" si="81"/>
        <v>1.058201058201047E-2</v>
      </c>
      <c r="AC95" s="1">
        <v>39202</v>
      </c>
      <c r="AD95" s="2">
        <v>830.05499999999995</v>
      </c>
      <c r="AE95" s="2">
        <f t="shared" si="82"/>
        <v>2.6831938542613676E-2</v>
      </c>
      <c r="AF95" s="1">
        <v>39202</v>
      </c>
      <c r="AG95" s="2">
        <v>269.05950000000001</v>
      </c>
      <c r="AH95" s="2">
        <f t="shared" si="83"/>
        <v>-5.6587310650366707E-3</v>
      </c>
      <c r="AI95" s="1">
        <v>39202</v>
      </c>
      <c r="AJ95" s="2">
        <v>79.7</v>
      </c>
      <c r="AK95" s="2">
        <f t="shared" si="84"/>
        <v>2.6004119464469566E-2</v>
      </c>
      <c r="AL95" s="1">
        <v>39202</v>
      </c>
      <c r="AM95" s="2">
        <v>135.7321</v>
      </c>
      <c r="AN95" s="2">
        <f t="shared" si="85"/>
        <v>4.6557036811145647E-3</v>
      </c>
      <c r="AO95" s="1">
        <v>39202</v>
      </c>
      <c r="AP95" s="2">
        <v>312.70999999999998</v>
      </c>
      <c r="AQ95" s="2">
        <f t="shared" si="86"/>
        <v>-1.3159555667760725E-2</v>
      </c>
      <c r="AR95" s="1">
        <v>39202</v>
      </c>
      <c r="AS95" s="2">
        <v>1318.2</v>
      </c>
      <c r="AT95" s="2">
        <f t="shared" si="87"/>
        <v>5.3922951957470211E-3</v>
      </c>
      <c r="AU95" s="1">
        <v>39202</v>
      </c>
      <c r="AV95" s="2">
        <v>919.09</v>
      </c>
      <c r="AW95" s="2">
        <f t="shared" si="88"/>
        <v>1.2994599360740766E-2</v>
      </c>
      <c r="AY95" s="2">
        <f t="shared" si="89"/>
        <v>-1.0126561098216857E-2</v>
      </c>
      <c r="AZ95" s="2">
        <f t="shared" si="90"/>
        <v>-1.6593824177543404E-2</v>
      </c>
      <c r="BA95" s="2">
        <f t="shared" si="51"/>
        <v>7.6023041649937451E-3</v>
      </c>
      <c r="BC95" s="1">
        <v>39202</v>
      </c>
      <c r="BD95" s="2">
        <v>1136.8</v>
      </c>
      <c r="BE95" s="2">
        <f t="shared" si="91"/>
        <v>8.3735452739144289E-3</v>
      </c>
      <c r="BF95" s="1">
        <v>39202</v>
      </c>
      <c r="BG95" s="2">
        <v>991.89</v>
      </c>
      <c r="BH95" s="2">
        <f t="shared" si="92"/>
        <v>1.1307096247960891E-2</v>
      </c>
      <c r="BI95" s="1"/>
      <c r="BK95" s="2" t="e">
        <f t="shared" si="93"/>
        <v>#DIV/0!</v>
      </c>
      <c r="BL95" s="1">
        <v>39172</v>
      </c>
      <c r="BM95" s="2">
        <v>317.5</v>
      </c>
      <c r="BN95" s="2">
        <f t="shared" si="48"/>
        <v>6.7858954845256836E-3</v>
      </c>
      <c r="BP95" s="1">
        <v>38929</v>
      </c>
      <c r="BQ95" s="2">
        <v>6.3600000000000002E-3</v>
      </c>
      <c r="BR95" s="2">
        <f t="shared" si="49"/>
        <v>6.3600000000000002E-3</v>
      </c>
      <c r="BT95" s="1">
        <v>39202</v>
      </c>
      <c r="BU95" s="2">
        <v>942.96</v>
      </c>
      <c r="BV95" s="2">
        <f t="shared" si="52"/>
        <v>1.0946127043688136E-2</v>
      </c>
      <c r="BX95" s="7">
        <f>VLOOKUP($A95,[1]Replications!$A:$AK,MATCH(BX$2,[1]Replications!$1:$1,0),FALSE)</f>
        <v>3.15E-2</v>
      </c>
      <c r="BY95" s="7">
        <f>VLOOKUP($A95,[1]Replications!$A:$AK,MATCH(BY$2,[1]Replications!$1:$1,0),FALSE)</f>
        <v>2.8000000000000001E-2</v>
      </c>
      <c r="BZ95" s="7">
        <f>VLOOKUP($A95,[1]Replications!$A:$AK,MATCH(BZ$2,[1]Replications!$1:$1,0),FALSE)</f>
        <v>4.3700000000000003E-2</v>
      </c>
      <c r="CA95" s="7">
        <f>VLOOKUP($A95,[1]Replications!$A:$AK,MATCH(CA$2,[1]Replications!$1:$1,0),FALSE)</f>
        <v>-8.3611045375715509E-3</v>
      </c>
      <c r="CB95" s="7">
        <f>VLOOKUP($A95,[1]Replications!$A:$AK,MATCH(CB$2,[1]Replications!$1:$1,0),FALSE)</f>
        <v>3.04E-2</v>
      </c>
      <c r="CC95" s="7">
        <f>VLOOKUP($A95,[1]Replications!$A:$AK,MATCH(CC$2,[1]Replications!$1:$1,0),FALSE)</f>
        <v>2.7900000000000001E-2</v>
      </c>
      <c r="CD95" s="7">
        <f>VLOOKUP($A95,[1]Replications!$A:$AK,MATCH(CD$2,[1]Replications!$1:$1,0),FALSE)</f>
        <v>1.8800000000000001E-2</v>
      </c>
      <c r="CE95" s="7">
        <f>VLOOKUP($A95,[1]Replications!$A:$AK,MATCH(CE$2,[1]Replications!$1:$1,0),FALSE)</f>
        <v>4.3999999999999997E-2</v>
      </c>
      <c r="CF95" s="7">
        <f>VLOOKUP($A95,[1]Replications!$A:$AK,MATCH(CF$2,[1]Replications!$1:$1,0),FALSE)</f>
        <v>2.4562699351775494E-2</v>
      </c>
      <c r="CG95" s="7" t="str">
        <f>VLOOKUP($A95,[1]Replications!$A:$AK,MATCH(CG$2,[1]Replications!$1:$1,0),FALSE)</f>
        <v>NA</v>
      </c>
      <c r="CH95" s="9">
        <f>VLOOKUP($A95,'[2]Formated Data'!$A:$ZZ,MATCH(CH$1,'[2]Formated Data'!$1:$1,0),FALSE)</f>
        <v>2.41E-2</v>
      </c>
      <c r="CI95" s="9">
        <f>VLOOKUP($A95,'[2]Formated Data'!$A:$ZZ,MATCH(CI$1,'[2]Formated Data'!$1:$1,0),FALSE)</f>
        <v>1.15E-2</v>
      </c>
      <c r="CJ95" s="9">
        <f>VLOOKUP($A95,'[2]Formated Data'!$A:$ZZ,MATCH(CJ$1,'[2]Formated Data'!$1:$1,0),FALSE)</f>
        <v>2.1899999999999999E-2</v>
      </c>
      <c r="CK95" s="9">
        <f>VLOOKUP($A95,'[2]Formated Data'!$A:$ZZ,MATCH(CK$1,'[2]Formated Data'!$1:$1,0),FALSE)</f>
        <v>7.7999999999999996E-3</v>
      </c>
      <c r="CL95" s="9">
        <f>VLOOKUP($A95,'[2]Formated Data'!$A:$ZZ,MATCH(CL$1,'[2]Formated Data'!$1:$1,0),FALSE)</f>
        <v>0.03</v>
      </c>
      <c r="CM95" s="9">
        <f>VLOOKUP($A95,'[2]Formated Data'!$A:$ZZ,MATCH(CM$1,'[2]Formated Data'!$1:$1,0),FALSE)</f>
        <v>2.7400000000000001E-2</v>
      </c>
      <c r="CN95" s="9">
        <f>VLOOKUP($A95,'[2]Formated Data'!$A:$ZZ,MATCH(CN$1,'[2]Formated Data'!$1:$1,0),FALSE)</f>
        <v>3.1E-2</v>
      </c>
      <c r="CO95" s="9">
        <f>VLOOKUP($A95,'[2]Formated Data'!$A:$ZZ,MATCH(CO$1,'[2]Formated Data'!$1:$1,0),FALSE)</f>
        <v>2.3E-2</v>
      </c>
      <c r="CP95" s="9">
        <f>VLOOKUP($A95,'[2]Formated Data'!$A:$ZZ,MATCH(CP$1,'[2]Formated Data'!$1:$1,0),FALSE)</f>
        <v>3.3300000000000003E-2</v>
      </c>
      <c r="CQ95" s="9">
        <f>VLOOKUP($A95,'[2]Formated Data'!$A:$ZZ,MATCH(CQ$1,'[2]Formated Data'!$1:$1,0),FALSE)</f>
        <v>3.7699999999999997E-2</v>
      </c>
      <c r="CR95" s="9">
        <f>VLOOKUP($A95,'[2]Formated Data'!$A:$ZZ,MATCH(CR$1,'[2]Formated Data'!$1:$1,0),FALSE)</f>
        <v>1.5800000000000002E-2</v>
      </c>
      <c r="CS95" s="9">
        <f>VLOOKUP($A95,'[2]Formated Data'!$A:$ZZ,MATCH(CS$1,'[2]Formated Data'!$1:$1,0),FALSE)</f>
        <v>2E-3</v>
      </c>
      <c r="CT95" s="9">
        <f>VLOOKUP($A95,'[2]Formated Data'!$A:$ZZ,MATCH(CT$1,'[2]Formated Data'!$1:$1,0),FALSE)</f>
        <v>3.9199999999999999E-2</v>
      </c>
      <c r="CU95" s="9">
        <f>VLOOKUP($A95,'[2]Formated Data'!$A:$ZZ,MATCH(CU$1,'[2]Formated Data'!$1:$1,0),FALSE)</f>
        <v>5.4800000000000001E-2</v>
      </c>
      <c r="CV95" s="9">
        <f>VLOOKUP($A95,'[2]Formated Data'!$A:$ZZ,MATCH(CV$1,'[2]Formated Data'!$1:$1,0),FALSE)</f>
        <v>1.8E-3</v>
      </c>
      <c r="CW95" s="9">
        <f>VLOOKUP($A95,'[2]Formated Data'!$A:$ZZ,MATCH(CW$1,'[2]Formated Data'!$1:$1,0),FALSE)</f>
        <v>8.3999999999999995E-3</v>
      </c>
      <c r="CX95" s="9">
        <f>VLOOKUP($A95,'[2]Formated Data'!$A:$ZZ,MATCH(CX$1,'[2]Formated Data'!$1:$1,0),FALSE)</f>
        <v>2.2100000000000002E-2</v>
      </c>
      <c r="CY95" s="9">
        <f>VLOOKUP($A95,'[2]Formated Data'!$A:$ZZ,MATCH(CY$1,'[2]Formated Data'!$1:$1,0),FALSE)</f>
        <v>4.7E-2</v>
      </c>
      <c r="CZ95" s="9">
        <f>VLOOKUP($A95,'[2]Formated Data'!$A:$ZZ,MATCH(CZ$1,'[2]Formated Data'!$1:$1,0),FALSE)</f>
        <v>6.4600000000000005E-2</v>
      </c>
      <c r="DA95" s="9">
        <f>VLOOKUP($A95,'[2]Formated Data'!$A:$ZZ,MATCH(DA$1,'[2]Formated Data'!$1:$1,0),FALSE)</f>
        <v>2.0500000000000001E-2</v>
      </c>
      <c r="DB95" s="9" t="e">
        <f>VLOOKUP($A95,'[2]Formated Data'!$A:$ZZ,MATCH(DB$1,'[2]Formated Data'!$1:$1,0),FALSE)</f>
        <v>#N/A</v>
      </c>
      <c r="DC95" s="9">
        <f>VLOOKUP($A95,'[2]Formated Data'!$A:$ZZ,MATCH(DC$1,'[2]Formated Data'!$1:$1,0),FALSE)</f>
        <v>1.6799999999999999E-2</v>
      </c>
      <c r="DD95" s="9">
        <f>VLOOKUP($A95,'[2]Formated Data'!$A:$ZZ,MATCH(DD$1,'[2]Formated Data'!$1:$1,0),FALSE)</f>
        <v>-6.0000000000000001E-3</v>
      </c>
      <c r="DF95" s="1">
        <v>39202</v>
      </c>
      <c r="DG95" s="2">
        <v>5240.6890000000003</v>
      </c>
      <c r="DH95" s="2">
        <f t="shared" si="53"/>
        <v>1.6904631814630644E-2</v>
      </c>
      <c r="DI95" s="1">
        <v>39202</v>
      </c>
      <c r="DJ95" s="2">
        <v>9738.49</v>
      </c>
      <c r="DK95" s="2">
        <f t="shared" si="54"/>
        <v>1.7749630303125263E-2</v>
      </c>
      <c r="DL95" s="1">
        <v>39202</v>
      </c>
      <c r="DM95" s="2">
        <v>11339.86</v>
      </c>
      <c r="DN95" s="2">
        <f t="shared" si="55"/>
        <v>1.6274028142355457E-2</v>
      </c>
      <c r="DO95" s="1">
        <v>39202</v>
      </c>
      <c r="DP95" s="2">
        <v>7099.99</v>
      </c>
      <c r="DQ95" s="2">
        <f t="shared" si="56"/>
        <v>1.4190110918271825E-2</v>
      </c>
      <c r="DR95" s="1">
        <v>39202</v>
      </c>
      <c r="DS95" s="2">
        <v>8393.86</v>
      </c>
      <c r="DT95" s="2">
        <f t="shared" si="57"/>
        <v>3.0156575611121061E-2</v>
      </c>
      <c r="DU95" s="1">
        <v>39202</v>
      </c>
      <c r="DV95" s="2">
        <v>5293.63</v>
      </c>
      <c r="DW95" s="2">
        <f t="shared" si="58"/>
        <v>3.4233267684820046E-3</v>
      </c>
      <c r="DX95" s="1">
        <v>39202</v>
      </c>
      <c r="DY95" s="2">
        <v>3895.78</v>
      </c>
      <c r="DZ95" s="2">
        <f t="shared" si="59"/>
        <v>5.0202253683906406E-3</v>
      </c>
      <c r="EA95" s="1">
        <v>39202</v>
      </c>
      <c r="EB95" s="2">
        <v>5605.14</v>
      </c>
      <c r="EC95" s="2">
        <f t="shared" si="60"/>
        <v>1.2681234699500443E-2</v>
      </c>
      <c r="ED95" s="1">
        <v>39202</v>
      </c>
      <c r="EE95" s="2">
        <v>13258.97</v>
      </c>
      <c r="EF95" s="2">
        <f t="shared" si="61"/>
        <v>2.8887124797562835E-2</v>
      </c>
      <c r="EG95" s="1">
        <v>39202</v>
      </c>
      <c r="EH95" s="2">
        <v>3674.51</v>
      </c>
      <c r="EI95" s="2">
        <f t="shared" si="62"/>
        <v>5.1398903635946347E-3</v>
      </c>
      <c r="EK95" s="1">
        <v>39202</v>
      </c>
      <c r="EL95" s="2">
        <v>81.447000000000003</v>
      </c>
      <c r="EM95" s="2">
        <f t="shared" si="63"/>
        <v>-1.7882551549499581E-2</v>
      </c>
      <c r="EO95" s="1">
        <v>39202</v>
      </c>
      <c r="EP95" s="2">
        <v>7797.9546</v>
      </c>
      <c r="EQ95" s="2">
        <f t="shared" si="64"/>
        <v>2.4625138815637104E-2</v>
      </c>
      <c r="ES95" s="1">
        <v>39202</v>
      </c>
      <c r="ET95" s="2">
        <v>1112.2399</v>
      </c>
      <c r="EU95" s="2">
        <f t="shared" si="65"/>
        <v>4.615856211313063E-2</v>
      </c>
      <c r="EW95" s="1">
        <v>39202</v>
      </c>
      <c r="EX95" s="2">
        <v>1774.5029</v>
      </c>
      <c r="EY95" s="2">
        <f t="shared" si="66"/>
        <v>4.4769645596699048E-2</v>
      </c>
      <c r="FA95" s="1">
        <v>39202</v>
      </c>
      <c r="FB95" s="2">
        <v>158.52340000000001</v>
      </c>
      <c r="FC95" s="2">
        <f t="shared" si="67"/>
        <v>3.9695417489227447E-2</v>
      </c>
      <c r="FE95" s="1">
        <v>39202</v>
      </c>
      <c r="FF95" s="2">
        <v>841.42330000000004</v>
      </c>
      <c r="FG95" s="2">
        <f t="shared" si="68"/>
        <v>3.4912636309742062E-2</v>
      </c>
      <c r="FI95" s="1">
        <v>39202</v>
      </c>
      <c r="FJ95" s="2">
        <v>206.1968</v>
      </c>
      <c r="FK95" s="2">
        <f t="shared" si="69"/>
        <v>8.7442162640269938E-3</v>
      </c>
      <c r="FM95" s="1">
        <v>39202</v>
      </c>
      <c r="FN95" s="2">
        <v>1686.3389999999999</v>
      </c>
      <c r="FO95" s="2">
        <f t="shared" si="70"/>
        <v>8.9917436072639578E-3</v>
      </c>
      <c r="FQ95" s="1">
        <v>39202</v>
      </c>
      <c r="FR95" s="2">
        <v>260.92099999999999</v>
      </c>
      <c r="FS95" s="2">
        <f t="shared" si="71"/>
        <v>3.6890007001022518E-3</v>
      </c>
      <c r="FU95" s="1">
        <v>39202</v>
      </c>
      <c r="FV95" s="2">
        <v>494.83139999999997</v>
      </c>
      <c r="FW95" s="2">
        <f t="shared" si="72"/>
        <v>4.7927573062261697E-2</v>
      </c>
      <c r="FY95" s="1">
        <v>39202</v>
      </c>
      <c r="FZ95" s="2">
        <v>867.32429999999999</v>
      </c>
      <c r="GA95" s="2">
        <f t="shared" si="73"/>
        <v>1.803609402009454E-2</v>
      </c>
    </row>
    <row r="96" spans="1:183" x14ac:dyDescent="0.25">
      <c r="A96" s="1">
        <f t="shared" si="50"/>
        <v>39172</v>
      </c>
      <c r="B96" s="1">
        <v>39171</v>
      </c>
      <c r="C96" s="2">
        <v>933.45979999999997</v>
      </c>
      <c r="D96" s="2">
        <f t="shared" si="74"/>
        <v>1.5408771029439272E-2</v>
      </c>
      <c r="E96" s="1">
        <v>39171</v>
      </c>
      <c r="F96" s="2">
        <v>590.55989999999997</v>
      </c>
      <c r="G96" s="2">
        <f t="shared" si="75"/>
        <v>5.3525978280797304E-3</v>
      </c>
      <c r="H96" s="1">
        <v>39171</v>
      </c>
      <c r="I96" s="2">
        <v>1320.7878000000001</v>
      </c>
      <c r="J96" s="2">
        <f t="shared" si="76"/>
        <v>2.5886713191876964E-2</v>
      </c>
      <c r="K96" s="1">
        <v>39171</v>
      </c>
      <c r="L96" s="2">
        <v>2049.21</v>
      </c>
      <c r="M96" s="2">
        <f t="shared" si="77"/>
        <v>1.0952091997572744E-2</v>
      </c>
      <c r="N96" s="1">
        <v>39171</v>
      </c>
      <c r="O96" s="2">
        <v>1484.88</v>
      </c>
      <c r="P96" s="2">
        <f t="shared" si="78"/>
        <v>1.0569299350052797E-2</v>
      </c>
      <c r="Q96" s="1"/>
      <c r="T96" s="1">
        <v>39171</v>
      </c>
      <c r="U96" s="2">
        <v>1557.6874</v>
      </c>
      <c r="V96" s="2">
        <f t="shared" si="79"/>
        <v>1.1151578995062916E-2</v>
      </c>
      <c r="W96" s="1">
        <v>39171</v>
      </c>
      <c r="X96" s="2">
        <v>111.9237</v>
      </c>
      <c r="Y96" s="2">
        <f t="shared" si="80"/>
        <v>-2.7256623920962619E-3</v>
      </c>
      <c r="Z96" s="1">
        <v>39171</v>
      </c>
      <c r="AA96" s="2">
        <v>139.86000000000001</v>
      </c>
      <c r="AB96" s="2">
        <f t="shared" si="81"/>
        <v>1.2231309256713008E-2</v>
      </c>
      <c r="AC96" s="1">
        <v>39171</v>
      </c>
      <c r="AD96" s="2">
        <v>808.36500000000001</v>
      </c>
      <c r="AE96" s="2">
        <f t="shared" si="82"/>
        <v>1.1222250855022597E-2</v>
      </c>
      <c r="AF96" s="1">
        <v>39171</v>
      </c>
      <c r="AG96" s="2">
        <v>270.59070000000003</v>
      </c>
      <c r="AH96" s="2">
        <f t="shared" si="83"/>
        <v>1.4605420788877277E-2</v>
      </c>
      <c r="AI96" s="1">
        <v>39171</v>
      </c>
      <c r="AJ96" s="2">
        <v>77.680000000000007</v>
      </c>
      <c r="AK96" s="2">
        <f t="shared" si="84"/>
        <v>-2.1662468513853894E-2</v>
      </c>
      <c r="AL96" s="1">
        <v>39171</v>
      </c>
      <c r="AM96" s="2">
        <v>135.10310000000001</v>
      </c>
      <c r="AN96" s="2">
        <f t="shared" si="85"/>
        <v>4.8388836206096908E-3</v>
      </c>
      <c r="AO96" s="1">
        <v>39171</v>
      </c>
      <c r="AP96" s="2">
        <v>316.88</v>
      </c>
      <c r="AQ96" s="2">
        <f t="shared" si="86"/>
        <v>1.4373059316879599E-2</v>
      </c>
      <c r="AR96" s="1">
        <v>39171</v>
      </c>
      <c r="AS96" s="2">
        <v>1311.13</v>
      </c>
      <c r="AT96" s="2">
        <f t="shared" si="87"/>
        <v>3.0508965822573231E-5</v>
      </c>
      <c r="AU96" s="1">
        <v>39171</v>
      </c>
      <c r="AV96" s="2">
        <v>907.3</v>
      </c>
      <c r="AW96" s="2">
        <f t="shared" si="88"/>
        <v>1.0592051547984038E-3</v>
      </c>
      <c r="AY96" s="2">
        <f t="shared" si="89"/>
        <v>1.0056173201359542E-2</v>
      </c>
      <c r="AZ96" s="2">
        <f t="shared" si="90"/>
        <v>3.8279264751994724E-4</v>
      </c>
      <c r="BA96" s="2">
        <f t="shared" si="51"/>
        <v>1.0286961889758306E-3</v>
      </c>
      <c r="BC96" s="1">
        <v>39171</v>
      </c>
      <c r="BD96" s="2">
        <v>1127.3599999999999</v>
      </c>
      <c r="BE96" s="2">
        <f t="shared" si="91"/>
        <v>1.7923088730575687E-2</v>
      </c>
      <c r="BF96" s="1">
        <v>39171</v>
      </c>
      <c r="BG96" s="2">
        <v>980.8</v>
      </c>
      <c r="BH96" s="2">
        <f t="shared" si="92"/>
        <v>1.0519374813257931E-2</v>
      </c>
      <c r="BI96" s="1"/>
      <c r="BK96" s="2" t="e">
        <f t="shared" si="93"/>
        <v>#DIV/0!</v>
      </c>
      <c r="BL96" s="1">
        <v>39141</v>
      </c>
      <c r="BM96" s="2">
        <v>315.36</v>
      </c>
      <c r="BN96" s="2">
        <f t="shared" si="48"/>
        <v>1.1579791499598979E-2</v>
      </c>
      <c r="BP96" s="1">
        <v>38898</v>
      </c>
      <c r="BQ96" s="2">
        <v>2.0000000000000001E-4</v>
      </c>
      <c r="BR96" s="2">
        <f t="shared" si="49"/>
        <v>2.0000000000000001E-4</v>
      </c>
      <c r="BT96" s="1">
        <v>39171</v>
      </c>
      <c r="BU96" s="2">
        <v>932.75</v>
      </c>
      <c r="BV96" s="2">
        <f t="shared" si="52"/>
        <v>4.8045330661754537E-3</v>
      </c>
      <c r="BX96" s="7">
        <f>VLOOKUP($A96,[1]Replications!$A:$AK,MATCH(BX$2,[1]Replications!$1:$1,0),FALSE)</f>
        <v>2.24E-2</v>
      </c>
      <c r="BY96" s="7">
        <f>VLOOKUP($A96,[1]Replications!$A:$AK,MATCH(BY$2,[1]Replications!$1:$1,0),FALSE)</f>
        <v>2.69E-2</v>
      </c>
      <c r="BZ96" s="7">
        <f>VLOOKUP($A96,[1]Replications!$A:$AK,MATCH(BZ$2,[1]Replications!$1:$1,0),FALSE)</f>
        <v>-1.8E-3</v>
      </c>
      <c r="CA96" s="7">
        <f>VLOOKUP($A96,[1]Replications!$A:$AK,MATCH(CA$2,[1]Replications!$1:$1,0),FALSE)</f>
        <v>-3.5351832140170347E-2</v>
      </c>
      <c r="CB96" s="7">
        <f>VLOOKUP($A96,[1]Replications!$A:$AK,MATCH(CB$2,[1]Replications!$1:$1,0),FALSE)</f>
        <v>2.1000000000000001E-2</v>
      </c>
      <c r="CC96" s="7">
        <f>VLOOKUP($A96,[1]Replications!$A:$AK,MATCH(CC$2,[1]Replications!$1:$1,0),FALSE)</f>
        <v>3.2500000000000001E-2</v>
      </c>
      <c r="CD96" s="7">
        <f>VLOOKUP($A96,[1]Replications!$A:$AK,MATCH(CD$2,[1]Replications!$1:$1,0),FALSE)</f>
        <v>2.5399999999999999E-2</v>
      </c>
      <c r="CE96" s="7">
        <f>VLOOKUP($A96,[1]Replications!$A:$AK,MATCH(CE$2,[1]Replications!$1:$1,0),FALSE)</f>
        <v>1.11E-2</v>
      </c>
      <c r="CF96" s="7">
        <f>VLOOKUP($A96,[1]Replications!$A:$AK,MATCH(CF$2,[1]Replications!$1:$1,0),FALSE)</f>
        <v>1.3006881122832806E-2</v>
      </c>
      <c r="CG96" s="7" t="str">
        <f>VLOOKUP($A96,[1]Replications!$A:$AK,MATCH(CG$2,[1]Replications!$1:$1,0),FALSE)</f>
        <v>NA</v>
      </c>
      <c r="CH96" s="9">
        <f>VLOOKUP($A96,'[2]Formated Data'!$A:$ZZ,MATCH(CH$1,'[2]Formated Data'!$1:$1,0),FALSE)</f>
        <v>6.7000000000000002E-3</v>
      </c>
      <c r="CI96" s="9">
        <f>VLOOKUP($A96,'[2]Formated Data'!$A:$ZZ,MATCH(CI$1,'[2]Formated Data'!$1:$1,0),FALSE)</f>
        <v>8.9999999999999993E-3</v>
      </c>
      <c r="CJ96" s="9">
        <f>VLOOKUP($A96,'[2]Formated Data'!$A:$ZZ,MATCH(CJ$1,'[2]Formated Data'!$1:$1,0),FALSE)</f>
        <v>1.3299999999999999E-2</v>
      </c>
      <c r="CK96" s="9">
        <f>VLOOKUP($A96,'[2]Formated Data'!$A:$ZZ,MATCH(CK$1,'[2]Formated Data'!$1:$1,0),FALSE)</f>
        <v>1.9199999999999998E-2</v>
      </c>
      <c r="CL96" s="9">
        <f>VLOOKUP($A96,'[2]Formated Data'!$A:$ZZ,MATCH(CL$1,'[2]Formated Data'!$1:$1,0),FALSE)</f>
        <v>1.9099999999999999E-2</v>
      </c>
      <c r="CM96" s="9">
        <f>VLOOKUP($A96,'[2]Formated Data'!$A:$ZZ,MATCH(CM$1,'[2]Formated Data'!$1:$1,0),FALSE)</f>
        <v>1.7600000000000001E-2</v>
      </c>
      <c r="CN96" s="9">
        <f>VLOOKUP($A96,'[2]Formated Data'!$A:$ZZ,MATCH(CN$1,'[2]Formated Data'!$1:$1,0),FALSE)</f>
        <v>4.0399999999999998E-2</v>
      </c>
      <c r="CO96" s="9">
        <f>VLOOKUP($A96,'[2]Formated Data'!$A:$ZZ,MATCH(CO$1,'[2]Formated Data'!$1:$1,0),FALSE)</f>
        <v>1.0999999999999999E-2</v>
      </c>
      <c r="CP96" s="9">
        <f>VLOOKUP($A96,'[2]Formated Data'!$A:$ZZ,MATCH(CP$1,'[2]Formated Data'!$1:$1,0),FALSE)</f>
        <v>1.7600000000000001E-2</v>
      </c>
      <c r="CQ96" s="9">
        <f>VLOOKUP($A96,'[2]Formated Data'!$A:$ZZ,MATCH(CQ$1,'[2]Formated Data'!$1:$1,0),FALSE)</f>
        <v>9.2999999999999992E-3</v>
      </c>
      <c r="CR96" s="9">
        <f>VLOOKUP($A96,'[2]Formated Data'!$A:$ZZ,MATCH(CR$1,'[2]Formated Data'!$1:$1,0),FALSE)</f>
        <v>4.1999999999999997E-3</v>
      </c>
      <c r="CS96" s="9">
        <f>VLOOKUP($A96,'[2]Formated Data'!$A:$ZZ,MATCH(CS$1,'[2]Formated Data'!$1:$1,0),FALSE)</f>
        <v>2.1000000000000001E-2</v>
      </c>
      <c r="CT96" s="9">
        <f>VLOOKUP($A96,'[2]Formated Data'!$A:$ZZ,MATCH(CT$1,'[2]Formated Data'!$1:$1,0),FALSE)</f>
        <v>4.3499999999999997E-2</v>
      </c>
      <c r="CU96" s="9">
        <f>VLOOKUP($A96,'[2]Formated Data'!$A:$ZZ,MATCH(CU$1,'[2]Formated Data'!$1:$1,0),FALSE)</f>
        <v>2.0899999999999998E-2</v>
      </c>
      <c r="CV96" s="9">
        <f>VLOOKUP($A96,'[2]Formated Data'!$A:$ZZ,MATCH(CV$1,'[2]Formated Data'!$1:$1,0),FALSE)</f>
        <v>2.0799999999999999E-2</v>
      </c>
      <c r="CW96" s="9">
        <f>VLOOKUP($A96,'[2]Formated Data'!$A:$ZZ,MATCH(CW$1,'[2]Formated Data'!$1:$1,0),FALSE)</f>
        <v>1.06E-2</v>
      </c>
      <c r="CX96" s="9">
        <f>VLOOKUP($A96,'[2]Formated Data'!$A:$ZZ,MATCH(CX$1,'[2]Formated Data'!$1:$1,0),FALSE)</f>
        <v>7.7000000000000002E-3</v>
      </c>
      <c r="CY96" s="9">
        <f>VLOOKUP($A96,'[2]Formated Data'!$A:$ZZ,MATCH(CY$1,'[2]Formated Data'!$1:$1,0),FALSE)</f>
        <v>2E-3</v>
      </c>
      <c r="CZ96" s="9">
        <f>VLOOKUP($A96,'[2]Formated Data'!$A:$ZZ,MATCH(CZ$1,'[2]Formated Data'!$1:$1,0),FALSE)</f>
        <v>-3.95E-2</v>
      </c>
      <c r="DA96" s="9">
        <f>VLOOKUP($A96,'[2]Formated Data'!$A:$ZZ,MATCH(DA$1,'[2]Formated Data'!$1:$1,0),FALSE)</f>
        <v>1.47E-2</v>
      </c>
      <c r="DB96" s="9" t="e">
        <f>VLOOKUP($A96,'[2]Formated Data'!$A:$ZZ,MATCH(DB$1,'[2]Formated Data'!$1:$1,0),FALSE)</f>
        <v>#N/A</v>
      </c>
      <c r="DC96" s="9">
        <f>VLOOKUP($A96,'[2]Formated Data'!$A:$ZZ,MATCH(DC$1,'[2]Formated Data'!$1:$1,0),FALSE)</f>
        <v>1.15E-2</v>
      </c>
      <c r="DD96" s="9">
        <f>VLOOKUP($A96,'[2]Formated Data'!$A:$ZZ,MATCH(DD$1,'[2]Formated Data'!$1:$1,0),FALSE)</f>
        <v>8.0000000000000002E-3</v>
      </c>
      <c r="DF96" s="1">
        <v>39172</v>
      </c>
      <c r="DG96" s="2">
        <v>5153.5698000000002</v>
      </c>
      <c r="DH96" s="2">
        <f t="shared" si="53"/>
        <v>1.0126392178264387E-2</v>
      </c>
      <c r="DI96" s="1">
        <v>39172</v>
      </c>
      <c r="DJ96" s="2">
        <v>9568.65</v>
      </c>
      <c r="DK96" s="2">
        <f t="shared" si="54"/>
        <v>9.5525373729572483E-3</v>
      </c>
      <c r="DL96" s="1">
        <v>39172</v>
      </c>
      <c r="DM96" s="2">
        <v>11158.27</v>
      </c>
      <c r="DN96" s="2">
        <f t="shared" si="55"/>
        <v>-8.971830065301889E-4</v>
      </c>
      <c r="DO96" s="1">
        <v>39172</v>
      </c>
      <c r="DP96" s="2">
        <v>7000.65</v>
      </c>
      <c r="DQ96" s="2">
        <f t="shared" si="56"/>
        <v>7.5356670490149824E-3</v>
      </c>
      <c r="DR96" s="1">
        <v>39172</v>
      </c>
      <c r="DS96" s="2">
        <v>8148.14</v>
      </c>
      <c r="DT96" s="2">
        <f t="shared" si="57"/>
        <v>9.7417634188801117E-4</v>
      </c>
      <c r="DU96" s="1">
        <v>39172</v>
      </c>
      <c r="DV96" s="2">
        <v>5275.57</v>
      </c>
      <c r="DW96" s="2">
        <f t="shared" si="58"/>
        <v>4.6370176835095478E-3</v>
      </c>
      <c r="DX96" s="1">
        <v>39172</v>
      </c>
      <c r="DY96" s="2">
        <v>3876.32</v>
      </c>
      <c r="DZ96" s="2">
        <f t="shared" si="59"/>
        <v>4.2904222024167105E-3</v>
      </c>
      <c r="EA96" s="1">
        <v>39172</v>
      </c>
      <c r="EB96" s="2">
        <v>5534.95</v>
      </c>
      <c r="EC96" s="2">
        <f t="shared" si="60"/>
        <v>3.3445119187891503E-3</v>
      </c>
      <c r="ED96" s="1">
        <v>39172</v>
      </c>
      <c r="EE96" s="2">
        <v>12886.71</v>
      </c>
      <c r="EF96" s="2">
        <f t="shared" si="61"/>
        <v>1.6645208319527427E-2</v>
      </c>
      <c r="EG96" s="1">
        <v>39172</v>
      </c>
      <c r="EH96" s="2">
        <v>3655.72</v>
      </c>
      <c r="EI96" s="2">
        <f t="shared" si="62"/>
        <v>-2.1645080725506416E-3</v>
      </c>
      <c r="EK96" s="1">
        <v>39171</v>
      </c>
      <c r="EL96" s="2">
        <v>82.93</v>
      </c>
      <c r="EM96" s="2">
        <f t="shared" si="63"/>
        <v>-7.6582505683856494E-3</v>
      </c>
      <c r="EO96" s="1">
        <v>39171</v>
      </c>
      <c r="EP96" s="2">
        <v>7610.5438999999997</v>
      </c>
      <c r="EQ96" s="2">
        <f t="shared" si="64"/>
        <v>2.9870134808485549E-2</v>
      </c>
      <c r="ES96" s="1">
        <v>39171</v>
      </c>
      <c r="ET96" s="2">
        <v>1063.1657</v>
      </c>
      <c r="EU96" s="2">
        <f t="shared" si="65"/>
        <v>3.9444739489068015E-2</v>
      </c>
      <c r="EW96" s="1">
        <v>39171</v>
      </c>
      <c r="EX96" s="2">
        <v>1698.4632999999999</v>
      </c>
      <c r="EY96" s="2">
        <f t="shared" si="66"/>
        <v>1.8867726455968459E-2</v>
      </c>
      <c r="FA96" s="1">
        <v>39171</v>
      </c>
      <c r="FB96" s="2">
        <v>152.471</v>
      </c>
      <c r="FC96" s="2">
        <f t="shared" si="67"/>
        <v>2.869352663406155E-2</v>
      </c>
      <c r="FE96" s="1">
        <v>39171</v>
      </c>
      <c r="FF96" s="2">
        <v>813.03800000000001</v>
      </c>
      <c r="FG96" s="2">
        <f t="shared" si="68"/>
        <v>1.504404748186583E-2</v>
      </c>
      <c r="FI96" s="1">
        <v>39171</v>
      </c>
      <c r="FJ96" s="2">
        <v>204.40940000000001</v>
      </c>
      <c r="FK96" s="2">
        <f t="shared" si="69"/>
        <v>-1.0831956594747116E-2</v>
      </c>
      <c r="FM96" s="1">
        <v>39171</v>
      </c>
      <c r="FN96" s="2">
        <v>1671.3109999999999</v>
      </c>
      <c r="FO96" s="2">
        <f t="shared" si="70"/>
        <v>-1.0558004197389836E-2</v>
      </c>
      <c r="FQ96" s="1">
        <v>39171</v>
      </c>
      <c r="FR96" s="2">
        <v>259.96199999999999</v>
      </c>
      <c r="FS96" s="2">
        <f t="shared" si="71"/>
        <v>4.086456756172252E-3</v>
      </c>
      <c r="FU96" s="1">
        <v>39171</v>
      </c>
      <c r="FV96" s="2">
        <v>472.2</v>
      </c>
      <c r="FW96" s="2">
        <f t="shared" si="72"/>
        <v>3.0600452442765214E-2</v>
      </c>
      <c r="FY96" s="1">
        <v>39171</v>
      </c>
      <c r="FZ96" s="2">
        <v>851.95830000000001</v>
      </c>
      <c r="GA96" s="2">
        <f t="shared" si="73"/>
        <v>1.0690832692229035E-2</v>
      </c>
    </row>
    <row r="97" spans="1:183" x14ac:dyDescent="0.25">
      <c r="A97" s="1">
        <f t="shared" si="50"/>
        <v>39141</v>
      </c>
      <c r="B97" s="1">
        <v>39141</v>
      </c>
      <c r="C97" s="2">
        <v>919.29459999999995</v>
      </c>
      <c r="D97" s="2">
        <f t="shared" si="74"/>
        <v>-1.5522452441894652E-2</v>
      </c>
      <c r="E97" s="1">
        <v>39141</v>
      </c>
      <c r="F97" s="2">
        <v>587.41570000000002</v>
      </c>
      <c r="G97" s="2">
        <f t="shared" si="75"/>
        <v>-1.879408439180974E-2</v>
      </c>
      <c r="H97" s="1">
        <v>39141</v>
      </c>
      <c r="I97" s="2">
        <v>1287.4597000000001</v>
      </c>
      <c r="J97" s="2">
        <f t="shared" si="76"/>
        <v>3.3511027504995461E-3</v>
      </c>
      <c r="K97" s="1">
        <v>39141</v>
      </c>
      <c r="L97" s="2">
        <v>2027.01</v>
      </c>
      <c r="M97" s="2">
        <f t="shared" si="77"/>
        <v>-1.9006632625425679E-3</v>
      </c>
      <c r="N97" s="1">
        <v>39141</v>
      </c>
      <c r="O97" s="2">
        <v>1469.35</v>
      </c>
      <c r="P97" s="2">
        <f t="shared" si="78"/>
        <v>-2.4556209089581338E-2</v>
      </c>
      <c r="Q97" s="1"/>
      <c r="T97" s="1">
        <v>39141</v>
      </c>
      <c r="U97" s="2">
        <v>1540.5083</v>
      </c>
      <c r="V97" s="2">
        <f t="shared" si="79"/>
        <v>-1.950134799539549E-2</v>
      </c>
      <c r="W97" s="1">
        <v>39141</v>
      </c>
      <c r="X97" s="2">
        <v>112.2296</v>
      </c>
      <c r="Y97" s="2">
        <f t="shared" si="80"/>
        <v>6.5904418860791569E-3</v>
      </c>
      <c r="Z97" s="1">
        <v>39141</v>
      </c>
      <c r="AA97" s="2">
        <v>138.16999999999999</v>
      </c>
      <c r="AB97" s="2">
        <f t="shared" si="81"/>
        <v>2.6850507982580929E-3</v>
      </c>
      <c r="AC97" s="1">
        <v>39141</v>
      </c>
      <c r="AD97" s="2">
        <v>799.39400000000001</v>
      </c>
      <c r="AE97" s="2">
        <f t="shared" si="82"/>
        <v>-2.7607044349662324E-3</v>
      </c>
      <c r="AF97" s="1">
        <v>39141</v>
      </c>
      <c r="AG97" s="2">
        <v>266.69549999999998</v>
      </c>
      <c r="AH97" s="2">
        <f t="shared" si="83"/>
        <v>4.2714889101666653E-2</v>
      </c>
      <c r="AI97" s="1">
        <v>39141</v>
      </c>
      <c r="AJ97" s="2">
        <v>79.400000000000006</v>
      </c>
      <c r="AK97" s="2">
        <f t="shared" si="84"/>
        <v>3.5877364644487875E-2</v>
      </c>
      <c r="AL97" s="1">
        <v>39141</v>
      </c>
      <c r="AM97" s="2">
        <v>134.45249999999999</v>
      </c>
      <c r="AN97" s="2">
        <f t="shared" si="85"/>
        <v>-9.0024684187600679E-3</v>
      </c>
      <c r="AO97" s="1">
        <v>39141</v>
      </c>
      <c r="AP97" s="2">
        <v>312.39</v>
      </c>
      <c r="AQ97" s="2">
        <f t="shared" si="86"/>
        <v>3.7116961588260722E-2</v>
      </c>
      <c r="AR97" s="1">
        <v>39141</v>
      </c>
      <c r="AS97" s="2">
        <v>1311.09</v>
      </c>
      <c r="AT97" s="2">
        <f t="shared" si="87"/>
        <v>1.5419924764949355E-2</v>
      </c>
      <c r="AU97" s="1">
        <v>39141</v>
      </c>
      <c r="AV97" s="2">
        <v>906.34</v>
      </c>
      <c r="AW97" s="2">
        <f t="shared" si="88"/>
        <v>1.3984605745994916E-2</v>
      </c>
      <c r="AY97" s="2">
        <f t="shared" si="89"/>
        <v>3.2716319499150881E-3</v>
      </c>
      <c r="AZ97" s="2">
        <f t="shared" si="90"/>
        <v>2.265554582703877E-2</v>
      </c>
      <c r="BA97" s="2">
        <f t="shared" si="51"/>
        <v>-1.4353190189544396E-3</v>
      </c>
      <c r="BC97" s="1">
        <v>39141</v>
      </c>
      <c r="BD97" s="2">
        <v>1107.51</v>
      </c>
      <c r="BE97" s="2">
        <f t="shared" si="91"/>
        <v>-4.0288132087519246E-3</v>
      </c>
      <c r="BF97" s="1">
        <v>39141</v>
      </c>
      <c r="BG97" s="2">
        <v>970.59</v>
      </c>
      <c r="BH97" s="2">
        <f t="shared" si="92"/>
        <v>8.0700442450301058E-3</v>
      </c>
      <c r="BI97" s="1"/>
      <c r="BK97" s="2" t="e">
        <f t="shared" si="93"/>
        <v>#DIV/0!</v>
      </c>
      <c r="BL97" s="1">
        <v>39113</v>
      </c>
      <c r="BM97" s="2">
        <v>311.75</v>
      </c>
      <c r="BN97" s="2">
        <f t="shared" si="48"/>
        <v>1.197818606764911E-2</v>
      </c>
      <c r="BP97" s="1">
        <v>38868</v>
      </c>
      <c r="BQ97" s="2">
        <v>1.0030000000000001E-2</v>
      </c>
      <c r="BR97" s="2">
        <f t="shared" si="49"/>
        <v>1.0030000000000001E-2</v>
      </c>
      <c r="BT97" s="1">
        <v>39141</v>
      </c>
      <c r="BU97" s="2">
        <v>928.29</v>
      </c>
      <c r="BV97" s="2">
        <f t="shared" si="52"/>
        <v>-1.3538356906793614E-2</v>
      </c>
      <c r="BX97" s="7">
        <f>VLOOKUP($A97,[1]Replications!$A:$AK,MATCH(BX$2,[1]Replications!$1:$1,0),FALSE)</f>
        <v>4.3E-3</v>
      </c>
      <c r="BY97" s="7">
        <f>VLOOKUP($A97,[1]Replications!$A:$AK,MATCH(BY$2,[1]Replications!$1:$1,0),FALSE)</f>
        <v>-1.72E-2</v>
      </c>
      <c r="BZ97" s="7">
        <f>VLOOKUP($A97,[1]Replications!$A:$AK,MATCH(BZ$2,[1]Replications!$1:$1,0),FALSE)</f>
        <v>2.07E-2</v>
      </c>
      <c r="CA97" s="7">
        <f>VLOOKUP($A97,[1]Replications!$A:$AK,MATCH(CA$2,[1]Replications!$1:$1,0),FALSE)</f>
        <v>-3.0010720045452688E-2</v>
      </c>
      <c r="CB97" s="7" t="str">
        <f>VLOOKUP($A97,[1]Replications!$A:$AK,MATCH(CB$2,[1]Replications!$1:$1,0),FALSE)</f>
        <v/>
      </c>
      <c r="CC97" s="7">
        <f>VLOOKUP($A97,[1]Replications!$A:$AK,MATCH(CC$2,[1]Replications!$1:$1,0),FALSE)</f>
        <v>3.8E-3</v>
      </c>
      <c r="CD97" s="7">
        <f>VLOOKUP($A97,[1]Replications!$A:$AK,MATCH(CD$2,[1]Replications!$1:$1,0),FALSE)</f>
        <v>2.5499999999999998E-2</v>
      </c>
      <c r="CE97" s="7">
        <f>VLOOKUP($A97,[1]Replications!$A:$AK,MATCH(CE$2,[1]Replications!$1:$1,0),FALSE)</f>
        <v>-1.95E-2</v>
      </c>
      <c r="CF97" s="7">
        <f>VLOOKUP($A97,[1]Replications!$A:$AK,MATCH(CF$2,[1]Replications!$1:$1,0),FALSE)</f>
        <v>1.1815466590912188E-3</v>
      </c>
      <c r="CG97" s="7" t="str">
        <f>VLOOKUP($A97,[1]Replications!$A:$AK,MATCH(CG$2,[1]Replications!$1:$1,0),FALSE)</f>
        <v>NA</v>
      </c>
      <c r="CH97" s="9">
        <f>VLOOKUP($A97,'[2]Formated Data'!$A:$ZZ,MATCH(CH$1,'[2]Formated Data'!$1:$1,0),FALSE)</f>
        <v>3.44E-2</v>
      </c>
      <c r="CI97" s="9">
        <f>VLOOKUP($A97,'[2]Formated Data'!$A:$ZZ,MATCH(CI$1,'[2]Formated Data'!$1:$1,0),FALSE)</f>
        <v>9.4000000000000004E-3</v>
      </c>
      <c r="CJ97" s="9">
        <f>VLOOKUP($A97,'[2]Formated Data'!$A:$ZZ,MATCH(CJ$1,'[2]Formated Data'!$1:$1,0),FALSE)</f>
        <v>2.1399999999999999E-2</v>
      </c>
      <c r="CK97" s="9">
        <f>VLOOKUP($A97,'[2]Formated Data'!$A:$ZZ,MATCH(CK$1,'[2]Formated Data'!$1:$1,0),FALSE)</f>
        <v>1.2699999999999999E-2</v>
      </c>
      <c r="CL97" s="9" t="str">
        <f>VLOOKUP($A97,'[2]Formated Data'!$A:$ZZ,MATCH(CL$1,'[2]Formated Data'!$1:$1,0),FALSE)</f>
        <v>-</v>
      </c>
      <c r="CM97" s="9">
        <f>VLOOKUP($A97,'[2]Formated Data'!$A:$ZZ,MATCH(CM$1,'[2]Formated Data'!$1:$1,0),FALSE)</f>
        <v>4.8999999999999998E-3</v>
      </c>
      <c r="CN97" s="9">
        <f>VLOOKUP($A97,'[2]Formated Data'!$A:$ZZ,MATCH(CN$1,'[2]Formated Data'!$1:$1,0),FALSE)</f>
        <v>3.27E-2</v>
      </c>
      <c r="CO97" s="9">
        <f>VLOOKUP($A97,'[2]Formated Data'!$A:$ZZ,MATCH(CO$1,'[2]Formated Data'!$1:$1,0),FALSE)</f>
        <v>8.0000000000000002E-3</v>
      </c>
      <c r="CP97" s="9">
        <f>VLOOKUP($A97,'[2]Formated Data'!$A:$ZZ,MATCH(CP$1,'[2]Formated Data'!$1:$1,0),FALSE)</f>
        <v>3.2000000000000002E-3</v>
      </c>
      <c r="CQ97" s="9">
        <f>VLOOKUP($A97,'[2]Formated Data'!$A:$ZZ,MATCH(CQ$1,'[2]Formated Data'!$1:$1,0),FALSE)</f>
        <v>-3.5999999999999999E-3</v>
      </c>
      <c r="CR97" s="9">
        <f>VLOOKUP($A97,'[2]Formated Data'!$A:$ZZ,MATCH(CR$1,'[2]Formated Data'!$1:$1,0),FALSE)</f>
        <v>6.4999999999999997E-3</v>
      </c>
      <c r="CS97" s="9">
        <f>VLOOKUP($A97,'[2]Formated Data'!$A:$ZZ,MATCH(CS$1,'[2]Formated Data'!$1:$1,0),FALSE)</f>
        <v>4.1000000000000002E-2</v>
      </c>
      <c r="CT97" s="9">
        <f>VLOOKUP($A97,'[2]Formated Data'!$A:$ZZ,MATCH(CT$1,'[2]Formated Data'!$1:$1,0),FALSE)</f>
        <v>2.9999999999999997E-4</v>
      </c>
      <c r="CU97" s="9">
        <f>VLOOKUP($A97,'[2]Formated Data'!$A:$ZZ,MATCH(CU$1,'[2]Formated Data'!$1:$1,0),FALSE)</f>
        <v>4.0000000000000001E-3</v>
      </c>
      <c r="CV97" s="9">
        <f>VLOOKUP($A97,'[2]Formated Data'!$A:$ZZ,MATCH(CV$1,'[2]Formated Data'!$1:$1,0),FALSE)</f>
        <v>3.0300000000000001E-2</v>
      </c>
      <c r="CW97" s="9">
        <f>VLOOKUP($A97,'[2]Formated Data'!$A:$ZZ,MATCH(CW$1,'[2]Formated Data'!$1:$1,0),FALSE)</f>
        <v>6.8999999999999999E-3</v>
      </c>
      <c r="CX97" s="9">
        <f>VLOOKUP($A97,'[2]Formated Data'!$A:$ZZ,MATCH(CX$1,'[2]Formated Data'!$1:$1,0),FALSE)</f>
        <v>0</v>
      </c>
      <c r="CY97" s="9">
        <f>VLOOKUP($A97,'[2]Formated Data'!$A:$ZZ,MATCH(CY$1,'[2]Formated Data'!$1:$1,0),FALSE)</f>
        <v>-3.1099999999999999E-2</v>
      </c>
      <c r="CZ97" s="9">
        <f>VLOOKUP($A97,'[2]Formated Data'!$A:$ZZ,MATCH(CZ$1,'[2]Formated Data'!$1:$1,0),FALSE)</f>
        <v>-5.9299999999999999E-2</v>
      </c>
      <c r="DA97" s="9">
        <f>VLOOKUP($A97,'[2]Formated Data'!$A:$ZZ,MATCH(DA$1,'[2]Formated Data'!$1:$1,0),FALSE)</f>
        <v>1.18E-2</v>
      </c>
      <c r="DB97" s="9" t="e">
        <f>VLOOKUP($A97,'[2]Formated Data'!$A:$ZZ,MATCH(DB$1,'[2]Formated Data'!$1:$1,0),FALSE)</f>
        <v>#N/A</v>
      </c>
      <c r="DC97" s="9">
        <f>VLOOKUP($A97,'[2]Formated Data'!$A:$ZZ,MATCH(DC$1,'[2]Formated Data'!$1:$1,0),FALSE)</f>
        <v>1.35E-2</v>
      </c>
      <c r="DD97" s="9">
        <f>VLOOKUP($A97,'[2]Formated Data'!$A:$ZZ,MATCH(DD$1,'[2]Formated Data'!$1:$1,0),FALSE)</f>
        <v>-3.0000000000000001E-3</v>
      </c>
      <c r="DF97" s="1">
        <v>39141</v>
      </c>
      <c r="DG97" s="2">
        <v>5101.9058999999997</v>
      </c>
      <c r="DH97" s="2">
        <f t="shared" si="53"/>
        <v>8.1717961168703557E-3</v>
      </c>
      <c r="DI97" s="1">
        <v>39141</v>
      </c>
      <c r="DJ97" s="2">
        <v>9478.11</v>
      </c>
      <c r="DK97" s="2">
        <f t="shared" si="54"/>
        <v>6.8100701083493309E-3</v>
      </c>
      <c r="DL97" s="1">
        <v>39141</v>
      </c>
      <c r="DM97" s="2">
        <v>11168.29</v>
      </c>
      <c r="DN97" s="2">
        <f t="shared" si="55"/>
        <v>2.2336091318628792E-3</v>
      </c>
      <c r="DO97" s="1">
        <v>39141</v>
      </c>
      <c r="DP97" s="2">
        <v>6948.29</v>
      </c>
      <c r="DQ97" s="2">
        <f t="shared" si="56"/>
        <v>7.5622014634273427E-3</v>
      </c>
      <c r="DR97" s="1">
        <v>39141</v>
      </c>
      <c r="DS97" s="2">
        <v>8140.21</v>
      </c>
      <c r="DT97" s="2">
        <f t="shared" si="57"/>
        <v>-8.1998072497018182E-3</v>
      </c>
      <c r="DU97" s="1">
        <v>39141</v>
      </c>
      <c r="DV97" s="2">
        <v>5251.22</v>
      </c>
      <c r="DW97" s="2">
        <f t="shared" si="58"/>
        <v>1.0471828817733897E-2</v>
      </c>
      <c r="DX97" s="1">
        <v>39141</v>
      </c>
      <c r="DY97" s="2">
        <v>3859.76</v>
      </c>
      <c r="DZ97" s="2">
        <f t="shared" si="59"/>
        <v>1.0149228731896054E-2</v>
      </c>
      <c r="EA97" s="1">
        <v>39141</v>
      </c>
      <c r="EB97" s="2">
        <v>5516.5</v>
      </c>
      <c r="EC97" s="2">
        <f t="shared" si="60"/>
        <v>1.1201765593293889E-2</v>
      </c>
      <c r="ED97" s="1">
        <v>39141</v>
      </c>
      <c r="EE97" s="2">
        <v>12675.72</v>
      </c>
      <c r="EF97" s="2">
        <f t="shared" si="61"/>
        <v>2.1258883232677661E-3</v>
      </c>
      <c r="EG97" s="1">
        <v>39141</v>
      </c>
      <c r="EH97" s="2">
        <v>3663.65</v>
      </c>
      <c r="EI97" s="2">
        <f t="shared" si="62"/>
        <v>2.4982761073957249E-3</v>
      </c>
      <c r="EK97" s="1">
        <v>39141</v>
      </c>
      <c r="EL97" s="2">
        <v>83.57</v>
      </c>
      <c r="EM97" s="2">
        <f t="shared" si="63"/>
        <v>-1.2174940898345143E-2</v>
      </c>
      <c r="EO97" s="1">
        <v>39141</v>
      </c>
      <c r="EP97" s="2">
        <v>7389.8092999999999</v>
      </c>
      <c r="EQ97" s="2">
        <f t="shared" si="64"/>
        <v>-1.9956280878414834E-3</v>
      </c>
      <c r="ES97" s="1">
        <v>39141</v>
      </c>
      <c r="ET97" s="2">
        <v>1022.8208</v>
      </c>
      <c r="EU97" s="2">
        <f t="shared" si="65"/>
        <v>-6.2386694517586605E-3</v>
      </c>
      <c r="EW97" s="1">
        <v>39141</v>
      </c>
      <c r="EX97" s="2">
        <v>1667.0106000000001</v>
      </c>
      <c r="EY97" s="2">
        <f t="shared" si="66"/>
        <v>-4.7657506908086456E-3</v>
      </c>
      <c r="FA97" s="1">
        <v>39141</v>
      </c>
      <c r="FB97" s="2">
        <v>148.21809999999999</v>
      </c>
      <c r="FC97" s="2">
        <f t="shared" si="67"/>
        <v>-1.9752031517538904E-2</v>
      </c>
      <c r="FE97" s="1">
        <v>39141</v>
      </c>
      <c r="FF97" s="2">
        <v>800.98789999999997</v>
      </c>
      <c r="FG97" s="2">
        <f t="shared" si="68"/>
        <v>2.7342999481575037E-2</v>
      </c>
      <c r="FI97" s="1">
        <v>39141</v>
      </c>
      <c r="FJ97" s="2">
        <v>206.64779999999999</v>
      </c>
      <c r="FK97" s="2">
        <f t="shared" si="69"/>
        <v>3.014239196973878E-2</v>
      </c>
      <c r="FM97" s="1">
        <v>39141</v>
      </c>
      <c r="FN97" s="2">
        <v>1689.145</v>
      </c>
      <c r="FO97" s="2">
        <f t="shared" si="70"/>
        <v>2.9802574102536061E-2</v>
      </c>
      <c r="FQ97" s="1">
        <v>39141</v>
      </c>
      <c r="FR97" s="2">
        <v>258.904</v>
      </c>
      <c r="FS97" s="2">
        <f t="shared" si="71"/>
        <v>9.0733349962583976E-3</v>
      </c>
      <c r="FU97" s="1">
        <v>39141</v>
      </c>
      <c r="FV97" s="2">
        <v>458.17950000000002</v>
      </c>
      <c r="FW97" s="2">
        <f t="shared" si="72"/>
        <v>-1.5812996962029646E-2</v>
      </c>
      <c r="FY97" s="1">
        <v>39141</v>
      </c>
      <c r="FZ97" s="2">
        <v>842.94650000000001</v>
      </c>
      <c r="GA97" s="2">
        <f t="shared" si="73"/>
        <v>-7.9414443523982969E-3</v>
      </c>
    </row>
    <row r="98" spans="1:183" x14ac:dyDescent="0.25">
      <c r="A98" s="1">
        <f t="shared" si="50"/>
        <v>39113</v>
      </c>
      <c r="B98" s="1">
        <v>39113</v>
      </c>
      <c r="C98" s="2">
        <v>933.78930000000003</v>
      </c>
      <c r="D98" s="2">
        <f t="shared" si="74"/>
        <v>1.2763152785824738E-2</v>
      </c>
      <c r="E98" s="1">
        <v>39113</v>
      </c>
      <c r="F98" s="2">
        <v>598.6671</v>
      </c>
      <c r="G98" s="2">
        <f t="shared" si="75"/>
        <v>2.5700459817299848E-2</v>
      </c>
      <c r="H98" s="1">
        <v>39113</v>
      </c>
      <c r="I98" s="2">
        <v>1283.1596999999999</v>
      </c>
      <c r="J98" s="2">
        <f t="shared" si="76"/>
        <v>1.6593365648475134E-2</v>
      </c>
      <c r="K98" s="1">
        <v>39113</v>
      </c>
      <c r="L98" s="2">
        <v>2030.87</v>
      </c>
      <c r="M98" s="2">
        <f t="shared" si="77"/>
        <v>2.3185631156006803E-2</v>
      </c>
      <c r="N98" s="1">
        <v>39113</v>
      </c>
      <c r="O98" s="2">
        <v>1506.34</v>
      </c>
      <c r="P98" s="2">
        <f t="shared" si="78"/>
        <v>1.3169576797869231E-2</v>
      </c>
      <c r="Q98" s="1"/>
      <c r="T98" s="1">
        <v>39113</v>
      </c>
      <c r="U98" s="2">
        <v>1571.1478</v>
      </c>
      <c r="V98" s="2">
        <f t="shared" si="79"/>
        <v>1.5109691311633533E-2</v>
      </c>
      <c r="W98" s="1">
        <v>39113</v>
      </c>
      <c r="X98" s="2">
        <v>111.4948</v>
      </c>
      <c r="Y98" s="2">
        <f t="shared" si="80"/>
        <v>8.9734957901670409E-3</v>
      </c>
      <c r="Z98" s="1">
        <v>39113</v>
      </c>
      <c r="AA98" s="2">
        <v>137.80000000000001</v>
      </c>
      <c r="AB98" s="2">
        <f t="shared" si="81"/>
        <v>1.0169984018597589E-3</v>
      </c>
      <c r="AC98" s="1">
        <v>39113</v>
      </c>
      <c r="AD98" s="2">
        <v>801.60699999999997</v>
      </c>
      <c r="AE98" s="2">
        <f t="shared" si="82"/>
        <v>-1.3092173382038053E-2</v>
      </c>
      <c r="AF98" s="1">
        <v>39113</v>
      </c>
      <c r="AG98" s="2">
        <v>255.77029999999999</v>
      </c>
      <c r="AH98" s="2">
        <f t="shared" si="83"/>
        <v>-1.9670198384606152E-2</v>
      </c>
      <c r="AI98" s="1">
        <v>39113</v>
      </c>
      <c r="AJ98" s="2">
        <v>76.650000000000006</v>
      </c>
      <c r="AK98" s="2">
        <f t="shared" si="84"/>
        <v>-2.2446116566764318E-2</v>
      </c>
      <c r="AL98" s="1">
        <v>39113</v>
      </c>
      <c r="AM98" s="2">
        <v>135.6739</v>
      </c>
      <c r="AN98" s="2">
        <f t="shared" si="85"/>
        <v>4.0933742251378913E-3</v>
      </c>
      <c r="AO98" s="1">
        <v>39113</v>
      </c>
      <c r="AP98" s="2">
        <v>301.20999999999998</v>
      </c>
      <c r="AQ98" s="2">
        <f t="shared" si="86"/>
        <v>-1.9690164681377409E-2</v>
      </c>
      <c r="AR98" s="1">
        <v>39113</v>
      </c>
      <c r="AS98" s="2">
        <v>1291.1801</v>
      </c>
      <c r="AT98" s="2">
        <f t="shared" si="87"/>
        <v>-4.1023139868856529E-4</v>
      </c>
      <c r="AU98" s="1">
        <v>39113</v>
      </c>
      <c r="AV98" s="2">
        <v>893.84</v>
      </c>
      <c r="AW98" s="2">
        <f t="shared" si="88"/>
        <v>1.1165537291989658E-2</v>
      </c>
      <c r="AY98" s="2">
        <f t="shared" si="89"/>
        <v>-1.2937307031475109E-2</v>
      </c>
      <c r="AZ98" s="2">
        <f t="shared" si="90"/>
        <v>1.0016054358137572E-2</v>
      </c>
      <c r="BA98" s="2">
        <f t="shared" si="51"/>
        <v>1.1575768690678223E-2</v>
      </c>
      <c r="BC98" s="1">
        <v>39113</v>
      </c>
      <c r="BD98" s="2">
        <v>1111.99</v>
      </c>
      <c r="BE98" s="2">
        <f t="shared" si="91"/>
        <v>8.7175021317511536E-3</v>
      </c>
      <c r="BF98" s="1">
        <v>39113</v>
      </c>
      <c r="BG98" s="2">
        <v>962.82</v>
      </c>
      <c r="BH98" s="2">
        <f t="shared" si="92"/>
        <v>2.0574299615225611E-2</v>
      </c>
      <c r="BI98" s="1"/>
      <c r="BK98" s="2" t="e">
        <f t="shared" si="93"/>
        <v>#DIV/0!</v>
      </c>
      <c r="BL98" s="1">
        <v>39082</v>
      </c>
      <c r="BM98" s="2">
        <v>308.06</v>
      </c>
      <c r="BN98" s="2">
        <f t="shared" si="48"/>
        <v>1.4857519354307236E-2</v>
      </c>
      <c r="BP98" s="1">
        <v>38837</v>
      </c>
      <c r="BQ98" s="2">
        <v>3.2699999999999999E-3</v>
      </c>
      <c r="BR98" s="2">
        <f t="shared" si="49"/>
        <v>3.2699999999999999E-3</v>
      </c>
      <c r="BT98" s="1">
        <v>39113</v>
      </c>
      <c r="BU98" s="2">
        <v>941.03</v>
      </c>
      <c r="BV98" s="2">
        <f t="shared" si="52"/>
        <v>1.9666695561719738E-2</v>
      </c>
      <c r="BX98" s="7">
        <f>VLOOKUP($A98,[1]Replications!$A:$AK,MATCH(BX$2,[1]Replications!$1:$1,0),FALSE)</f>
        <v>2.8299999999999999E-2</v>
      </c>
      <c r="BY98" s="7">
        <f>VLOOKUP($A98,[1]Replications!$A:$AK,MATCH(BY$2,[1]Replications!$1:$1,0),FALSE)</f>
        <v>1.1299999999999999E-2</v>
      </c>
      <c r="BZ98" s="7">
        <f>VLOOKUP($A98,[1]Replications!$A:$AK,MATCH(BZ$2,[1]Replications!$1:$1,0),FALSE)</f>
        <v>2.8799999999999999E-2</v>
      </c>
      <c r="CA98" s="7">
        <f>VLOOKUP($A98,[1]Replications!$A:$AK,MATCH(CA$2,[1]Replications!$1:$1,0),FALSE)</f>
        <v>4.8690025643374213E-2</v>
      </c>
      <c r="CB98" s="7" t="str">
        <f>VLOOKUP($A98,[1]Replications!$A:$AK,MATCH(CB$2,[1]Replications!$1:$1,0),FALSE)</f>
        <v/>
      </c>
      <c r="CC98" s="7">
        <f>VLOOKUP($A98,[1]Replications!$A:$AK,MATCH(CC$2,[1]Replications!$1:$1,0),FALSE)</f>
        <v>-2.3E-3</v>
      </c>
      <c r="CD98" s="7">
        <f>VLOOKUP($A98,[1]Replications!$A:$AK,MATCH(CD$2,[1]Replications!$1:$1,0),FALSE)</f>
        <v>1.6500000000000001E-2</v>
      </c>
      <c r="CE98" s="7">
        <f>VLOOKUP($A98,[1]Replications!$A:$AK,MATCH(CE$2,[1]Replications!$1:$1,0),FALSE)</f>
        <v>1.46E-2</v>
      </c>
      <c r="CF98" s="7">
        <f>VLOOKUP($A98,[1]Replications!$A:$AK,MATCH(CF$2,[1]Replications!$1:$1,0),FALSE)</f>
        <v>2.188167094056237E-2</v>
      </c>
      <c r="CG98" s="7" t="str">
        <f>VLOOKUP($A98,[1]Replications!$A:$AK,MATCH(CG$2,[1]Replications!$1:$1,0),FALSE)</f>
        <v>NA</v>
      </c>
      <c r="CH98" s="9">
        <f>VLOOKUP($A98,'[2]Formated Data'!$A:$ZZ,MATCH(CH$1,'[2]Formated Data'!$1:$1,0),FALSE)</f>
        <v>2.1499999999999998E-2</v>
      </c>
      <c r="CI98" s="9">
        <f>VLOOKUP($A98,'[2]Formated Data'!$A:$ZZ,MATCH(CI$1,'[2]Formated Data'!$1:$1,0),FALSE)</f>
        <v>1.6299999999999999E-2</v>
      </c>
      <c r="CJ98" s="9">
        <f>VLOOKUP($A98,'[2]Formated Data'!$A:$ZZ,MATCH(CJ$1,'[2]Formated Data'!$1:$1,0),FALSE)</f>
        <v>2.1700000000000001E-2</v>
      </c>
      <c r="CK98" s="9">
        <f>VLOOKUP($A98,'[2]Formated Data'!$A:$ZZ,MATCH(CK$1,'[2]Formated Data'!$1:$1,0),FALSE)</f>
        <v>1.11E-2</v>
      </c>
      <c r="CL98" s="9" t="str">
        <f>VLOOKUP($A98,'[2]Formated Data'!$A:$ZZ,MATCH(CL$1,'[2]Formated Data'!$1:$1,0),FALSE)</f>
        <v>-</v>
      </c>
      <c r="CM98" s="9">
        <f>VLOOKUP($A98,'[2]Formated Data'!$A:$ZZ,MATCH(CM$1,'[2]Formated Data'!$1:$1,0),FALSE)</f>
        <v>8.8000000000000005E-3</v>
      </c>
      <c r="CN98" s="9">
        <f>VLOOKUP($A98,'[2]Formated Data'!$A:$ZZ,MATCH(CN$1,'[2]Formated Data'!$1:$1,0),FALSE)</f>
        <v>6.0900000000000003E-2</v>
      </c>
      <c r="CO98" s="9">
        <f>VLOOKUP($A98,'[2]Formated Data'!$A:$ZZ,MATCH(CO$1,'[2]Formated Data'!$1:$1,0),FALSE)</f>
        <v>4.1000000000000002E-2</v>
      </c>
      <c r="CP98" s="9">
        <f>VLOOKUP($A98,'[2]Formated Data'!$A:$ZZ,MATCH(CP$1,'[2]Formated Data'!$1:$1,0),FALSE)</f>
        <v>1.5699999999999999E-2</v>
      </c>
      <c r="CQ98" s="9">
        <f>VLOOKUP($A98,'[2]Formated Data'!$A:$ZZ,MATCH(CQ$1,'[2]Formated Data'!$1:$1,0),FALSE)</f>
        <v>1.7899999999999999E-2</v>
      </c>
      <c r="CR98" s="9">
        <f>VLOOKUP($A98,'[2]Formated Data'!$A:$ZZ,MATCH(CR$1,'[2]Formated Data'!$1:$1,0),FALSE)</f>
        <v>2.29E-2</v>
      </c>
      <c r="CS98" s="9">
        <f>VLOOKUP($A98,'[2]Formated Data'!$A:$ZZ,MATCH(CS$1,'[2]Formated Data'!$1:$1,0),FALSE)</f>
        <v>2.1000000000000001E-2</v>
      </c>
      <c r="CT98" s="9">
        <f>VLOOKUP($A98,'[2]Formated Data'!$A:$ZZ,MATCH(CT$1,'[2]Formated Data'!$1:$1,0),FALSE)</f>
        <v>3.1099999999999999E-2</v>
      </c>
      <c r="CU98" s="9">
        <f>VLOOKUP($A98,'[2]Formated Data'!$A:$ZZ,MATCH(CU$1,'[2]Formated Data'!$1:$1,0),FALSE)</f>
        <v>3.5499999999999997E-2</v>
      </c>
      <c r="CV98" s="9">
        <f>VLOOKUP($A98,'[2]Formated Data'!$A:$ZZ,MATCH(CV$1,'[2]Formated Data'!$1:$1,0),FALSE)</f>
        <v>5.7000000000000002E-3</v>
      </c>
      <c r="CW98" s="9">
        <f>VLOOKUP($A98,'[2]Formated Data'!$A:$ZZ,MATCH(CW$1,'[2]Formated Data'!$1:$1,0),FALSE)</f>
        <v>1.8599999999999998E-2</v>
      </c>
      <c r="CX98" s="9">
        <f>VLOOKUP($A98,'[2]Formated Data'!$A:$ZZ,MATCH(CX$1,'[2]Formated Data'!$1:$1,0),FALSE)</f>
        <v>5.7999999999999996E-3</v>
      </c>
      <c r="CY98" s="9">
        <f>VLOOKUP($A98,'[2]Formated Data'!$A:$ZZ,MATCH(CY$1,'[2]Formated Data'!$1:$1,0),FALSE)</f>
        <v>2.1000000000000001E-2</v>
      </c>
      <c r="CZ98" s="9">
        <f>VLOOKUP($A98,'[2]Formated Data'!$A:$ZZ,MATCH(CZ$1,'[2]Formated Data'!$1:$1,0),FALSE)</f>
        <v>3.8600000000000002E-2</v>
      </c>
      <c r="DA98" s="9">
        <f>VLOOKUP($A98,'[2]Formated Data'!$A:$ZZ,MATCH(DA$1,'[2]Formated Data'!$1:$1,0),FALSE)</f>
        <v>-4.1999999999999997E-3</v>
      </c>
      <c r="DB98" s="9" t="e">
        <f>VLOOKUP($A98,'[2]Formated Data'!$A:$ZZ,MATCH(DB$1,'[2]Formated Data'!$1:$1,0),FALSE)</f>
        <v>#N/A</v>
      </c>
      <c r="DC98" s="9">
        <f>VLOOKUP($A98,'[2]Formated Data'!$A:$ZZ,MATCH(DC$1,'[2]Formated Data'!$1:$1,0),FALSE)</f>
        <v>2.0199999999999999E-2</v>
      </c>
      <c r="DD98" s="9">
        <f>VLOOKUP($A98,'[2]Formated Data'!$A:$ZZ,MATCH(DD$1,'[2]Formated Data'!$1:$1,0),FALSE)</f>
        <v>8.0000000000000002E-3</v>
      </c>
      <c r="DF98" s="1">
        <v>39113</v>
      </c>
      <c r="DG98" s="2">
        <v>5060.5520999999999</v>
      </c>
      <c r="DH98" s="2">
        <f t="shared" si="53"/>
        <v>1.2980752803193329E-2</v>
      </c>
      <c r="DI98" s="1">
        <v>39113</v>
      </c>
      <c r="DJ98" s="2">
        <v>9414</v>
      </c>
      <c r="DK98" s="2">
        <f t="shared" si="54"/>
        <v>1.1018751208196509E-2</v>
      </c>
      <c r="DL98" s="1">
        <v>39113</v>
      </c>
      <c r="DM98" s="2">
        <v>11143.4</v>
      </c>
      <c r="DN98" s="2">
        <f t="shared" si="55"/>
        <v>3.7182087745402104E-3</v>
      </c>
      <c r="DO98" s="1">
        <v>39113</v>
      </c>
      <c r="DP98" s="2">
        <v>6896.14</v>
      </c>
      <c r="DQ98" s="2">
        <f t="shared" si="56"/>
        <v>1.3668668190470745E-2</v>
      </c>
      <c r="DR98" s="1">
        <v>39113</v>
      </c>
      <c r="DS98" s="2">
        <v>8207.51</v>
      </c>
      <c r="DT98" s="2">
        <f t="shared" si="57"/>
        <v>4.4940574901570773E-3</v>
      </c>
      <c r="DU98" s="1">
        <v>39113</v>
      </c>
      <c r="DV98" s="2">
        <v>5196.8</v>
      </c>
      <c r="DW98" s="2">
        <f t="shared" si="58"/>
        <v>1.3351324895238825E-2</v>
      </c>
      <c r="DX98" s="1">
        <v>39113</v>
      </c>
      <c r="DY98" s="2">
        <v>3820.98</v>
      </c>
      <c r="DZ98" s="2">
        <f t="shared" si="59"/>
        <v>6.4772059772573165E-3</v>
      </c>
      <c r="EA98" s="1">
        <v>39113</v>
      </c>
      <c r="EB98" s="2">
        <v>5455.39</v>
      </c>
      <c r="EC98" s="2">
        <f t="shared" si="60"/>
        <v>1.8594794428470118E-2</v>
      </c>
      <c r="ED98" s="1">
        <v>39113</v>
      </c>
      <c r="EE98" s="2">
        <v>12648.83</v>
      </c>
      <c r="EF98" s="2">
        <f t="shared" si="61"/>
        <v>1.6342531883163591E-2</v>
      </c>
      <c r="EG98" s="1">
        <v>39113</v>
      </c>
      <c r="EH98" s="2">
        <v>3654.52</v>
      </c>
      <c r="EI98" s="2">
        <f t="shared" si="62"/>
        <v>1.7779362126393972E-2</v>
      </c>
      <c r="EK98" s="1">
        <v>39113</v>
      </c>
      <c r="EL98" s="2">
        <v>84.6</v>
      </c>
      <c r="EM98" s="2">
        <f t="shared" si="63"/>
        <v>1.1356843992827104E-2</v>
      </c>
      <c r="EO98" s="1">
        <v>39113</v>
      </c>
      <c r="EP98" s="2">
        <v>7404.5861000000004</v>
      </c>
      <c r="EQ98" s="2">
        <f t="shared" si="64"/>
        <v>-2.5516438052778367E-3</v>
      </c>
      <c r="ES98" s="1">
        <v>39113</v>
      </c>
      <c r="ET98" s="2">
        <v>1029.2419</v>
      </c>
      <c r="EU98" s="2">
        <f t="shared" si="65"/>
        <v>-1.1551469690717076E-2</v>
      </c>
      <c r="EW98" s="1">
        <v>39113</v>
      </c>
      <c r="EX98" s="2">
        <v>1674.9931999999999</v>
      </c>
      <c r="EY98" s="2">
        <f t="shared" si="66"/>
        <v>1.1978796330012198E-2</v>
      </c>
      <c r="FA98" s="1">
        <v>39113</v>
      </c>
      <c r="FB98" s="2">
        <v>151.2047</v>
      </c>
      <c r="FC98" s="2">
        <f t="shared" si="67"/>
        <v>2.0800871704441448E-2</v>
      </c>
      <c r="FE98" s="1">
        <v>39113</v>
      </c>
      <c r="FF98" s="2">
        <v>779.6694</v>
      </c>
      <c r="FG98" s="2">
        <f t="shared" si="68"/>
        <v>2.2097817171156997E-2</v>
      </c>
      <c r="FI98" s="1">
        <v>39113</v>
      </c>
      <c r="FJ98" s="2">
        <v>200.60120000000001</v>
      </c>
      <c r="FK98" s="2">
        <f t="shared" si="69"/>
        <v>-7.2530470121761059E-3</v>
      </c>
      <c r="FM98" s="1">
        <v>39113</v>
      </c>
      <c r="FN98" s="2">
        <v>1640.261</v>
      </c>
      <c r="FO98" s="2">
        <f t="shared" si="70"/>
        <v>-6.9304017417123331E-3</v>
      </c>
      <c r="FQ98" s="1">
        <v>39113</v>
      </c>
      <c r="FR98" s="2">
        <v>256.57600000000002</v>
      </c>
      <c r="FS98" s="2">
        <f t="shared" si="71"/>
        <v>2.6730026730028555E-3</v>
      </c>
      <c r="FU98" s="1">
        <v>39113</v>
      </c>
      <c r="FV98" s="2">
        <v>465.54109999999997</v>
      </c>
      <c r="FW98" s="2">
        <f t="shared" si="72"/>
        <v>2.1465558476208901E-2</v>
      </c>
      <c r="FY98" s="1">
        <v>39113</v>
      </c>
      <c r="FZ98" s="2">
        <v>849.6943</v>
      </c>
      <c r="GA98" s="2">
        <f t="shared" si="73"/>
        <v>1.6717255579687729E-2</v>
      </c>
    </row>
    <row r="99" spans="1:183" x14ac:dyDescent="0.25">
      <c r="A99" s="1">
        <f t="shared" si="50"/>
        <v>39082</v>
      </c>
      <c r="B99" s="1">
        <v>39080</v>
      </c>
      <c r="C99" s="2">
        <v>922.02139999999997</v>
      </c>
      <c r="D99" s="2">
        <f t="shared" si="74"/>
        <v>2.2260480338185173E-2</v>
      </c>
      <c r="E99" s="1">
        <v>39080</v>
      </c>
      <c r="F99" s="2">
        <v>583.66660000000002</v>
      </c>
      <c r="G99" s="2">
        <f t="shared" si="75"/>
        <v>3.3274835495242794E-3</v>
      </c>
      <c r="H99" s="1">
        <v>39080</v>
      </c>
      <c r="I99" s="2">
        <v>1262.2153000000001</v>
      </c>
      <c r="J99" s="2">
        <f t="shared" si="76"/>
        <v>3.2216839502134942E-3</v>
      </c>
      <c r="K99" s="1">
        <v>39080</v>
      </c>
      <c r="L99" s="2">
        <v>1984.85</v>
      </c>
      <c r="M99" s="2">
        <f t="shared" si="77"/>
        <v>-6.0929676800813848E-4</v>
      </c>
      <c r="N99" s="1">
        <v>39080</v>
      </c>
      <c r="O99" s="2">
        <v>1486.76</v>
      </c>
      <c r="P99" s="2">
        <f t="shared" si="78"/>
        <v>1.4797826739836761E-2</v>
      </c>
      <c r="Q99" s="1"/>
      <c r="T99" s="1">
        <v>39080</v>
      </c>
      <c r="U99" s="2">
        <v>1547.7616</v>
      </c>
      <c r="V99" s="2">
        <f t="shared" si="79"/>
        <v>1.3936237039777755E-2</v>
      </c>
      <c r="W99" s="1">
        <v>39080</v>
      </c>
      <c r="X99" s="2">
        <v>110.50320000000001</v>
      </c>
      <c r="Y99" s="2">
        <f t="shared" si="80"/>
        <v>5.187709957619635E-3</v>
      </c>
      <c r="Z99" s="1">
        <v>39080</v>
      </c>
      <c r="AA99" s="2">
        <v>137.66</v>
      </c>
      <c r="AB99" s="2">
        <f t="shared" si="81"/>
        <v>2.9926679634894482E-2</v>
      </c>
      <c r="AC99" s="1">
        <v>39080</v>
      </c>
      <c r="AD99" s="2">
        <v>812.24099999999999</v>
      </c>
      <c r="AE99" s="2">
        <f t="shared" si="82"/>
        <v>-6.526602387298075E-3</v>
      </c>
      <c r="AF99" s="1">
        <v>39080</v>
      </c>
      <c r="AG99" s="2">
        <v>260.90230000000003</v>
      </c>
      <c r="AH99" s="2">
        <f t="shared" si="83"/>
        <v>-3.0618295850161292E-2</v>
      </c>
      <c r="AI99" s="1">
        <v>39080</v>
      </c>
      <c r="AJ99" s="2">
        <v>78.41</v>
      </c>
      <c r="AK99" s="2">
        <f t="shared" si="84"/>
        <v>-2.1709295071740575E-2</v>
      </c>
      <c r="AL99" s="1">
        <v>39080</v>
      </c>
      <c r="AM99" s="2">
        <v>135.1208</v>
      </c>
      <c r="AN99" s="2">
        <f t="shared" si="85"/>
        <v>9.9408927968143157E-3</v>
      </c>
      <c r="AO99" s="1">
        <v>39080</v>
      </c>
      <c r="AP99" s="2">
        <v>307.26</v>
      </c>
      <c r="AQ99" s="2">
        <f t="shared" si="86"/>
        <v>-4.438155071066463E-2</v>
      </c>
      <c r="AR99" s="1">
        <v>39080</v>
      </c>
      <c r="AS99" s="2">
        <v>1291.71</v>
      </c>
      <c r="AT99" s="2">
        <f t="shared" si="87"/>
        <v>-5.8033480854339237E-3</v>
      </c>
      <c r="AU99" s="1">
        <v>39080</v>
      </c>
      <c r="AV99" s="2">
        <v>883.97</v>
      </c>
      <c r="AW99" s="2">
        <f t="shared" si="88"/>
        <v>1.0979333691686577E-2</v>
      </c>
      <c r="AY99" s="2">
        <f t="shared" si="89"/>
        <v>1.8932996788660894E-2</v>
      </c>
      <c r="AZ99" s="2">
        <f t="shared" si="90"/>
        <v>-1.54071235078449E-2</v>
      </c>
      <c r="BA99" s="2">
        <f t="shared" si="51"/>
        <v>1.6782681777120501E-2</v>
      </c>
      <c r="BC99" s="1">
        <v>39080</v>
      </c>
      <c r="BD99" s="2">
        <v>1102.3800000000001</v>
      </c>
      <c r="BE99" s="2">
        <f t="shared" si="91"/>
        <v>6.6202186041839362E-3</v>
      </c>
      <c r="BF99" s="1">
        <v>39080</v>
      </c>
      <c r="BG99" s="2">
        <v>943.41</v>
      </c>
      <c r="BH99" s="2">
        <f t="shared" si="92"/>
        <v>1.0248008224106764E-2</v>
      </c>
      <c r="BI99" s="1"/>
      <c r="BK99" s="2" t="e">
        <f t="shared" si="93"/>
        <v>#DIV/0!</v>
      </c>
      <c r="BL99" s="1">
        <v>39051</v>
      </c>
      <c r="BM99" s="2">
        <v>303.55</v>
      </c>
      <c r="BN99" s="2">
        <f t="shared" si="48"/>
        <v>1.0620588626981009E-2</v>
      </c>
      <c r="BP99" s="1">
        <v>38807</v>
      </c>
      <c r="BQ99" s="2">
        <v>1.035E-2</v>
      </c>
      <c r="BR99" s="2">
        <f t="shared" si="49"/>
        <v>1.035E-2</v>
      </c>
      <c r="BT99" s="1">
        <v>39080</v>
      </c>
      <c r="BU99" s="2">
        <v>922.88</v>
      </c>
      <c r="BV99" s="2">
        <f t="shared" si="52"/>
        <v>5.4692436755059415E-3</v>
      </c>
      <c r="BX99" s="7">
        <f>VLOOKUP($A99,[1]Replications!$A:$AK,MATCH(BX$2,[1]Replications!$1:$1,0),FALSE)</f>
        <v>6.1000000000000004E-3</v>
      </c>
      <c r="BY99" s="7">
        <f>VLOOKUP($A99,[1]Replications!$A:$AK,MATCH(BY$2,[1]Replications!$1:$1,0),FALSE)</f>
        <v>-2.8999999999999998E-3</v>
      </c>
      <c r="BZ99" s="7">
        <f>VLOOKUP($A99,[1]Replications!$A:$AK,MATCH(BZ$2,[1]Replications!$1:$1,0),FALSE)</f>
        <v>2.5999999999999999E-2</v>
      </c>
      <c r="CA99" s="7">
        <f>VLOOKUP($A99,[1]Replications!$A:$AK,MATCH(CA$2,[1]Replications!$1:$1,0),FALSE)</f>
        <v>4.0701802822579625E-2</v>
      </c>
      <c r="CB99" s="7" t="str">
        <f>VLOOKUP($A99,[1]Replications!$A:$AK,MATCH(CB$2,[1]Replications!$1:$1,0),FALSE)</f>
        <v/>
      </c>
      <c r="CC99" s="7">
        <f>VLOOKUP($A99,[1]Replications!$A:$AK,MATCH(CC$2,[1]Replications!$1:$1,0),FALSE)</f>
        <v>2.52E-2</v>
      </c>
      <c r="CD99" s="7">
        <f>VLOOKUP($A99,[1]Replications!$A:$AK,MATCH(CD$2,[1]Replications!$1:$1,0),FALSE)</f>
        <v>1.6500000000000001E-2</v>
      </c>
      <c r="CE99" s="7">
        <f>VLOOKUP($A99,[1]Replications!$A:$AK,MATCH(CE$2,[1]Replications!$1:$1,0),FALSE)</f>
        <v>1.3899999999999999E-2</v>
      </c>
      <c r="CF99" s="7">
        <f>VLOOKUP($A99,[1]Replications!$A:$AK,MATCH(CF$2,[1]Replications!$1:$1,0),FALSE)</f>
        <v>1.8600300470429938E-2</v>
      </c>
      <c r="CG99" s="7" t="str">
        <f>VLOOKUP($A99,[1]Replications!$A:$AK,MATCH(CG$2,[1]Replications!$1:$1,0),FALSE)</f>
        <v>NA</v>
      </c>
      <c r="CH99" s="9" t="e">
        <f>VLOOKUP($A99,'[2]Formated Data'!$A:$ZZ,MATCH(CH$1,'[2]Formated Data'!$1:$1,0),FALSE)</f>
        <v>#N/A</v>
      </c>
      <c r="CI99" s="9" t="e">
        <f>VLOOKUP($A99,'[2]Formated Data'!$A:$ZZ,MATCH(CI$1,'[2]Formated Data'!$1:$1,0),FALSE)</f>
        <v>#N/A</v>
      </c>
      <c r="CJ99" s="9" t="e">
        <f>VLOOKUP($A99,'[2]Formated Data'!$A:$ZZ,MATCH(CJ$1,'[2]Formated Data'!$1:$1,0),FALSE)</f>
        <v>#N/A</v>
      </c>
      <c r="CK99" s="9" t="e">
        <f>VLOOKUP($A99,'[2]Formated Data'!$A:$ZZ,MATCH(CK$1,'[2]Formated Data'!$1:$1,0),FALSE)</f>
        <v>#N/A</v>
      </c>
      <c r="CL99" s="9" t="e">
        <f>VLOOKUP($A99,'[2]Formated Data'!$A:$ZZ,MATCH(CL$1,'[2]Formated Data'!$1:$1,0),FALSE)</f>
        <v>#N/A</v>
      </c>
      <c r="CM99" s="9" t="e">
        <f>VLOOKUP($A99,'[2]Formated Data'!$A:$ZZ,MATCH(CM$1,'[2]Formated Data'!$1:$1,0),FALSE)</f>
        <v>#N/A</v>
      </c>
      <c r="CN99" s="9" t="e">
        <f>VLOOKUP($A99,'[2]Formated Data'!$A:$ZZ,MATCH(CN$1,'[2]Formated Data'!$1:$1,0),FALSE)</f>
        <v>#N/A</v>
      </c>
      <c r="CO99" s="9" t="e">
        <f>VLOOKUP($A99,'[2]Formated Data'!$A:$ZZ,MATCH(CO$1,'[2]Formated Data'!$1:$1,0),FALSE)</f>
        <v>#N/A</v>
      </c>
      <c r="CP99" s="9" t="e">
        <f>VLOOKUP($A99,'[2]Formated Data'!$A:$ZZ,MATCH(CP$1,'[2]Formated Data'!$1:$1,0),FALSE)</f>
        <v>#N/A</v>
      </c>
      <c r="CQ99" s="9" t="e">
        <f>VLOOKUP($A99,'[2]Formated Data'!$A:$ZZ,MATCH(CQ$1,'[2]Formated Data'!$1:$1,0),FALSE)</f>
        <v>#N/A</v>
      </c>
      <c r="CR99" s="9" t="e">
        <f>VLOOKUP($A99,'[2]Formated Data'!$A:$ZZ,MATCH(CR$1,'[2]Formated Data'!$1:$1,0),FALSE)</f>
        <v>#N/A</v>
      </c>
      <c r="CS99" s="9" t="e">
        <f>VLOOKUP($A99,'[2]Formated Data'!$A:$ZZ,MATCH(CS$1,'[2]Formated Data'!$1:$1,0),FALSE)</f>
        <v>#N/A</v>
      </c>
      <c r="CT99" s="9" t="e">
        <f>VLOOKUP($A99,'[2]Formated Data'!$A:$ZZ,MATCH(CT$1,'[2]Formated Data'!$1:$1,0),FALSE)</f>
        <v>#N/A</v>
      </c>
      <c r="CU99" s="9" t="e">
        <f>VLOOKUP($A99,'[2]Formated Data'!$A:$ZZ,MATCH(CU$1,'[2]Formated Data'!$1:$1,0),FALSE)</f>
        <v>#N/A</v>
      </c>
      <c r="CV99" s="9" t="e">
        <f>VLOOKUP($A99,'[2]Formated Data'!$A:$ZZ,MATCH(CV$1,'[2]Formated Data'!$1:$1,0),FALSE)</f>
        <v>#N/A</v>
      </c>
      <c r="CW99" s="9" t="e">
        <f>VLOOKUP($A99,'[2]Formated Data'!$A:$ZZ,MATCH(CW$1,'[2]Formated Data'!$1:$1,0),FALSE)</f>
        <v>#N/A</v>
      </c>
      <c r="CX99" s="9" t="e">
        <f>VLOOKUP($A99,'[2]Formated Data'!$A:$ZZ,MATCH(CX$1,'[2]Formated Data'!$1:$1,0),FALSE)</f>
        <v>#N/A</v>
      </c>
      <c r="CY99" s="9" t="e">
        <f>VLOOKUP($A99,'[2]Formated Data'!$A:$ZZ,MATCH(CY$1,'[2]Formated Data'!$1:$1,0),FALSE)</f>
        <v>#N/A</v>
      </c>
      <c r="CZ99" s="9" t="e">
        <f>VLOOKUP($A99,'[2]Formated Data'!$A:$ZZ,MATCH(CZ$1,'[2]Formated Data'!$1:$1,0),FALSE)</f>
        <v>#N/A</v>
      </c>
      <c r="DA99" s="9" t="e">
        <f>VLOOKUP($A99,'[2]Formated Data'!$A:$ZZ,MATCH(DA$1,'[2]Formated Data'!$1:$1,0),FALSE)</f>
        <v>#N/A</v>
      </c>
      <c r="DB99" s="9" t="e">
        <f>VLOOKUP($A99,'[2]Formated Data'!$A:$ZZ,MATCH(DB$1,'[2]Formated Data'!$1:$1,0),FALSE)</f>
        <v>#N/A</v>
      </c>
      <c r="DC99" s="9" t="e">
        <f>VLOOKUP($A99,'[2]Formated Data'!$A:$ZZ,MATCH(DC$1,'[2]Formated Data'!$1:$1,0),FALSE)</f>
        <v>#N/A</v>
      </c>
      <c r="DD99" s="9" t="e">
        <f>VLOOKUP($A99,'[2]Formated Data'!$A:$ZZ,MATCH(DD$1,'[2]Formated Data'!$1:$1,0),FALSE)</f>
        <v>#N/A</v>
      </c>
      <c r="DF99" s="1">
        <v>39082</v>
      </c>
      <c r="DG99" s="2">
        <v>4995.7040999999999</v>
      </c>
      <c r="DH99" s="2">
        <f t="shared" si="53"/>
        <v>1.7619984828497692E-2</v>
      </c>
      <c r="DI99" s="1">
        <v>39082</v>
      </c>
      <c r="DJ99" s="2">
        <v>9311.4</v>
      </c>
      <c r="DK99" s="2">
        <f t="shared" si="54"/>
        <v>1.4820030036772014E-2</v>
      </c>
      <c r="DL99" s="1">
        <v>39082</v>
      </c>
      <c r="DM99" s="2">
        <v>11102.12</v>
      </c>
      <c r="DN99" s="2">
        <f t="shared" si="55"/>
        <v>1.2700118308220043E-2</v>
      </c>
      <c r="DO99" s="1">
        <v>39082</v>
      </c>
      <c r="DP99" s="2">
        <v>6803.15</v>
      </c>
      <c r="DQ99" s="2">
        <f t="shared" si="56"/>
        <v>1.6109832434442639E-2</v>
      </c>
      <c r="DR99" s="1">
        <v>39082</v>
      </c>
      <c r="DS99" s="2">
        <v>8170.79</v>
      </c>
      <c r="DT99" s="2">
        <f t="shared" si="57"/>
        <v>2.2760159019446835E-2</v>
      </c>
      <c r="DU99" s="1">
        <v>39082</v>
      </c>
      <c r="DV99" s="2">
        <v>5128.33</v>
      </c>
      <c r="DW99" s="2">
        <f t="shared" si="58"/>
        <v>1.220968445485715E-2</v>
      </c>
      <c r="DX99" s="1">
        <v>39082</v>
      </c>
      <c r="DY99" s="2">
        <v>3796.39</v>
      </c>
      <c r="DZ99" s="2">
        <f t="shared" si="59"/>
        <v>7.4222087771531609E-3</v>
      </c>
      <c r="EA99" s="1">
        <v>39082</v>
      </c>
      <c r="EB99" s="2">
        <v>5355.8</v>
      </c>
      <c r="EC99" s="2">
        <f t="shared" si="60"/>
        <v>1.4669301318399386E-2</v>
      </c>
      <c r="ED99" s="1">
        <v>39082</v>
      </c>
      <c r="EE99" s="2">
        <v>12445.44</v>
      </c>
      <c r="EF99" s="2">
        <f t="shared" si="61"/>
        <v>1.5930235120964475E-2</v>
      </c>
      <c r="EG99" s="1">
        <v>39082</v>
      </c>
      <c r="EH99" s="2">
        <v>3590.68</v>
      </c>
      <c r="EI99" s="2">
        <f t="shared" si="62"/>
        <v>1.24402237661283E-2</v>
      </c>
      <c r="EK99" s="1">
        <v>39080</v>
      </c>
      <c r="EL99" s="2">
        <v>83.65</v>
      </c>
      <c r="EM99" s="2">
        <f t="shared" si="63"/>
        <v>8.4388185654009629E-3</v>
      </c>
      <c r="EO99" s="1">
        <v>39080</v>
      </c>
      <c r="EP99" s="2">
        <v>7423.5282999999999</v>
      </c>
      <c r="EQ99" s="2">
        <f t="shared" si="64"/>
        <v>2.90162913443337E-2</v>
      </c>
      <c r="ES99" s="1">
        <v>39080</v>
      </c>
      <c r="ET99" s="2">
        <v>1041.2701</v>
      </c>
      <c r="EU99" s="2">
        <f t="shared" si="65"/>
        <v>4.767716973149283E-2</v>
      </c>
      <c r="EW99" s="1">
        <v>39080</v>
      </c>
      <c r="EX99" s="2">
        <v>1655.1663000000001</v>
      </c>
      <c r="EY99" s="2">
        <f t="shared" si="66"/>
        <v>2.0607856127373037E-2</v>
      </c>
      <c r="FA99" s="1">
        <v>39080</v>
      </c>
      <c r="FB99" s="2">
        <v>148.12360000000001</v>
      </c>
      <c r="FC99" s="2">
        <f t="shared" si="67"/>
        <v>3.7604181698205563E-2</v>
      </c>
      <c r="FE99" s="1">
        <v>39080</v>
      </c>
      <c r="FF99" s="2">
        <v>762.81290000000001</v>
      </c>
      <c r="FG99" s="2">
        <f t="shared" si="68"/>
        <v>7.0833572563540503E-2</v>
      </c>
      <c r="FI99" s="1">
        <v>39080</v>
      </c>
      <c r="FJ99" s="2">
        <v>202.0668</v>
      </c>
      <c r="FK99" s="2">
        <f t="shared" si="69"/>
        <v>-2.184675275764969E-2</v>
      </c>
      <c r="FM99" s="1">
        <v>39080</v>
      </c>
      <c r="FN99" s="2">
        <v>1651.7080000000001</v>
      </c>
      <c r="FO99" s="2">
        <f t="shared" si="70"/>
        <v>-2.1484348387089014E-2</v>
      </c>
      <c r="FQ99" s="1">
        <v>39080</v>
      </c>
      <c r="FR99" s="2">
        <v>255.892</v>
      </c>
      <c r="FS99" s="2">
        <f t="shared" si="71"/>
        <v>-4.9215289549942032E-4</v>
      </c>
      <c r="FU99" s="1">
        <v>39080</v>
      </c>
      <c r="FV99" s="2">
        <v>455.75799999999998</v>
      </c>
      <c r="FW99" s="2">
        <f t="shared" si="72"/>
        <v>4.1415029108838652E-2</v>
      </c>
      <c r="FY99" s="1">
        <v>39080</v>
      </c>
      <c r="FZ99" s="2">
        <v>835.72329999999999</v>
      </c>
      <c r="GA99" s="2">
        <f t="shared" si="73"/>
        <v>3.3020285896490087E-3</v>
      </c>
    </row>
    <row r="100" spans="1:183" x14ac:dyDescent="0.25">
      <c r="A100" s="1">
        <f t="shared" si="50"/>
        <v>39051</v>
      </c>
      <c r="B100" s="1">
        <v>39051</v>
      </c>
      <c r="C100" s="2">
        <v>901.94370000000004</v>
      </c>
      <c r="D100" s="2">
        <f t="shared" si="74"/>
        <v>2.2767755086489538E-2</v>
      </c>
      <c r="E100" s="1">
        <v>39051</v>
      </c>
      <c r="F100" s="2">
        <v>581.73090000000002</v>
      </c>
      <c r="G100" s="2">
        <f t="shared" si="75"/>
        <v>1.9790278305390485E-2</v>
      </c>
      <c r="H100" s="1">
        <v>39051</v>
      </c>
      <c r="I100" s="2">
        <v>1258.1619000000001</v>
      </c>
      <c r="J100" s="2">
        <f t="shared" si="76"/>
        <v>-1.0180610926341482E-2</v>
      </c>
      <c r="K100" s="1">
        <v>39051</v>
      </c>
      <c r="L100" s="2">
        <v>1986.0600999999999</v>
      </c>
      <c r="M100" s="2">
        <f t="shared" si="77"/>
        <v>2.9905828177909877E-2</v>
      </c>
      <c r="N100" s="1">
        <v>39051</v>
      </c>
      <c r="O100" s="2">
        <v>1465.08</v>
      </c>
      <c r="P100" s="2">
        <f t="shared" si="78"/>
        <v>1.5062286086438448E-2</v>
      </c>
      <c r="Q100" s="1"/>
      <c r="T100" s="1">
        <v>39051</v>
      </c>
      <c r="U100" s="2">
        <v>1526.4881</v>
      </c>
      <c r="V100" s="2">
        <f t="shared" si="79"/>
        <v>1.8991438269064131E-2</v>
      </c>
      <c r="W100" s="1">
        <v>39051</v>
      </c>
      <c r="X100" s="2">
        <v>109.9329</v>
      </c>
      <c r="Y100" s="2">
        <f t="shared" si="80"/>
        <v>4.8720337038699046E-3</v>
      </c>
      <c r="Z100" s="1">
        <v>39051</v>
      </c>
      <c r="AA100" s="2">
        <v>133.66</v>
      </c>
      <c r="AB100" s="2">
        <f t="shared" si="81"/>
        <v>-1.886515451809434E-2</v>
      </c>
      <c r="AC100" s="1">
        <v>39051</v>
      </c>
      <c r="AD100" s="2">
        <v>817.577</v>
      </c>
      <c r="AE100" s="2">
        <f t="shared" si="82"/>
        <v>2.2591195912522011E-2</v>
      </c>
      <c r="AF100" s="1">
        <v>39051</v>
      </c>
      <c r="AG100" s="2">
        <v>269.14299999999997</v>
      </c>
      <c r="AH100" s="2">
        <f t="shared" si="83"/>
        <v>5.0665119743414699E-2</v>
      </c>
      <c r="AI100" s="1">
        <v>39051</v>
      </c>
      <c r="AJ100" s="2">
        <v>80.150000000000006</v>
      </c>
      <c r="AK100" s="2">
        <f t="shared" si="84"/>
        <v>2.7169037549660491E-2</v>
      </c>
      <c r="AL100" s="1">
        <v>39051</v>
      </c>
      <c r="AM100" s="2">
        <v>133.79079999999999</v>
      </c>
      <c r="AN100" s="2">
        <f t="shared" si="85"/>
        <v>-1.9306286628233416E-3</v>
      </c>
      <c r="AO100" s="1">
        <v>39051</v>
      </c>
      <c r="AP100" s="2">
        <v>321.52999999999997</v>
      </c>
      <c r="AQ100" s="2">
        <f t="shared" si="86"/>
        <v>5.1198221466635996E-2</v>
      </c>
      <c r="AR100" s="1">
        <v>39051</v>
      </c>
      <c r="AS100" s="2">
        <v>1299.25</v>
      </c>
      <c r="AT100" s="2">
        <f t="shared" si="87"/>
        <v>1.1601199050103261E-2</v>
      </c>
      <c r="AU100" s="1">
        <v>39051</v>
      </c>
      <c r="AV100" s="2">
        <v>874.37</v>
      </c>
      <c r="AW100" s="2">
        <f t="shared" si="88"/>
        <v>1.6803888733835759E-2</v>
      </c>
      <c r="AY100" s="2">
        <f t="shared" si="89"/>
        <v>2.9774767810990532E-3</v>
      </c>
      <c r="AZ100" s="2">
        <f t="shared" si="90"/>
        <v>1.4843542091471429E-2</v>
      </c>
      <c r="BA100" s="2">
        <f t="shared" si="51"/>
        <v>5.2026896837324976E-3</v>
      </c>
      <c r="BC100" s="1">
        <v>39051</v>
      </c>
      <c r="BD100" s="2">
        <v>1095.1300000000001</v>
      </c>
      <c r="BE100" s="2">
        <f t="shared" si="91"/>
        <v>1.1975937237217904E-2</v>
      </c>
      <c r="BF100" s="1">
        <v>39051</v>
      </c>
      <c r="BG100" s="2">
        <v>933.84</v>
      </c>
      <c r="BH100" s="2">
        <f t="shared" si="92"/>
        <v>2.3599434402779895E-2</v>
      </c>
      <c r="BI100" s="1"/>
      <c r="BK100" s="2" t="e">
        <f t="shared" si="93"/>
        <v>#DIV/0!</v>
      </c>
      <c r="BL100" s="1">
        <v>39021</v>
      </c>
      <c r="BM100" s="2">
        <v>300.36</v>
      </c>
      <c r="BN100" s="2">
        <f t="shared" si="48"/>
        <v>6.8382944489140396E-3</v>
      </c>
      <c r="BP100" s="1">
        <v>38776</v>
      </c>
      <c r="BQ100" s="2">
        <v>1.302E-2</v>
      </c>
      <c r="BR100" s="2">
        <f t="shared" si="49"/>
        <v>1.302E-2</v>
      </c>
      <c r="BT100" s="1">
        <v>39051</v>
      </c>
      <c r="BU100" s="2">
        <v>917.86</v>
      </c>
      <c r="BV100" s="2">
        <f t="shared" si="52"/>
        <v>1.1460560245079687E-2</v>
      </c>
      <c r="BX100" s="7">
        <f>VLOOKUP($A100,[1]Replications!$A:$AK,MATCH(BX$2,[1]Replications!$1:$1,0),FALSE)</f>
        <v>3.27E-2</v>
      </c>
      <c r="BY100" s="7">
        <f>VLOOKUP($A100,[1]Replications!$A:$AK,MATCH(BY$2,[1]Replications!$1:$1,0),FALSE)</f>
        <v>-3.7499999999999999E-2</v>
      </c>
      <c r="BZ100" s="7">
        <f>VLOOKUP($A100,[1]Replications!$A:$AK,MATCH(BZ$2,[1]Replications!$1:$1,0),FALSE)</f>
        <v>8.0999999999999996E-3</v>
      </c>
      <c r="CA100" s="7">
        <f>VLOOKUP($A100,[1]Replications!$A:$AK,MATCH(CA$2,[1]Replications!$1:$1,0),FALSE)</f>
        <v>4.420912327185289E-2</v>
      </c>
      <c r="CB100" s="7" t="str">
        <f>VLOOKUP($A100,[1]Replications!$A:$AK,MATCH(CB$2,[1]Replications!$1:$1,0),FALSE)</f>
        <v/>
      </c>
      <c r="CC100" s="7" t="str">
        <f>VLOOKUP($A100,[1]Replications!$A:$AK,MATCH(CC$2,[1]Replications!$1:$1,0),FALSE)</f>
        <v/>
      </c>
      <c r="CD100" s="7">
        <f>VLOOKUP($A100,[1]Replications!$A:$AK,MATCH(CD$2,[1]Replications!$1:$1,0),FALSE)</f>
        <v>3.5799999999999998E-2</v>
      </c>
      <c r="CE100" s="7">
        <f>VLOOKUP($A100,[1]Replications!$A:$AK,MATCH(CE$2,[1]Replications!$1:$1,0),FALSE)</f>
        <v>1.89E-2</v>
      </c>
      <c r="CF100" s="7">
        <f>VLOOKUP($A100,[1]Replications!$A:$AK,MATCH(CF$2,[1]Replications!$1:$1,0),FALSE)</f>
        <v>1.6661824654370577E-2</v>
      </c>
      <c r="CG100" s="7" t="str">
        <f>VLOOKUP($A100,[1]Replications!$A:$AK,MATCH(CG$2,[1]Replications!$1:$1,0),FALSE)</f>
        <v>NA</v>
      </c>
      <c r="CH100" s="9" t="e">
        <f>VLOOKUP($A100,'[2]Formated Data'!$A:$ZZ,MATCH(CH$1,'[2]Formated Data'!$1:$1,0),FALSE)</f>
        <v>#N/A</v>
      </c>
      <c r="CI100" s="9" t="e">
        <f>VLOOKUP($A100,'[2]Formated Data'!$A:$ZZ,MATCH(CI$1,'[2]Formated Data'!$1:$1,0),FALSE)</f>
        <v>#N/A</v>
      </c>
      <c r="CJ100" s="9" t="e">
        <f>VLOOKUP($A100,'[2]Formated Data'!$A:$ZZ,MATCH(CJ$1,'[2]Formated Data'!$1:$1,0),FALSE)</f>
        <v>#N/A</v>
      </c>
      <c r="CK100" s="9" t="e">
        <f>VLOOKUP($A100,'[2]Formated Data'!$A:$ZZ,MATCH(CK$1,'[2]Formated Data'!$1:$1,0),FALSE)</f>
        <v>#N/A</v>
      </c>
      <c r="CL100" s="9" t="e">
        <f>VLOOKUP($A100,'[2]Formated Data'!$A:$ZZ,MATCH(CL$1,'[2]Formated Data'!$1:$1,0),FALSE)</f>
        <v>#N/A</v>
      </c>
      <c r="CM100" s="9" t="e">
        <f>VLOOKUP($A100,'[2]Formated Data'!$A:$ZZ,MATCH(CM$1,'[2]Formated Data'!$1:$1,0),FALSE)</f>
        <v>#N/A</v>
      </c>
      <c r="CN100" s="9" t="e">
        <f>VLOOKUP($A100,'[2]Formated Data'!$A:$ZZ,MATCH(CN$1,'[2]Formated Data'!$1:$1,0),FALSE)</f>
        <v>#N/A</v>
      </c>
      <c r="CO100" s="9" t="e">
        <f>VLOOKUP($A100,'[2]Formated Data'!$A:$ZZ,MATCH(CO$1,'[2]Formated Data'!$1:$1,0),FALSE)</f>
        <v>#N/A</v>
      </c>
      <c r="CP100" s="9" t="e">
        <f>VLOOKUP($A100,'[2]Formated Data'!$A:$ZZ,MATCH(CP$1,'[2]Formated Data'!$1:$1,0),FALSE)</f>
        <v>#N/A</v>
      </c>
      <c r="CQ100" s="9" t="e">
        <f>VLOOKUP($A100,'[2]Formated Data'!$A:$ZZ,MATCH(CQ$1,'[2]Formated Data'!$1:$1,0),FALSE)</f>
        <v>#N/A</v>
      </c>
      <c r="CR100" s="9" t="e">
        <f>VLOOKUP($A100,'[2]Formated Data'!$A:$ZZ,MATCH(CR$1,'[2]Formated Data'!$1:$1,0),FALSE)</f>
        <v>#N/A</v>
      </c>
      <c r="CS100" s="9" t="e">
        <f>VLOOKUP($A100,'[2]Formated Data'!$A:$ZZ,MATCH(CS$1,'[2]Formated Data'!$1:$1,0),FALSE)</f>
        <v>#N/A</v>
      </c>
      <c r="CT100" s="9" t="e">
        <f>VLOOKUP($A100,'[2]Formated Data'!$A:$ZZ,MATCH(CT$1,'[2]Formated Data'!$1:$1,0),FALSE)</f>
        <v>#N/A</v>
      </c>
      <c r="CU100" s="9" t="e">
        <f>VLOOKUP($A100,'[2]Formated Data'!$A:$ZZ,MATCH(CU$1,'[2]Formated Data'!$1:$1,0),FALSE)</f>
        <v>#N/A</v>
      </c>
      <c r="CV100" s="9" t="e">
        <f>VLOOKUP($A100,'[2]Formated Data'!$A:$ZZ,MATCH(CV$1,'[2]Formated Data'!$1:$1,0),FALSE)</f>
        <v>#N/A</v>
      </c>
      <c r="CW100" s="9" t="e">
        <f>VLOOKUP($A100,'[2]Formated Data'!$A:$ZZ,MATCH(CW$1,'[2]Formated Data'!$1:$1,0),FALSE)</f>
        <v>#N/A</v>
      </c>
      <c r="CX100" s="9" t="e">
        <f>VLOOKUP($A100,'[2]Formated Data'!$A:$ZZ,MATCH(CX$1,'[2]Formated Data'!$1:$1,0),FALSE)</f>
        <v>#N/A</v>
      </c>
      <c r="CY100" s="9" t="e">
        <f>VLOOKUP($A100,'[2]Formated Data'!$A:$ZZ,MATCH(CY$1,'[2]Formated Data'!$1:$1,0),FALSE)</f>
        <v>#N/A</v>
      </c>
      <c r="CZ100" s="9" t="e">
        <f>VLOOKUP($A100,'[2]Formated Data'!$A:$ZZ,MATCH(CZ$1,'[2]Formated Data'!$1:$1,0),FALSE)</f>
        <v>#N/A</v>
      </c>
      <c r="DA100" s="9" t="e">
        <f>VLOOKUP($A100,'[2]Formated Data'!$A:$ZZ,MATCH(DA$1,'[2]Formated Data'!$1:$1,0),FALSE)</f>
        <v>#N/A</v>
      </c>
      <c r="DB100" s="9" t="e">
        <f>VLOOKUP($A100,'[2]Formated Data'!$A:$ZZ,MATCH(DB$1,'[2]Formated Data'!$1:$1,0),FALSE)</f>
        <v>#N/A</v>
      </c>
      <c r="DC100" s="9" t="e">
        <f>VLOOKUP($A100,'[2]Formated Data'!$A:$ZZ,MATCH(DC$1,'[2]Formated Data'!$1:$1,0),FALSE)</f>
        <v>#N/A</v>
      </c>
      <c r="DD100" s="9" t="e">
        <f>VLOOKUP($A100,'[2]Formated Data'!$A:$ZZ,MATCH(DD$1,'[2]Formated Data'!$1:$1,0),FALSE)</f>
        <v>#N/A</v>
      </c>
      <c r="DF100" s="1">
        <v>39051</v>
      </c>
      <c r="DG100" s="2">
        <v>4909.2039999999997</v>
      </c>
      <c r="DH100" s="2">
        <f t="shared" si="53"/>
        <v>1.8580002866595224E-2</v>
      </c>
      <c r="DI100" s="1">
        <v>39051</v>
      </c>
      <c r="DJ100" s="2">
        <v>9175.42</v>
      </c>
      <c r="DK100" s="2">
        <f t="shared" si="54"/>
        <v>2.0700073642781369E-2</v>
      </c>
      <c r="DL100" s="1">
        <v>39051</v>
      </c>
      <c r="DM100" s="2">
        <v>10962.89</v>
      </c>
      <c r="DN100" s="2">
        <f t="shared" si="55"/>
        <v>2.3569504549295184E-2</v>
      </c>
      <c r="DO100" s="1">
        <v>39051</v>
      </c>
      <c r="DP100" s="2">
        <v>6695.29</v>
      </c>
      <c r="DQ100" s="2">
        <f t="shared" si="56"/>
        <v>1.3729803879411584E-2</v>
      </c>
      <c r="DR100" s="1">
        <v>39051</v>
      </c>
      <c r="DS100" s="2">
        <v>7988.96</v>
      </c>
      <c r="DT100" s="2">
        <f t="shared" si="57"/>
        <v>3.3110390382934174E-2</v>
      </c>
      <c r="DU100" s="1">
        <v>39051</v>
      </c>
      <c r="DV100" s="2">
        <v>5066.47</v>
      </c>
      <c r="DW100" s="2">
        <f t="shared" si="58"/>
        <v>1.112009180262441E-2</v>
      </c>
      <c r="DX100" s="1">
        <v>39051</v>
      </c>
      <c r="DY100" s="2">
        <v>3768.42</v>
      </c>
      <c r="DZ100" s="2">
        <f t="shared" si="59"/>
        <v>5.5797049240695618E-3</v>
      </c>
      <c r="EA100" s="1">
        <v>39051</v>
      </c>
      <c r="EB100" s="2">
        <v>5278.37</v>
      </c>
      <c r="EC100" s="2">
        <f t="shared" si="60"/>
        <v>9.1713826858366154E-3</v>
      </c>
      <c r="ED100" s="1">
        <v>39051</v>
      </c>
      <c r="EE100" s="2">
        <v>12250.29</v>
      </c>
      <c r="EF100" s="2">
        <f t="shared" si="61"/>
        <v>4.0429717026802647E-2</v>
      </c>
      <c r="EG100" s="1">
        <v>39051</v>
      </c>
      <c r="EH100" s="2">
        <v>3546.56</v>
      </c>
      <c r="EI100" s="2">
        <f t="shared" si="62"/>
        <v>5.9194086831229065E-3</v>
      </c>
      <c r="EK100" s="1">
        <v>39051</v>
      </c>
      <c r="EL100" s="2">
        <v>82.95</v>
      </c>
      <c r="EM100" s="2">
        <f t="shared" si="63"/>
        <v>-2.7777777777777679E-2</v>
      </c>
      <c r="EO100" s="1">
        <v>39051</v>
      </c>
      <c r="EP100" s="2">
        <v>7214.1989999999996</v>
      </c>
      <c r="EQ100" s="2">
        <f t="shared" si="64"/>
        <v>-8.8941125441817093E-3</v>
      </c>
      <c r="ES100" s="1">
        <v>39051</v>
      </c>
      <c r="ET100" s="2">
        <v>993.8845</v>
      </c>
      <c r="EU100" s="2">
        <f t="shared" si="65"/>
        <v>7.4163738221598496E-2</v>
      </c>
      <c r="EW100" s="1">
        <v>39051</v>
      </c>
      <c r="EX100" s="2">
        <v>1621.7456</v>
      </c>
      <c r="EY100" s="2">
        <f t="shared" si="66"/>
        <v>2.5004294695902152E-2</v>
      </c>
      <c r="FA100" s="1">
        <v>39051</v>
      </c>
      <c r="FB100" s="2">
        <v>142.75540000000001</v>
      </c>
      <c r="FC100" s="2">
        <f t="shared" si="67"/>
        <v>-2.4952397589309561E-3</v>
      </c>
      <c r="FE100" s="1">
        <v>39051</v>
      </c>
      <c r="FF100" s="2">
        <v>712.35429999999997</v>
      </c>
      <c r="FG100" s="2">
        <f t="shared" si="68"/>
        <v>-6.8895926498184989E-2</v>
      </c>
      <c r="FI100" s="1">
        <v>39051</v>
      </c>
      <c r="FJ100" s="2">
        <v>206.57990000000001</v>
      </c>
      <c r="FK100" s="2">
        <f t="shared" si="69"/>
        <v>1.9477064962701185E-2</v>
      </c>
      <c r="FM100" s="1">
        <v>39051</v>
      </c>
      <c r="FN100" s="2">
        <v>1687.973</v>
      </c>
      <c r="FO100" s="2">
        <f t="shared" si="70"/>
        <v>1.9564105212483973E-2</v>
      </c>
      <c r="FQ100" s="1">
        <v>39051</v>
      </c>
      <c r="FR100" s="2">
        <v>256.01799999999997</v>
      </c>
      <c r="FS100" s="2">
        <f t="shared" si="71"/>
        <v>5.0642253698061079E-3</v>
      </c>
      <c r="FU100" s="1">
        <v>39051</v>
      </c>
      <c r="FV100" s="2">
        <v>437.63339999999999</v>
      </c>
      <c r="FW100" s="2">
        <f t="shared" si="72"/>
        <v>4.1394646940902113E-3</v>
      </c>
      <c r="FY100" s="1">
        <v>39051</v>
      </c>
      <c r="FZ100" s="2">
        <v>832.97280000000001</v>
      </c>
      <c r="GA100" s="2">
        <f t="shared" si="73"/>
        <v>2.6111131094720186E-2</v>
      </c>
    </row>
    <row r="101" spans="1:183" x14ac:dyDescent="0.25">
      <c r="A101" s="1">
        <f t="shared" si="50"/>
        <v>39021</v>
      </c>
      <c r="B101" s="1">
        <v>39021</v>
      </c>
      <c r="C101" s="2">
        <v>881.86559999999997</v>
      </c>
      <c r="D101" s="2">
        <f t="shared" si="74"/>
        <v>3.2704602992793763E-2</v>
      </c>
      <c r="E101" s="1">
        <v>39021</v>
      </c>
      <c r="F101" s="2">
        <v>570.44169999999997</v>
      </c>
      <c r="G101" s="2">
        <f t="shared" si="75"/>
        <v>3.5145182834758426E-2</v>
      </c>
      <c r="H101" s="1">
        <v>39021</v>
      </c>
      <c r="I101" s="2">
        <v>1271.1025</v>
      </c>
      <c r="J101" s="2">
        <f t="shared" si="76"/>
        <v>1.7021453981769907E-2</v>
      </c>
      <c r="K101" s="1">
        <v>39021</v>
      </c>
      <c r="L101" s="2">
        <v>1928.39</v>
      </c>
      <c r="M101" s="2">
        <f t="shared" si="77"/>
        <v>5.1254654186451143E-2</v>
      </c>
      <c r="N101" s="1">
        <v>39021</v>
      </c>
      <c r="O101" s="2">
        <v>1443.34</v>
      </c>
      <c r="P101" s="2">
        <f t="shared" si="78"/>
        <v>3.1178109594913073E-2</v>
      </c>
      <c r="Q101" s="1"/>
      <c r="T101" s="1">
        <v>39021</v>
      </c>
      <c r="U101" s="2">
        <v>1498.0382</v>
      </c>
      <c r="V101" s="2">
        <f t="shared" si="79"/>
        <v>3.2570780646339559E-2</v>
      </c>
      <c r="W101" s="1">
        <v>39021</v>
      </c>
      <c r="X101" s="2">
        <v>109.3999</v>
      </c>
      <c r="Y101" s="2">
        <f t="shared" si="80"/>
        <v>1.1156000070245087E-2</v>
      </c>
      <c r="Z101" s="1">
        <v>39021</v>
      </c>
      <c r="AA101" s="2">
        <v>136.22999999999999</v>
      </c>
      <c r="AB101" s="2">
        <f t="shared" si="81"/>
        <v>6.0556827413040804E-3</v>
      </c>
      <c r="AC101" s="1">
        <v>39021</v>
      </c>
      <c r="AD101" s="2">
        <v>799.51499999999999</v>
      </c>
      <c r="AE101" s="2">
        <f t="shared" si="82"/>
        <v>-6.0283652674660848E-3</v>
      </c>
      <c r="AF101" s="1">
        <v>39021</v>
      </c>
      <c r="AG101" s="2">
        <v>256.1644</v>
      </c>
      <c r="AH101" s="2">
        <f t="shared" si="83"/>
        <v>1.3366267698793122E-2</v>
      </c>
      <c r="AI101" s="1">
        <v>39021</v>
      </c>
      <c r="AJ101" s="2">
        <v>78.03</v>
      </c>
      <c r="AK101" s="2">
        <f t="shared" si="84"/>
        <v>6.119951040391669E-2</v>
      </c>
      <c r="AL101" s="1">
        <v>39021</v>
      </c>
      <c r="AM101" s="2">
        <v>134.0496</v>
      </c>
      <c r="AN101" s="2">
        <f t="shared" si="85"/>
        <v>1.5136685917502835E-3</v>
      </c>
      <c r="AO101" s="1">
        <v>39021</v>
      </c>
      <c r="AP101" s="2">
        <v>305.87</v>
      </c>
      <c r="AQ101" s="2">
        <f t="shared" si="86"/>
        <v>9.4901498789190519E-4</v>
      </c>
      <c r="AR101" s="1">
        <v>39021</v>
      </c>
      <c r="AS101" s="2">
        <v>1284.3499999999999</v>
      </c>
      <c r="AT101" s="2">
        <f t="shared" si="87"/>
        <v>6.61488662993448E-3</v>
      </c>
      <c r="AU101" s="1">
        <v>39021</v>
      </c>
      <c r="AV101" s="2">
        <v>859.92</v>
      </c>
      <c r="AW101" s="2">
        <f t="shared" si="88"/>
        <v>1.3602395153115232E-2</v>
      </c>
      <c r="AY101" s="2">
        <f t="shared" si="89"/>
        <v>-2.4405798419646629E-3</v>
      </c>
      <c r="AZ101" s="2">
        <f t="shared" si="90"/>
        <v>2.007654459153807E-2</v>
      </c>
      <c r="BA101" s="2">
        <f t="shared" si="51"/>
        <v>6.9875085231807521E-3</v>
      </c>
      <c r="BC101" s="1">
        <v>39021</v>
      </c>
      <c r="BD101" s="2">
        <v>1082.17</v>
      </c>
      <c r="BE101" s="2">
        <f t="shared" si="91"/>
        <v>1.0250282396213617E-2</v>
      </c>
      <c r="BF101" s="1">
        <v>39021</v>
      </c>
      <c r="BG101" s="2">
        <v>912.31</v>
      </c>
      <c r="BH101" s="2">
        <f t="shared" si="92"/>
        <v>1.7022652278605221E-2</v>
      </c>
      <c r="BI101" s="1"/>
      <c r="BK101" s="2" t="e">
        <f t="shared" si="93"/>
        <v>#DIV/0!</v>
      </c>
      <c r="BL101" s="1">
        <v>38990</v>
      </c>
      <c r="BM101" s="2">
        <v>298.32</v>
      </c>
      <c r="BN101" s="2">
        <f t="shared" si="48"/>
        <v>1.1494252873563093E-2</v>
      </c>
      <c r="BP101" s="1">
        <v>38748</v>
      </c>
      <c r="BQ101" s="2">
        <v>2.479E-2</v>
      </c>
      <c r="BR101" s="2">
        <f t="shared" si="49"/>
        <v>2.479E-2</v>
      </c>
      <c r="BT101" s="1">
        <v>39021</v>
      </c>
      <c r="BU101" s="2">
        <v>907.46</v>
      </c>
      <c r="BV101" s="2">
        <f t="shared" si="52"/>
        <v>1.3921787709497258E-2</v>
      </c>
      <c r="BX101" s="7">
        <f>VLOOKUP($A101,[1]Replications!$A:$AK,MATCH(BX$2,[1]Replications!$1:$1,0),FALSE)</f>
        <v>5.21E-2</v>
      </c>
      <c r="BY101" s="7">
        <f>VLOOKUP($A101,[1]Replications!$A:$AK,MATCH(BY$2,[1]Replications!$1:$1,0),FALSE)</f>
        <v>0.06</v>
      </c>
      <c r="BZ101" s="7">
        <f>VLOOKUP($A101,[1]Replications!$A:$AK,MATCH(BZ$2,[1]Replications!$1:$1,0),FALSE)</f>
        <v>3.4599999999999999E-2</v>
      </c>
      <c r="CA101" s="7">
        <f>VLOOKUP($A101,[1]Replications!$A:$AK,MATCH(CA$2,[1]Replications!$1:$1,0),FALSE)</f>
        <v>3.4752600059654526E-2</v>
      </c>
      <c r="CB101" s="7" t="str">
        <f>VLOOKUP($A101,[1]Replications!$A:$AK,MATCH(CB$2,[1]Replications!$1:$1,0),FALSE)</f>
        <v/>
      </c>
      <c r="CC101" s="7" t="str">
        <f>VLOOKUP($A101,[1]Replications!$A:$AK,MATCH(CC$2,[1]Replications!$1:$1,0),FALSE)</f>
        <v/>
      </c>
      <c r="CD101" s="7">
        <f>VLOOKUP($A101,[1]Replications!$A:$AK,MATCH(CD$2,[1]Replications!$1:$1,0),FALSE)</f>
        <v>8.6599999999999996E-2</v>
      </c>
      <c r="CE101" s="7">
        <f>VLOOKUP($A101,[1]Replications!$A:$AK,MATCH(CE$2,[1]Replications!$1:$1,0),FALSE)</f>
        <v>3.2599999999999997E-2</v>
      </c>
      <c r="CF101" s="7">
        <f>VLOOKUP($A101,[1]Replications!$A:$AK,MATCH(CF$2,[1]Replications!$1:$1,0),FALSE)</f>
        <v>5.3610520011930909E-2</v>
      </c>
      <c r="CG101" s="7" t="str">
        <f>VLOOKUP($A101,[1]Replications!$A:$AK,MATCH(CG$2,[1]Replications!$1:$1,0),FALSE)</f>
        <v>NA</v>
      </c>
      <c r="CH101" s="9" t="e">
        <f>VLOOKUP($A101,'[2]Formated Data'!$A:$ZZ,MATCH(CH$1,'[2]Formated Data'!$1:$1,0),FALSE)</f>
        <v>#N/A</v>
      </c>
      <c r="CI101" s="9" t="e">
        <f>VLOOKUP($A101,'[2]Formated Data'!$A:$ZZ,MATCH(CI$1,'[2]Formated Data'!$1:$1,0),FALSE)</f>
        <v>#N/A</v>
      </c>
      <c r="CJ101" s="9" t="e">
        <f>VLOOKUP($A101,'[2]Formated Data'!$A:$ZZ,MATCH(CJ$1,'[2]Formated Data'!$1:$1,0),FALSE)</f>
        <v>#N/A</v>
      </c>
      <c r="CK101" s="9" t="e">
        <f>VLOOKUP($A101,'[2]Formated Data'!$A:$ZZ,MATCH(CK$1,'[2]Formated Data'!$1:$1,0),FALSE)</f>
        <v>#N/A</v>
      </c>
      <c r="CL101" s="9" t="e">
        <f>VLOOKUP($A101,'[2]Formated Data'!$A:$ZZ,MATCH(CL$1,'[2]Formated Data'!$1:$1,0),FALSE)</f>
        <v>#N/A</v>
      </c>
      <c r="CM101" s="9" t="e">
        <f>VLOOKUP($A101,'[2]Formated Data'!$A:$ZZ,MATCH(CM$1,'[2]Formated Data'!$1:$1,0),FALSE)</f>
        <v>#N/A</v>
      </c>
      <c r="CN101" s="9" t="e">
        <f>VLOOKUP($A101,'[2]Formated Data'!$A:$ZZ,MATCH(CN$1,'[2]Formated Data'!$1:$1,0),FALSE)</f>
        <v>#N/A</v>
      </c>
      <c r="CO101" s="9" t="e">
        <f>VLOOKUP($A101,'[2]Formated Data'!$A:$ZZ,MATCH(CO$1,'[2]Formated Data'!$1:$1,0),FALSE)</f>
        <v>#N/A</v>
      </c>
      <c r="CP101" s="9" t="e">
        <f>VLOOKUP($A101,'[2]Formated Data'!$A:$ZZ,MATCH(CP$1,'[2]Formated Data'!$1:$1,0),FALSE)</f>
        <v>#N/A</v>
      </c>
      <c r="CQ101" s="9" t="e">
        <f>VLOOKUP($A101,'[2]Formated Data'!$A:$ZZ,MATCH(CQ$1,'[2]Formated Data'!$1:$1,0),FALSE)</f>
        <v>#N/A</v>
      </c>
      <c r="CR101" s="9" t="e">
        <f>VLOOKUP($A101,'[2]Formated Data'!$A:$ZZ,MATCH(CR$1,'[2]Formated Data'!$1:$1,0),FALSE)</f>
        <v>#N/A</v>
      </c>
      <c r="CS101" s="9" t="e">
        <f>VLOOKUP($A101,'[2]Formated Data'!$A:$ZZ,MATCH(CS$1,'[2]Formated Data'!$1:$1,0),FALSE)</f>
        <v>#N/A</v>
      </c>
      <c r="CT101" s="9" t="e">
        <f>VLOOKUP($A101,'[2]Formated Data'!$A:$ZZ,MATCH(CT$1,'[2]Formated Data'!$1:$1,0),FALSE)</f>
        <v>#N/A</v>
      </c>
      <c r="CU101" s="9" t="e">
        <f>VLOOKUP($A101,'[2]Formated Data'!$A:$ZZ,MATCH(CU$1,'[2]Formated Data'!$1:$1,0),FALSE)</f>
        <v>#N/A</v>
      </c>
      <c r="CV101" s="9" t="e">
        <f>VLOOKUP($A101,'[2]Formated Data'!$A:$ZZ,MATCH(CV$1,'[2]Formated Data'!$1:$1,0),FALSE)</f>
        <v>#N/A</v>
      </c>
      <c r="CW101" s="9" t="e">
        <f>VLOOKUP($A101,'[2]Formated Data'!$A:$ZZ,MATCH(CW$1,'[2]Formated Data'!$1:$1,0),FALSE)</f>
        <v>#N/A</v>
      </c>
      <c r="CX101" s="9" t="e">
        <f>VLOOKUP($A101,'[2]Formated Data'!$A:$ZZ,MATCH(CX$1,'[2]Formated Data'!$1:$1,0),FALSE)</f>
        <v>#N/A</v>
      </c>
      <c r="CY101" s="9" t="e">
        <f>VLOOKUP($A101,'[2]Formated Data'!$A:$ZZ,MATCH(CY$1,'[2]Formated Data'!$1:$1,0),FALSE)</f>
        <v>#N/A</v>
      </c>
      <c r="CZ101" s="9" t="e">
        <f>VLOOKUP($A101,'[2]Formated Data'!$A:$ZZ,MATCH(CZ$1,'[2]Formated Data'!$1:$1,0),FALSE)</f>
        <v>#N/A</v>
      </c>
      <c r="DA101" s="9" t="e">
        <f>VLOOKUP($A101,'[2]Formated Data'!$A:$ZZ,MATCH(DA$1,'[2]Formated Data'!$1:$1,0),FALSE)</f>
        <v>#N/A</v>
      </c>
      <c r="DB101" s="9" t="e">
        <f>VLOOKUP($A101,'[2]Formated Data'!$A:$ZZ,MATCH(DB$1,'[2]Formated Data'!$1:$1,0),FALSE)</f>
        <v>#N/A</v>
      </c>
      <c r="DC101" s="9" t="e">
        <f>VLOOKUP($A101,'[2]Formated Data'!$A:$ZZ,MATCH(DC$1,'[2]Formated Data'!$1:$1,0),FALSE)</f>
        <v>#N/A</v>
      </c>
      <c r="DD101" s="9" t="e">
        <f>VLOOKUP($A101,'[2]Formated Data'!$A:$ZZ,MATCH(DD$1,'[2]Formated Data'!$1:$1,0),FALSE)</f>
        <v>#N/A</v>
      </c>
      <c r="DF101" s="1">
        <v>39021</v>
      </c>
      <c r="DG101" s="2">
        <v>4819.6548000000003</v>
      </c>
      <c r="DH101" s="2">
        <f t="shared" si="53"/>
        <v>1.6899999689844458E-2</v>
      </c>
      <c r="DI101" s="1">
        <v>39021</v>
      </c>
      <c r="DJ101" s="2">
        <v>8989.34</v>
      </c>
      <c r="DK101" s="2">
        <f t="shared" si="54"/>
        <v>1.7679949553784269E-2</v>
      </c>
      <c r="DL101" s="1">
        <v>39021</v>
      </c>
      <c r="DM101" s="2">
        <v>10710.45</v>
      </c>
      <c r="DN101" s="2">
        <f t="shared" si="55"/>
        <v>1.1370117582180983E-2</v>
      </c>
      <c r="DO101" s="1">
        <v>39021</v>
      </c>
      <c r="DP101" s="2">
        <v>6604.61</v>
      </c>
      <c r="DQ101" s="2">
        <f t="shared" si="56"/>
        <v>1.2270578047528069E-2</v>
      </c>
      <c r="DR101" s="1">
        <v>39021</v>
      </c>
      <c r="DS101" s="2">
        <v>7732.92</v>
      </c>
      <c r="DT101" s="2">
        <f t="shared" si="57"/>
        <v>2.9880562984114123E-2</v>
      </c>
      <c r="DU101" s="1">
        <v>39021</v>
      </c>
      <c r="DV101" s="2">
        <v>5010.75</v>
      </c>
      <c r="DW101" s="2">
        <f t="shared" si="58"/>
        <v>3.4002366949217322E-3</v>
      </c>
      <c r="DX101" s="1">
        <v>39021</v>
      </c>
      <c r="DY101" s="2">
        <v>3747.51</v>
      </c>
      <c r="DZ101" s="2">
        <f t="shared" si="59"/>
        <v>7.7690110847572491E-3</v>
      </c>
      <c r="EA101" s="1">
        <v>39021</v>
      </c>
      <c r="EB101" s="2">
        <v>5230.3999999999996</v>
      </c>
      <c r="EC101" s="2">
        <f t="shared" si="60"/>
        <v>1.4910081574678324E-2</v>
      </c>
      <c r="ED101" s="1">
        <v>39021</v>
      </c>
      <c r="EE101" s="2">
        <v>11774.26</v>
      </c>
      <c r="EF101" s="2">
        <f t="shared" si="61"/>
        <v>3.5769957528563712E-2</v>
      </c>
      <c r="EG101" s="1">
        <v>39021</v>
      </c>
      <c r="EH101" s="2">
        <v>3525.69</v>
      </c>
      <c r="EI101" s="2">
        <f t="shared" si="62"/>
        <v>1.7300828396903389E-2</v>
      </c>
      <c r="EK101" s="1">
        <v>39021</v>
      </c>
      <c r="EL101" s="2">
        <v>85.32</v>
      </c>
      <c r="EM101" s="2">
        <f t="shared" si="63"/>
        <v>-8.2529350226665521E-3</v>
      </c>
      <c r="EO101" s="1">
        <v>39021</v>
      </c>
      <c r="EP101" s="2">
        <v>7278.9386999999997</v>
      </c>
      <c r="EQ101" s="2">
        <f t="shared" si="64"/>
        <v>2.8859141226841745E-2</v>
      </c>
      <c r="ES101" s="1">
        <v>39021</v>
      </c>
      <c r="ET101" s="2">
        <v>925.26350000000002</v>
      </c>
      <c r="EU101" s="2">
        <f t="shared" si="65"/>
        <v>4.7714978578348832E-2</v>
      </c>
      <c r="EW101" s="1">
        <v>39021</v>
      </c>
      <c r="EX101" s="2">
        <v>1582.1841999999999</v>
      </c>
      <c r="EY101" s="2">
        <f t="shared" si="66"/>
        <v>3.6984987490121135E-2</v>
      </c>
      <c r="FA101" s="1">
        <v>39021</v>
      </c>
      <c r="FB101" s="2">
        <v>143.11250000000001</v>
      </c>
      <c r="FC101" s="2">
        <f t="shared" si="67"/>
        <v>3.5432427113660347E-2</v>
      </c>
      <c r="FE101" s="1">
        <v>39021</v>
      </c>
      <c r="FF101" s="2">
        <v>765.06410000000005</v>
      </c>
      <c r="FG101" s="2">
        <f t="shared" si="68"/>
        <v>4.4542952444783568E-2</v>
      </c>
      <c r="FI101" s="1">
        <v>39021</v>
      </c>
      <c r="FJ101" s="2">
        <v>202.63319999999999</v>
      </c>
      <c r="FK101" s="2">
        <f t="shared" si="69"/>
        <v>6.6064490746051696E-3</v>
      </c>
      <c r="FM101" s="1">
        <v>39021</v>
      </c>
      <c r="FN101" s="2">
        <v>1655.5830000000001</v>
      </c>
      <c r="FO101" s="2">
        <f t="shared" si="70"/>
        <v>6.8441291250109781E-3</v>
      </c>
      <c r="FQ101" s="1">
        <v>39021</v>
      </c>
      <c r="FR101" s="2">
        <v>254.72800000000001</v>
      </c>
      <c r="FS101" s="2">
        <f t="shared" si="71"/>
        <v>4.2103603248442312E-3</v>
      </c>
      <c r="FU101" s="1">
        <v>39021</v>
      </c>
      <c r="FV101" s="2">
        <v>435.82929999999999</v>
      </c>
      <c r="FW101" s="2">
        <f t="shared" si="72"/>
        <v>3.1658031431498479E-2</v>
      </c>
      <c r="FY101" s="1">
        <v>39021</v>
      </c>
      <c r="FZ101" s="2">
        <v>811.77639999999997</v>
      </c>
      <c r="GA101" s="2">
        <f t="shared" si="73"/>
        <v>5.7559595306893918E-2</v>
      </c>
    </row>
    <row r="102" spans="1:183" x14ac:dyDescent="0.25">
      <c r="A102" s="1">
        <f t="shared" si="50"/>
        <v>38990</v>
      </c>
      <c r="B102" s="1">
        <v>38989</v>
      </c>
      <c r="C102" s="2">
        <v>853.93790000000001</v>
      </c>
      <c r="D102" s="2">
        <f t="shared" si="74"/>
        <v>1.9876253977687108E-2</v>
      </c>
      <c r="E102" s="1">
        <v>38989</v>
      </c>
      <c r="F102" s="2">
        <v>551.07410000000004</v>
      </c>
      <c r="G102" s="2">
        <f t="shared" si="75"/>
        <v>2.7446279802190165E-2</v>
      </c>
      <c r="H102" s="1">
        <v>38989</v>
      </c>
      <c r="I102" s="2">
        <v>1249.8286000000001</v>
      </c>
      <c r="J102" s="2">
        <f t="shared" si="76"/>
        <v>-6.1039945466592194E-3</v>
      </c>
      <c r="K102" s="1">
        <v>38989</v>
      </c>
      <c r="L102" s="2">
        <v>1834.37</v>
      </c>
      <c r="M102" s="2">
        <f t="shared" si="77"/>
        <v>7.5634406239701857E-3</v>
      </c>
      <c r="N102" s="1">
        <v>38989</v>
      </c>
      <c r="O102" s="2">
        <v>1399.7</v>
      </c>
      <c r="P102" s="2">
        <f t="shared" si="78"/>
        <v>2.5391197327550907E-2</v>
      </c>
      <c r="Q102" s="1"/>
      <c r="T102" s="1">
        <v>38989</v>
      </c>
      <c r="U102" s="2">
        <v>1450.7850000000001</v>
      </c>
      <c r="V102" s="2">
        <f t="shared" si="79"/>
        <v>2.5727807289007032E-2</v>
      </c>
      <c r="W102" s="1">
        <v>38989</v>
      </c>
      <c r="X102" s="2">
        <v>108.19289999999999</v>
      </c>
      <c r="Y102" s="2">
        <f t="shared" si="80"/>
        <v>9.6341469104752608E-3</v>
      </c>
      <c r="Z102" s="1">
        <v>38989</v>
      </c>
      <c r="AA102" s="2">
        <v>135.41</v>
      </c>
      <c r="AB102" s="2">
        <f t="shared" si="81"/>
        <v>5.7936566887024643E-3</v>
      </c>
      <c r="AC102" s="1">
        <v>38989</v>
      </c>
      <c r="AD102" s="2">
        <v>804.36400000000003</v>
      </c>
      <c r="AE102" s="2">
        <f t="shared" si="82"/>
        <v>1.435488308800581E-3</v>
      </c>
      <c r="AF102" s="1">
        <v>38989</v>
      </c>
      <c r="AG102" s="2">
        <v>252.78559999999999</v>
      </c>
      <c r="AH102" s="2">
        <f t="shared" si="83"/>
        <v>-5.3175040751749947E-2</v>
      </c>
      <c r="AI102" s="1">
        <v>38989</v>
      </c>
      <c r="AJ102" s="2">
        <v>73.53</v>
      </c>
      <c r="AK102" s="2">
        <f t="shared" si="84"/>
        <v>-9.6969696969696484E-3</v>
      </c>
      <c r="AL102" s="1">
        <v>38989</v>
      </c>
      <c r="AM102" s="2">
        <v>133.84700000000001</v>
      </c>
      <c r="AN102" s="2">
        <f t="shared" si="85"/>
        <v>-1.8973290984547475E-4</v>
      </c>
      <c r="AO102" s="1">
        <v>38989</v>
      </c>
      <c r="AP102" s="2">
        <v>305.58</v>
      </c>
      <c r="AQ102" s="2">
        <f t="shared" si="86"/>
        <v>-7.1241869795149237E-2</v>
      </c>
      <c r="AR102" s="1">
        <v>38989</v>
      </c>
      <c r="AS102" s="2">
        <v>1275.9100000000001</v>
      </c>
      <c r="AT102" s="2">
        <f t="shared" si="87"/>
        <v>8.7839974699557288E-3</v>
      </c>
      <c r="AU102" s="1">
        <v>38989</v>
      </c>
      <c r="AV102" s="2">
        <v>848.38</v>
      </c>
      <c r="AW102" s="2">
        <f t="shared" si="88"/>
        <v>1.4177784153397432E-2</v>
      </c>
      <c r="AY102" s="2">
        <f t="shared" si="89"/>
        <v>-7.5700258245030572E-3</v>
      </c>
      <c r="AZ102" s="2">
        <f t="shared" si="90"/>
        <v>-1.7827756703580722E-2</v>
      </c>
      <c r="BA102" s="2">
        <f t="shared" si="51"/>
        <v>5.3937866834417036E-3</v>
      </c>
      <c r="BC102" s="1">
        <v>38989</v>
      </c>
      <c r="BD102" s="2">
        <v>1071.19</v>
      </c>
      <c r="BE102" s="2">
        <f t="shared" si="91"/>
        <v>8.7104732847429478E-3</v>
      </c>
      <c r="BF102" s="1">
        <v>38989</v>
      </c>
      <c r="BG102" s="2">
        <v>897.04</v>
      </c>
      <c r="BH102" s="2">
        <f t="shared" si="92"/>
        <v>-4.5684996378636544E-4</v>
      </c>
      <c r="BI102" s="1"/>
      <c r="BK102" s="2" t="e">
        <f t="shared" si="93"/>
        <v>#DIV/0!</v>
      </c>
      <c r="BL102" s="1">
        <v>38960</v>
      </c>
      <c r="BM102" s="2">
        <v>294.93</v>
      </c>
      <c r="BN102" s="2">
        <f t="shared" si="48"/>
        <v>1.0103431741899982E-2</v>
      </c>
      <c r="BP102" s="1">
        <v>38717</v>
      </c>
      <c r="BQ102" s="2">
        <v>7.5300000000000002E-3</v>
      </c>
      <c r="BR102" s="2">
        <f t="shared" si="49"/>
        <v>7.5300000000000002E-3</v>
      </c>
      <c r="BT102" s="1">
        <v>38989</v>
      </c>
      <c r="BU102" s="2">
        <v>895</v>
      </c>
      <c r="BV102" s="2">
        <f t="shared" si="52"/>
        <v>1.4474683472563754E-2</v>
      </c>
      <c r="BX102" s="7">
        <f>VLOOKUP($A102,[1]Replications!$A:$AK,MATCH(BX$2,[1]Replications!$1:$1,0),FALSE)</f>
        <v>-9.2999999999999992E-3</v>
      </c>
      <c r="BY102" s="7">
        <f>VLOOKUP($A102,[1]Replications!$A:$AK,MATCH(BY$2,[1]Replications!$1:$1,0),FALSE)</f>
        <v>3.2599999999999997E-2</v>
      </c>
      <c r="BZ102" s="7">
        <f>VLOOKUP($A102,[1]Replications!$A:$AK,MATCH(BZ$2,[1]Replications!$1:$1,0),FALSE)</f>
        <v>2.3E-2</v>
      </c>
      <c r="CA102" s="7">
        <f>VLOOKUP($A102,[1]Replications!$A:$AK,MATCH(CA$2,[1]Replications!$1:$1,0),FALSE)</f>
        <v>4.541216138596238E-2</v>
      </c>
      <c r="CB102" s="7" t="str">
        <f>VLOOKUP($A102,[1]Replications!$A:$AK,MATCH(CB$2,[1]Replications!$1:$1,0),FALSE)</f>
        <v/>
      </c>
      <c r="CC102" s="7" t="str">
        <f>VLOOKUP($A102,[1]Replications!$A:$AK,MATCH(CC$2,[1]Replications!$1:$1,0),FALSE)</f>
        <v/>
      </c>
      <c r="CD102" s="7">
        <f>VLOOKUP($A102,[1]Replications!$A:$AK,MATCH(CD$2,[1]Replications!$1:$1,0),FALSE)</f>
        <v>1.3599999999999999E-2</v>
      </c>
      <c r="CE102" s="7">
        <f>VLOOKUP($A102,[1]Replications!$A:$AK,MATCH(CE$2,[1]Replications!$1:$1,0),FALSE)</f>
        <v>2.5899999999999999E-2</v>
      </c>
      <c r="CF102" s="7">
        <f>VLOOKUP($A102,[1]Replications!$A:$AK,MATCH(CF$2,[1]Replications!$1:$1,0),FALSE)</f>
        <v>2.1062432277192476E-2</v>
      </c>
      <c r="CG102" s="7" t="str">
        <f>VLOOKUP($A102,[1]Replications!$A:$AK,MATCH(CG$2,[1]Replications!$1:$1,0),FALSE)</f>
        <v>NA</v>
      </c>
      <c r="CH102" s="9" t="e">
        <f>VLOOKUP($A102,'[2]Formated Data'!$A:$ZZ,MATCH(CH$1,'[2]Formated Data'!$1:$1,0),FALSE)</f>
        <v>#N/A</v>
      </c>
      <c r="CI102" s="9" t="e">
        <f>VLOOKUP($A102,'[2]Formated Data'!$A:$ZZ,MATCH(CI$1,'[2]Formated Data'!$1:$1,0),FALSE)</f>
        <v>#N/A</v>
      </c>
      <c r="CJ102" s="9" t="e">
        <f>VLOOKUP($A102,'[2]Formated Data'!$A:$ZZ,MATCH(CJ$1,'[2]Formated Data'!$1:$1,0),FALSE)</f>
        <v>#N/A</v>
      </c>
      <c r="CK102" s="9" t="e">
        <f>VLOOKUP($A102,'[2]Formated Data'!$A:$ZZ,MATCH(CK$1,'[2]Formated Data'!$1:$1,0),FALSE)</f>
        <v>#N/A</v>
      </c>
      <c r="CL102" s="9" t="e">
        <f>VLOOKUP($A102,'[2]Formated Data'!$A:$ZZ,MATCH(CL$1,'[2]Formated Data'!$1:$1,0),FALSE)</f>
        <v>#N/A</v>
      </c>
      <c r="CM102" s="9" t="e">
        <f>VLOOKUP($A102,'[2]Formated Data'!$A:$ZZ,MATCH(CM$1,'[2]Formated Data'!$1:$1,0),FALSE)</f>
        <v>#N/A</v>
      </c>
      <c r="CN102" s="9" t="e">
        <f>VLOOKUP($A102,'[2]Formated Data'!$A:$ZZ,MATCH(CN$1,'[2]Formated Data'!$1:$1,0),FALSE)</f>
        <v>#N/A</v>
      </c>
      <c r="CO102" s="9" t="e">
        <f>VLOOKUP($A102,'[2]Formated Data'!$A:$ZZ,MATCH(CO$1,'[2]Formated Data'!$1:$1,0),FALSE)</f>
        <v>#N/A</v>
      </c>
      <c r="CP102" s="9" t="e">
        <f>VLOOKUP($A102,'[2]Formated Data'!$A:$ZZ,MATCH(CP$1,'[2]Formated Data'!$1:$1,0),FALSE)</f>
        <v>#N/A</v>
      </c>
      <c r="CQ102" s="9" t="e">
        <f>VLOOKUP($A102,'[2]Formated Data'!$A:$ZZ,MATCH(CQ$1,'[2]Formated Data'!$1:$1,0),FALSE)</f>
        <v>#N/A</v>
      </c>
      <c r="CR102" s="9" t="e">
        <f>VLOOKUP($A102,'[2]Formated Data'!$A:$ZZ,MATCH(CR$1,'[2]Formated Data'!$1:$1,0),FALSE)</f>
        <v>#N/A</v>
      </c>
      <c r="CS102" s="9" t="e">
        <f>VLOOKUP($A102,'[2]Formated Data'!$A:$ZZ,MATCH(CS$1,'[2]Formated Data'!$1:$1,0),FALSE)</f>
        <v>#N/A</v>
      </c>
      <c r="CT102" s="9" t="e">
        <f>VLOOKUP($A102,'[2]Formated Data'!$A:$ZZ,MATCH(CT$1,'[2]Formated Data'!$1:$1,0),FALSE)</f>
        <v>#N/A</v>
      </c>
      <c r="CU102" s="9" t="e">
        <f>VLOOKUP($A102,'[2]Formated Data'!$A:$ZZ,MATCH(CU$1,'[2]Formated Data'!$1:$1,0),FALSE)</f>
        <v>#N/A</v>
      </c>
      <c r="CV102" s="9" t="e">
        <f>VLOOKUP($A102,'[2]Formated Data'!$A:$ZZ,MATCH(CV$1,'[2]Formated Data'!$1:$1,0),FALSE)</f>
        <v>#N/A</v>
      </c>
      <c r="CW102" s="9" t="e">
        <f>VLOOKUP($A102,'[2]Formated Data'!$A:$ZZ,MATCH(CW$1,'[2]Formated Data'!$1:$1,0),FALSE)</f>
        <v>#N/A</v>
      </c>
      <c r="CX102" s="9" t="e">
        <f>VLOOKUP($A102,'[2]Formated Data'!$A:$ZZ,MATCH(CX$1,'[2]Formated Data'!$1:$1,0),FALSE)</f>
        <v>#N/A</v>
      </c>
      <c r="CY102" s="9" t="e">
        <f>VLOOKUP($A102,'[2]Formated Data'!$A:$ZZ,MATCH(CY$1,'[2]Formated Data'!$1:$1,0),FALSE)</f>
        <v>#N/A</v>
      </c>
      <c r="CZ102" s="9" t="e">
        <f>VLOOKUP($A102,'[2]Formated Data'!$A:$ZZ,MATCH(CZ$1,'[2]Formated Data'!$1:$1,0),FALSE)</f>
        <v>#N/A</v>
      </c>
      <c r="DA102" s="9" t="e">
        <f>VLOOKUP($A102,'[2]Formated Data'!$A:$ZZ,MATCH(DA$1,'[2]Formated Data'!$1:$1,0),FALSE)</f>
        <v>#N/A</v>
      </c>
      <c r="DB102" s="9" t="e">
        <f>VLOOKUP($A102,'[2]Formated Data'!$A:$ZZ,MATCH(DB$1,'[2]Formated Data'!$1:$1,0),FALSE)</f>
        <v>#N/A</v>
      </c>
      <c r="DC102" s="9" t="e">
        <f>VLOOKUP($A102,'[2]Formated Data'!$A:$ZZ,MATCH(DC$1,'[2]Formated Data'!$1:$1,0),FALSE)</f>
        <v>#N/A</v>
      </c>
      <c r="DD102" s="9" t="e">
        <f>VLOOKUP($A102,'[2]Formated Data'!$A:$ZZ,MATCH(DD$1,'[2]Formated Data'!$1:$1,0),FALSE)</f>
        <v>#N/A</v>
      </c>
      <c r="DF102" s="1">
        <v>38990</v>
      </c>
      <c r="DG102" s="2">
        <v>4739.5563000000002</v>
      </c>
      <c r="DH102" s="2">
        <f t="shared" si="53"/>
        <v>-3.4000058593153248E-4</v>
      </c>
      <c r="DI102" s="1">
        <v>38990</v>
      </c>
      <c r="DJ102" s="2">
        <v>8833.17</v>
      </c>
      <c r="DK102" s="2">
        <f t="shared" si="54"/>
        <v>1.7601061507317439E-3</v>
      </c>
      <c r="DL102" s="1">
        <v>38990</v>
      </c>
      <c r="DM102" s="2">
        <v>10590.04</v>
      </c>
      <c r="DN102" s="2">
        <f t="shared" si="55"/>
        <v>-7.5999377760950226E-3</v>
      </c>
      <c r="DO102" s="1">
        <v>38990</v>
      </c>
      <c r="DP102" s="2">
        <v>6524.55</v>
      </c>
      <c r="DQ102" s="2">
        <f t="shared" si="56"/>
        <v>3.6997154065072646E-3</v>
      </c>
      <c r="DR102" s="1">
        <v>38990</v>
      </c>
      <c r="DS102" s="2">
        <v>7508.56</v>
      </c>
      <c r="DT102" s="2">
        <f t="shared" si="57"/>
        <v>1.0292180609106083E-3</v>
      </c>
      <c r="DU102" s="1">
        <v>38990</v>
      </c>
      <c r="DV102" s="2">
        <v>4993.7700000000004</v>
      </c>
      <c r="DW102" s="2">
        <f t="shared" si="58"/>
        <v>9.0890904645379855E-3</v>
      </c>
      <c r="DX102" s="1">
        <v>38990</v>
      </c>
      <c r="DY102" s="2">
        <v>3718.62</v>
      </c>
      <c r="DZ102" s="2">
        <f t="shared" si="59"/>
        <v>6.8393007992721966E-3</v>
      </c>
      <c r="EA102" s="1">
        <v>38990</v>
      </c>
      <c r="EB102" s="2">
        <v>5153.5600000000004</v>
      </c>
      <c r="EC102" s="2">
        <f t="shared" si="60"/>
        <v>-3.0313992606246787E-3</v>
      </c>
      <c r="ED102" s="1">
        <v>38990</v>
      </c>
      <c r="EE102" s="2">
        <v>11367.64</v>
      </c>
      <c r="EF102" s="2">
        <f t="shared" si="61"/>
        <v>7.3703062704761901E-3</v>
      </c>
      <c r="EG102" s="1">
        <v>38990</v>
      </c>
      <c r="EH102" s="2">
        <v>3465.73</v>
      </c>
      <c r="EI102" s="2">
        <f t="shared" si="62"/>
        <v>1.0378615387754975E-2</v>
      </c>
      <c r="EK102" s="1">
        <v>38989</v>
      </c>
      <c r="EL102" s="2">
        <v>86.03</v>
      </c>
      <c r="EM102" s="2">
        <f t="shared" si="63"/>
        <v>1.1522633744855959E-2</v>
      </c>
      <c r="EO102" s="1">
        <v>38989</v>
      </c>
      <c r="EP102" s="2">
        <v>7074.7669999999998</v>
      </c>
      <c r="EQ102" s="2">
        <f t="shared" si="64"/>
        <v>1.0445724930419509E-2</v>
      </c>
      <c r="ES102" s="1">
        <v>38989</v>
      </c>
      <c r="ET102" s="2">
        <v>883.12519999999995</v>
      </c>
      <c r="EU102" s="2">
        <f t="shared" si="65"/>
        <v>8.4073031680738097E-3</v>
      </c>
      <c r="EW102" s="1">
        <v>38989</v>
      </c>
      <c r="EX102" s="2">
        <v>1525.7542000000001</v>
      </c>
      <c r="EY102" s="2">
        <f t="shared" si="66"/>
        <v>1.2233747431938724E-2</v>
      </c>
      <c r="FA102" s="1">
        <v>38989</v>
      </c>
      <c r="FB102" s="2">
        <v>138.21520000000001</v>
      </c>
      <c r="FC102" s="2">
        <f t="shared" si="67"/>
        <v>1.9177152885569093E-2</v>
      </c>
      <c r="FE102" s="1">
        <v>38989</v>
      </c>
      <c r="FF102" s="2">
        <v>732.43910000000005</v>
      </c>
      <c r="FG102" s="2">
        <f t="shared" si="68"/>
        <v>6.8799330908739798E-3</v>
      </c>
      <c r="FI102" s="1">
        <v>38989</v>
      </c>
      <c r="FJ102" s="2">
        <v>201.30330000000001</v>
      </c>
      <c r="FK102" s="2">
        <f t="shared" si="69"/>
        <v>1.5784517941700216E-2</v>
      </c>
      <c r="FM102" s="1">
        <v>38989</v>
      </c>
      <c r="FN102" s="2">
        <v>1644.329</v>
      </c>
      <c r="FO102" s="2">
        <f t="shared" si="70"/>
        <v>1.633977030619449E-2</v>
      </c>
      <c r="FQ102" s="1">
        <v>38989</v>
      </c>
      <c r="FR102" s="2">
        <v>253.66</v>
      </c>
      <c r="FS102" s="2">
        <f t="shared" si="71"/>
        <v>5.0040214424103002E-3</v>
      </c>
      <c r="FU102" s="1">
        <v>38989</v>
      </c>
      <c r="FV102" s="2">
        <v>422.45519999999999</v>
      </c>
      <c r="FW102" s="2">
        <f t="shared" si="72"/>
        <v>2.8087906578878608E-2</v>
      </c>
      <c r="FY102" s="1">
        <v>38989</v>
      </c>
      <c r="FZ102" s="2">
        <v>767.59400000000005</v>
      </c>
      <c r="GA102" s="2">
        <f t="shared" si="73"/>
        <v>8.416322073559801E-3</v>
      </c>
    </row>
    <row r="103" spans="1:183" x14ac:dyDescent="0.25">
      <c r="A103" s="1">
        <f t="shared" si="50"/>
        <v>38960</v>
      </c>
      <c r="B103" s="1">
        <v>38960</v>
      </c>
      <c r="C103" s="2">
        <v>837.29560000000004</v>
      </c>
      <c r="D103" s="2">
        <f t="shared" si="74"/>
        <v>1.6696964549230975E-2</v>
      </c>
      <c r="E103" s="1">
        <v>38960</v>
      </c>
      <c r="F103" s="2">
        <v>536.35320000000002</v>
      </c>
      <c r="G103" s="2">
        <f t="shared" si="75"/>
        <v>3.1167071908646538E-2</v>
      </c>
      <c r="H103" s="1">
        <v>38960</v>
      </c>
      <c r="I103" s="2">
        <v>1257.5044</v>
      </c>
      <c r="J103" s="2">
        <f t="shared" si="76"/>
        <v>-2.1387834512008763E-2</v>
      </c>
      <c r="K103" s="1">
        <v>38960</v>
      </c>
      <c r="L103" s="2">
        <v>1820.6</v>
      </c>
      <c r="M103" s="2">
        <f t="shared" si="77"/>
        <v>2.1477681980659025E-2</v>
      </c>
      <c r="N103" s="1">
        <v>38960</v>
      </c>
      <c r="O103" s="2">
        <v>1365.04</v>
      </c>
      <c r="P103" s="2">
        <f t="shared" si="78"/>
        <v>2.1468926553672274E-2</v>
      </c>
      <c r="Q103" s="1"/>
      <c r="T103" s="1">
        <v>38960</v>
      </c>
      <c r="U103" s="2">
        <v>1414.3957</v>
      </c>
      <c r="V103" s="2">
        <f t="shared" si="79"/>
        <v>2.375563260929292E-2</v>
      </c>
      <c r="W103" s="1">
        <v>38960</v>
      </c>
      <c r="X103" s="2">
        <v>107.1605</v>
      </c>
      <c r="Y103" s="2">
        <f t="shared" si="80"/>
        <v>2.8768468111828316E-3</v>
      </c>
      <c r="Z103" s="1">
        <v>38960</v>
      </c>
      <c r="AA103" s="2">
        <v>134.63</v>
      </c>
      <c r="AB103" s="2">
        <f t="shared" si="81"/>
        <v>2.5049489873610442E-2</v>
      </c>
      <c r="AC103" s="1">
        <v>38960</v>
      </c>
      <c r="AD103" s="2">
        <v>803.21100000000001</v>
      </c>
      <c r="AE103" s="2">
        <f t="shared" si="82"/>
        <v>-1.3522127284852581E-2</v>
      </c>
      <c r="AF103" s="1">
        <v>38960</v>
      </c>
      <c r="AG103" s="2">
        <v>266.98239999999998</v>
      </c>
      <c r="AH103" s="2">
        <f t="shared" si="83"/>
        <v>-3.3039628430943657E-2</v>
      </c>
      <c r="AI103" s="1">
        <v>38960</v>
      </c>
      <c r="AJ103" s="2">
        <v>74.25</v>
      </c>
      <c r="AK103" s="2">
        <f t="shared" si="84"/>
        <v>-1.1976047904191711E-2</v>
      </c>
      <c r="AL103" s="1">
        <v>38960</v>
      </c>
      <c r="AM103" s="2">
        <v>133.8724</v>
      </c>
      <c r="AN103" s="2">
        <f t="shared" si="85"/>
        <v>1.9639248559237821E-3</v>
      </c>
      <c r="AO103" s="1">
        <v>38960</v>
      </c>
      <c r="AP103" s="2">
        <v>329.02</v>
      </c>
      <c r="AQ103" s="2">
        <f t="shared" si="86"/>
        <v>-5.948603607466485E-2</v>
      </c>
      <c r="AR103" s="1">
        <v>38960</v>
      </c>
      <c r="AS103" s="2">
        <v>1264.8</v>
      </c>
      <c r="AT103" s="2">
        <f t="shared" si="87"/>
        <v>1.5308293129329797E-2</v>
      </c>
      <c r="AU103" s="1">
        <v>38960</v>
      </c>
      <c r="AV103" s="2">
        <v>836.52</v>
      </c>
      <c r="AW103" s="2">
        <f t="shared" si="88"/>
        <v>1.6217792193593095E-2</v>
      </c>
      <c r="AY103" s="2">
        <f t="shared" si="89"/>
        <v>-1.4470107359415563E-2</v>
      </c>
      <c r="AZ103" s="2">
        <f t="shared" si="90"/>
        <v>8.7554269867506918E-6</v>
      </c>
      <c r="BA103" s="2">
        <f t="shared" si="51"/>
        <v>9.0949906426329719E-4</v>
      </c>
      <c r="BC103" s="1">
        <v>38960</v>
      </c>
      <c r="BD103" s="2">
        <v>1061.94</v>
      </c>
      <c r="BE103" s="2">
        <f t="shared" si="91"/>
        <v>7.4280672795061786E-3</v>
      </c>
      <c r="BF103" s="1">
        <v>38960</v>
      </c>
      <c r="BG103" s="2">
        <v>897.45</v>
      </c>
      <c r="BH103" s="2">
        <f t="shared" si="92"/>
        <v>3.6682062695014839E-3</v>
      </c>
      <c r="BI103" s="1"/>
      <c r="BK103" s="2" t="e">
        <f t="shared" si="93"/>
        <v>#DIV/0!</v>
      </c>
      <c r="BL103" s="1">
        <v>38929</v>
      </c>
      <c r="BM103" s="2">
        <v>291.98</v>
      </c>
      <c r="BN103" s="2">
        <f t="shared" si="48"/>
        <v>7.8702105626511365E-3</v>
      </c>
      <c r="BP103" s="1">
        <v>38686</v>
      </c>
      <c r="BQ103" s="2">
        <v>-9.3999999999999997E-4</v>
      </c>
      <c r="BR103" s="2">
        <f t="shared" si="49"/>
        <v>-9.3999999999999997E-4</v>
      </c>
      <c r="BT103" s="1">
        <v>38960</v>
      </c>
      <c r="BU103" s="2">
        <v>882.23</v>
      </c>
      <c r="BV103" s="2">
        <f t="shared" si="52"/>
        <v>1.3964233173960894E-2</v>
      </c>
      <c r="BX103" s="7">
        <f>VLOOKUP($A103,[1]Replications!$A:$AK,MATCH(BX$2,[1]Replications!$1:$1,0),FALSE)</f>
        <v>1.41E-2</v>
      </c>
      <c r="BY103" s="7">
        <f>VLOOKUP($A103,[1]Replications!$A:$AK,MATCH(BY$2,[1]Replications!$1:$1,0),FALSE)</f>
        <v>3.9699999999999999E-2</v>
      </c>
      <c r="BZ103" s="7">
        <f>VLOOKUP($A103,[1]Replications!$A:$AK,MATCH(BZ$2,[1]Replications!$1:$1,0),FALSE)</f>
        <v>1.49E-2</v>
      </c>
      <c r="CA103" s="7">
        <f>VLOOKUP($A103,[1]Replications!$A:$AK,MATCH(CA$2,[1]Replications!$1:$1,0),FALSE)</f>
        <v>3.6223334561821696E-2</v>
      </c>
      <c r="CB103" s="7" t="str">
        <f>VLOOKUP($A103,[1]Replications!$A:$AK,MATCH(CB$2,[1]Replications!$1:$1,0),FALSE)</f>
        <v/>
      </c>
      <c r="CC103" s="7" t="str">
        <f>VLOOKUP($A103,[1]Replications!$A:$AK,MATCH(CC$2,[1]Replications!$1:$1,0),FALSE)</f>
        <v/>
      </c>
      <c r="CD103" s="7">
        <f>VLOOKUP($A103,[1]Replications!$A:$AK,MATCH(CD$2,[1]Replications!$1:$1,0),FALSE)</f>
        <v>2.4799999999999999E-2</v>
      </c>
      <c r="CE103" s="7">
        <f>VLOOKUP($A103,[1]Replications!$A:$AK,MATCH(CE$2,[1]Replications!$1:$1,0),FALSE)</f>
        <v>2.3900000000000001E-2</v>
      </c>
      <c r="CF103" s="7">
        <f>VLOOKUP($A103,[1]Replications!$A:$AK,MATCH(CF$2,[1]Replications!$1:$1,0),FALSE)</f>
        <v>2.5944666912364339E-2</v>
      </c>
      <c r="CG103" s="7" t="str">
        <f>VLOOKUP($A103,[1]Replications!$A:$AK,MATCH(CG$2,[1]Replications!$1:$1,0),FALSE)</f>
        <v>NA</v>
      </c>
      <c r="CH103" s="9" t="e">
        <f>VLOOKUP($A103,'[2]Formated Data'!$A:$ZZ,MATCH(CH$1,'[2]Formated Data'!$1:$1,0),FALSE)</f>
        <v>#N/A</v>
      </c>
      <c r="CI103" s="9" t="e">
        <f>VLOOKUP($A103,'[2]Formated Data'!$A:$ZZ,MATCH(CI$1,'[2]Formated Data'!$1:$1,0),FALSE)</f>
        <v>#N/A</v>
      </c>
      <c r="CJ103" s="9" t="e">
        <f>VLOOKUP($A103,'[2]Formated Data'!$A:$ZZ,MATCH(CJ$1,'[2]Formated Data'!$1:$1,0),FALSE)</f>
        <v>#N/A</v>
      </c>
      <c r="CK103" s="9" t="e">
        <f>VLOOKUP($A103,'[2]Formated Data'!$A:$ZZ,MATCH(CK$1,'[2]Formated Data'!$1:$1,0),FALSE)</f>
        <v>#N/A</v>
      </c>
      <c r="CL103" s="9" t="e">
        <f>VLOOKUP($A103,'[2]Formated Data'!$A:$ZZ,MATCH(CL$1,'[2]Formated Data'!$1:$1,0),FALSE)</f>
        <v>#N/A</v>
      </c>
      <c r="CM103" s="9" t="e">
        <f>VLOOKUP($A103,'[2]Formated Data'!$A:$ZZ,MATCH(CM$1,'[2]Formated Data'!$1:$1,0),FALSE)</f>
        <v>#N/A</v>
      </c>
      <c r="CN103" s="9" t="e">
        <f>VLOOKUP($A103,'[2]Formated Data'!$A:$ZZ,MATCH(CN$1,'[2]Formated Data'!$1:$1,0),FALSE)</f>
        <v>#N/A</v>
      </c>
      <c r="CO103" s="9" t="e">
        <f>VLOOKUP($A103,'[2]Formated Data'!$A:$ZZ,MATCH(CO$1,'[2]Formated Data'!$1:$1,0),FALSE)</f>
        <v>#N/A</v>
      </c>
      <c r="CP103" s="9" t="e">
        <f>VLOOKUP($A103,'[2]Formated Data'!$A:$ZZ,MATCH(CP$1,'[2]Formated Data'!$1:$1,0),FALSE)</f>
        <v>#N/A</v>
      </c>
      <c r="CQ103" s="9" t="e">
        <f>VLOOKUP($A103,'[2]Formated Data'!$A:$ZZ,MATCH(CQ$1,'[2]Formated Data'!$1:$1,0),FALSE)</f>
        <v>#N/A</v>
      </c>
      <c r="CR103" s="9" t="e">
        <f>VLOOKUP($A103,'[2]Formated Data'!$A:$ZZ,MATCH(CR$1,'[2]Formated Data'!$1:$1,0),FALSE)</f>
        <v>#N/A</v>
      </c>
      <c r="CS103" s="9" t="e">
        <f>VLOOKUP($A103,'[2]Formated Data'!$A:$ZZ,MATCH(CS$1,'[2]Formated Data'!$1:$1,0),FALSE)</f>
        <v>#N/A</v>
      </c>
      <c r="CT103" s="9" t="e">
        <f>VLOOKUP($A103,'[2]Formated Data'!$A:$ZZ,MATCH(CT$1,'[2]Formated Data'!$1:$1,0),FALSE)</f>
        <v>#N/A</v>
      </c>
      <c r="CU103" s="9" t="e">
        <f>VLOOKUP($A103,'[2]Formated Data'!$A:$ZZ,MATCH(CU$1,'[2]Formated Data'!$1:$1,0),FALSE)</f>
        <v>#N/A</v>
      </c>
      <c r="CV103" s="9" t="e">
        <f>VLOOKUP($A103,'[2]Formated Data'!$A:$ZZ,MATCH(CV$1,'[2]Formated Data'!$1:$1,0),FALSE)</f>
        <v>#N/A</v>
      </c>
      <c r="CW103" s="9" t="e">
        <f>VLOOKUP($A103,'[2]Formated Data'!$A:$ZZ,MATCH(CW$1,'[2]Formated Data'!$1:$1,0),FALSE)</f>
        <v>#N/A</v>
      </c>
      <c r="CX103" s="9" t="e">
        <f>VLOOKUP($A103,'[2]Formated Data'!$A:$ZZ,MATCH(CX$1,'[2]Formated Data'!$1:$1,0),FALSE)</f>
        <v>#N/A</v>
      </c>
      <c r="CY103" s="9" t="e">
        <f>VLOOKUP($A103,'[2]Formated Data'!$A:$ZZ,MATCH(CY$1,'[2]Formated Data'!$1:$1,0),FALSE)</f>
        <v>#N/A</v>
      </c>
      <c r="CZ103" s="9" t="e">
        <f>VLOOKUP($A103,'[2]Formated Data'!$A:$ZZ,MATCH(CZ$1,'[2]Formated Data'!$1:$1,0),FALSE)</f>
        <v>#N/A</v>
      </c>
      <c r="DA103" s="9" t="e">
        <f>VLOOKUP($A103,'[2]Formated Data'!$A:$ZZ,MATCH(DA$1,'[2]Formated Data'!$1:$1,0),FALSE)</f>
        <v>#N/A</v>
      </c>
      <c r="DB103" s="9" t="e">
        <f>VLOOKUP($A103,'[2]Formated Data'!$A:$ZZ,MATCH(DB$1,'[2]Formated Data'!$1:$1,0),FALSE)</f>
        <v>#N/A</v>
      </c>
      <c r="DC103" s="9" t="e">
        <f>VLOOKUP($A103,'[2]Formated Data'!$A:$ZZ,MATCH(DC$1,'[2]Formated Data'!$1:$1,0),FALSE)</f>
        <v>#N/A</v>
      </c>
      <c r="DD103" s="9" t="e">
        <f>VLOOKUP($A103,'[2]Formated Data'!$A:$ZZ,MATCH(DD$1,'[2]Formated Data'!$1:$1,0),FALSE)</f>
        <v>#N/A</v>
      </c>
      <c r="DF103" s="1">
        <v>38960</v>
      </c>
      <c r="DG103" s="2">
        <v>4741.1683000000003</v>
      </c>
      <c r="DH103" s="2">
        <f t="shared" si="53"/>
        <v>7.7600079971771319E-3</v>
      </c>
      <c r="DI103" s="1">
        <v>38960</v>
      </c>
      <c r="DJ103" s="2">
        <v>8817.65</v>
      </c>
      <c r="DK103" s="2">
        <f t="shared" si="54"/>
        <v>1.0100257976420224E-2</v>
      </c>
      <c r="DL103" s="1">
        <v>38960</v>
      </c>
      <c r="DM103" s="2">
        <v>10671.14</v>
      </c>
      <c r="DN103" s="2">
        <f t="shared" si="55"/>
        <v>2.3200243461662939E-3</v>
      </c>
      <c r="DO103" s="1">
        <v>38960</v>
      </c>
      <c r="DP103" s="2">
        <v>6500.5</v>
      </c>
      <c r="DQ103" s="2">
        <f t="shared" si="56"/>
        <v>7.109647213387138E-3</v>
      </c>
      <c r="DR103" s="1">
        <v>38960</v>
      </c>
      <c r="DS103" s="2">
        <v>7500.84</v>
      </c>
      <c r="DT103" s="2">
        <f t="shared" si="57"/>
        <v>9.3699410997671873E-3</v>
      </c>
      <c r="DU103" s="1">
        <v>38960</v>
      </c>
      <c r="DV103" s="2">
        <v>4948.79</v>
      </c>
      <c r="DW103" s="2">
        <f t="shared" si="58"/>
        <v>1.1071384791402794E-2</v>
      </c>
      <c r="DX103" s="1">
        <v>38960</v>
      </c>
      <c r="DY103" s="2">
        <v>3693.36</v>
      </c>
      <c r="DZ103" s="2">
        <f t="shared" si="59"/>
        <v>7.5896048058403665E-3</v>
      </c>
      <c r="EA103" s="1">
        <v>38960</v>
      </c>
      <c r="EB103" s="2">
        <v>5169.2299999999996</v>
      </c>
      <c r="EC103" s="2">
        <f t="shared" si="60"/>
        <v>6.8111081246371441E-3</v>
      </c>
      <c r="ED103" s="1">
        <v>38960</v>
      </c>
      <c r="EE103" s="2">
        <v>11284.47</v>
      </c>
      <c r="EF103" s="2">
        <f t="shared" si="61"/>
        <v>2.09399783950448E-2</v>
      </c>
      <c r="EG103" s="1">
        <v>38960</v>
      </c>
      <c r="EH103" s="2">
        <v>3430.13</v>
      </c>
      <c r="EI103" s="2">
        <f t="shared" si="62"/>
        <v>1.2270735270248245E-2</v>
      </c>
      <c r="EK103" s="1">
        <v>38960</v>
      </c>
      <c r="EL103" s="2">
        <v>85.05</v>
      </c>
      <c r="EM103" s="2">
        <f t="shared" si="63"/>
        <v>-2.9308323563892458E-3</v>
      </c>
      <c r="EO103" s="1">
        <v>38960</v>
      </c>
      <c r="EP103" s="2">
        <v>7001.6298999999999</v>
      </c>
      <c r="EQ103" s="2">
        <f t="shared" si="64"/>
        <v>3.0553115395608454E-3</v>
      </c>
      <c r="ES103" s="1">
        <v>38960</v>
      </c>
      <c r="ET103" s="2">
        <v>875.76239999999996</v>
      </c>
      <c r="EU103" s="2">
        <f t="shared" si="65"/>
        <v>2.5831494496139085E-2</v>
      </c>
      <c r="EW103" s="1">
        <v>38960</v>
      </c>
      <c r="EX103" s="2">
        <v>1507.3141000000001</v>
      </c>
      <c r="EY103" s="2">
        <f t="shared" si="66"/>
        <v>2.6409662392485211E-2</v>
      </c>
      <c r="FA103" s="1">
        <v>38960</v>
      </c>
      <c r="FB103" s="2">
        <v>135.61449999999999</v>
      </c>
      <c r="FC103" s="2">
        <f t="shared" si="67"/>
        <v>2.8547483703133425E-2</v>
      </c>
      <c r="FE103" s="1">
        <v>38960</v>
      </c>
      <c r="FF103" s="2">
        <v>727.43439999999998</v>
      </c>
      <c r="FG103" s="2">
        <f t="shared" si="68"/>
        <v>7.2299397070169746E-2</v>
      </c>
      <c r="FI103" s="1">
        <v>38960</v>
      </c>
      <c r="FJ103" s="2">
        <v>198.17519999999999</v>
      </c>
      <c r="FK103" s="2">
        <f t="shared" si="69"/>
        <v>2.6639500313158981E-2</v>
      </c>
      <c r="FM103" s="1">
        <v>38960</v>
      </c>
      <c r="FN103" s="2">
        <v>1617.893</v>
      </c>
      <c r="FO103" s="2">
        <f t="shared" si="70"/>
        <v>2.6630708948712778E-2</v>
      </c>
      <c r="FQ103" s="1">
        <v>38960</v>
      </c>
      <c r="FR103" s="2">
        <v>252.39699999999999</v>
      </c>
      <c r="FS103" s="2">
        <f t="shared" si="71"/>
        <v>7.5165459814621194E-3</v>
      </c>
      <c r="FU103" s="1">
        <v>38960</v>
      </c>
      <c r="FV103" s="2">
        <v>410.9135</v>
      </c>
      <c r="FW103" s="2">
        <f t="shared" si="72"/>
        <v>3.5639026758127912E-2</v>
      </c>
      <c r="FY103" s="1">
        <v>38960</v>
      </c>
      <c r="FZ103" s="2">
        <v>761.18759999999997</v>
      </c>
      <c r="GA103" s="2">
        <f t="shared" si="73"/>
        <v>2.9546240255535094E-2</v>
      </c>
    </row>
    <row r="104" spans="1:183" x14ac:dyDescent="0.25">
      <c r="A104" s="1">
        <f t="shared" si="50"/>
        <v>38929</v>
      </c>
      <c r="B104" s="1">
        <v>38929</v>
      </c>
      <c r="C104" s="2">
        <v>823.54489999999998</v>
      </c>
      <c r="D104" s="2">
        <f t="shared" si="74"/>
        <v>2.4265625417814851E-2</v>
      </c>
      <c r="E104" s="1">
        <v>38929</v>
      </c>
      <c r="F104" s="2">
        <v>520.14189999999996</v>
      </c>
      <c r="G104" s="2">
        <f t="shared" si="75"/>
        <v>-1.9046615012187074E-2</v>
      </c>
      <c r="H104" s="1">
        <v>38929</v>
      </c>
      <c r="I104" s="2">
        <v>1284.9875</v>
      </c>
      <c r="J104" s="2">
        <f t="shared" si="76"/>
        <v>-1.3214908755280197E-2</v>
      </c>
      <c r="K104" s="1">
        <v>38929</v>
      </c>
      <c r="L104" s="2">
        <v>1782.3199</v>
      </c>
      <c r="M104" s="2">
        <f t="shared" si="77"/>
        <v>-3.3999132814828914E-2</v>
      </c>
      <c r="N104" s="1">
        <v>38929</v>
      </c>
      <c r="O104" s="2">
        <v>1336.35</v>
      </c>
      <c r="P104" s="2">
        <f t="shared" si="78"/>
        <v>8.8172903440100203E-3</v>
      </c>
      <c r="Q104" s="1"/>
      <c r="T104" s="1">
        <v>38929</v>
      </c>
      <c r="U104" s="2">
        <v>1381.5754999999999</v>
      </c>
      <c r="V104" s="2">
        <f t="shared" si="79"/>
        <v>6.1604386809128719E-3</v>
      </c>
      <c r="W104" s="1">
        <v>38929</v>
      </c>
      <c r="X104" s="2">
        <v>106.8531</v>
      </c>
      <c r="Y104" s="2">
        <f t="shared" si="80"/>
        <v>-4.0888492876435256E-3</v>
      </c>
      <c r="Z104" s="1">
        <v>38929</v>
      </c>
      <c r="AA104" s="2">
        <v>131.34</v>
      </c>
      <c r="AB104" s="2">
        <f t="shared" si="81"/>
        <v>1.5620167027528664E-2</v>
      </c>
      <c r="AC104" s="1">
        <v>38929</v>
      </c>
      <c r="AD104" s="2">
        <v>814.221</v>
      </c>
      <c r="AE104" s="2">
        <f t="shared" si="82"/>
        <v>2.0700544835385859E-3</v>
      </c>
      <c r="AF104" s="1">
        <v>38929</v>
      </c>
      <c r="AG104" s="2">
        <v>276.10480000000001</v>
      </c>
      <c r="AH104" s="2">
        <f t="shared" si="83"/>
        <v>5.6890926700345901E-3</v>
      </c>
      <c r="AI104" s="1">
        <v>38929</v>
      </c>
      <c r="AJ104" s="2">
        <v>75.150000000000006</v>
      </c>
      <c r="AK104" s="2">
        <f t="shared" si="84"/>
        <v>1.0352245227211787E-2</v>
      </c>
      <c r="AL104" s="1">
        <v>38929</v>
      </c>
      <c r="AM104" s="2">
        <v>133.61000000000001</v>
      </c>
      <c r="AN104" s="2">
        <f t="shared" si="85"/>
        <v>-5.7862481359886031E-3</v>
      </c>
      <c r="AO104" s="1">
        <v>38929</v>
      </c>
      <c r="AP104" s="2">
        <v>349.83</v>
      </c>
      <c r="AQ104" s="2">
        <f t="shared" si="86"/>
        <v>9.9310026270966745E-3</v>
      </c>
      <c r="AR104" s="1">
        <v>38929</v>
      </c>
      <c r="AS104" s="2">
        <v>1245.73</v>
      </c>
      <c r="AT104" s="2">
        <f t="shared" si="87"/>
        <v>1.3521979318368738E-2</v>
      </c>
      <c r="AU104" s="1">
        <v>38929</v>
      </c>
      <c r="AV104" s="2">
        <v>823.17</v>
      </c>
      <c r="AW104" s="2">
        <f t="shared" si="88"/>
        <v>9.789128914731382E-3</v>
      </c>
      <c r="AY104" s="2">
        <f t="shared" si="89"/>
        <v>4.3312240430001925E-2</v>
      </c>
      <c r="AZ104" s="2">
        <f t="shared" si="90"/>
        <v>-4.2816423158838934E-2</v>
      </c>
      <c r="BA104" s="2">
        <f t="shared" si="51"/>
        <v>-3.7328504036373555E-3</v>
      </c>
      <c r="BC104" s="1">
        <v>38929</v>
      </c>
      <c r="BD104" s="2">
        <v>1054.1099999999999</v>
      </c>
      <c r="BE104" s="2">
        <f t="shared" si="91"/>
        <v>1.9478321421317668E-2</v>
      </c>
      <c r="BF104" s="1">
        <v>38929</v>
      </c>
      <c r="BG104" s="2">
        <v>894.17</v>
      </c>
      <c r="BH104" s="2">
        <f t="shared" si="92"/>
        <v>1.0224602313810616E-2</v>
      </c>
      <c r="BI104" s="1"/>
      <c r="BK104" s="2" t="e">
        <f t="shared" si="93"/>
        <v>#DIV/0!</v>
      </c>
      <c r="BL104" s="1">
        <v>38898</v>
      </c>
      <c r="BM104" s="2">
        <v>289.7</v>
      </c>
      <c r="BN104" s="2">
        <f t="shared" si="48"/>
        <v>3.4985624718555375E-3</v>
      </c>
      <c r="BP104" s="1">
        <v>38656</v>
      </c>
      <c r="BQ104" s="2">
        <v>-2.0999999999999999E-3</v>
      </c>
      <c r="BR104" s="2">
        <f t="shared" si="49"/>
        <v>-2.0999999999999999E-3</v>
      </c>
      <c r="BT104" s="1">
        <v>38929</v>
      </c>
      <c r="BU104" s="2">
        <v>870.08</v>
      </c>
      <c r="BV104" s="2">
        <f t="shared" si="52"/>
        <v>1.9031891594345485E-2</v>
      </c>
      <c r="BX104" s="7">
        <f>VLOOKUP($A104,[1]Replications!$A:$AK,MATCH(BX$2,[1]Replications!$1:$1,0),FALSE)</f>
        <v>-8.0999999999999996E-3</v>
      </c>
      <c r="BY104" s="7">
        <f>VLOOKUP($A104,[1]Replications!$A:$AK,MATCH(BY$2,[1]Replications!$1:$1,0),FALSE)</f>
        <v>-3.8899999999999997E-2</v>
      </c>
      <c r="BZ104" s="7">
        <f>VLOOKUP($A104,[1]Replications!$A:$AK,MATCH(BZ$2,[1]Replications!$1:$1,0),FALSE)</f>
        <v>1.6299999999999999E-2</v>
      </c>
      <c r="CA104" s="7">
        <f>VLOOKUP($A104,[1]Replications!$A:$AK,MATCH(CA$2,[1]Replications!$1:$1,0),FALSE)</f>
        <v>-8.7359367540846833E-3</v>
      </c>
      <c r="CB104" s="7" t="str">
        <f>VLOOKUP($A104,[1]Replications!$A:$AK,MATCH(CB$2,[1]Replications!$1:$1,0),FALSE)</f>
        <v/>
      </c>
      <c r="CC104" s="7" t="str">
        <f>VLOOKUP($A104,[1]Replications!$A:$AK,MATCH(CC$2,[1]Replications!$1:$1,0),FALSE)</f>
        <v/>
      </c>
      <c r="CD104" s="7">
        <f>VLOOKUP($A104,[1]Replications!$A:$AK,MATCH(CD$2,[1]Replications!$1:$1,0),FALSE)</f>
        <v>1.32E-2</v>
      </c>
      <c r="CE104" s="7">
        <f>VLOOKUP($A104,[1]Replications!$A:$AK,MATCH(CE$2,[1]Replications!$1:$1,0),FALSE)</f>
        <v>6.1000000000000004E-3</v>
      </c>
      <c r="CF104" s="7">
        <f>VLOOKUP($A104,[1]Replications!$A:$AK,MATCH(CF$2,[1]Replications!$1:$1,0),FALSE)</f>
        <v>-5.2471873508169375E-3</v>
      </c>
      <c r="CG104" s="7" t="str">
        <f>VLOOKUP($A104,[1]Replications!$A:$AK,MATCH(CG$2,[1]Replications!$1:$1,0),FALSE)</f>
        <v>NA</v>
      </c>
      <c r="CH104" s="9" t="e">
        <f>VLOOKUP($A104,'[2]Formated Data'!$A:$ZZ,MATCH(CH$1,'[2]Formated Data'!$1:$1,0),FALSE)</f>
        <v>#N/A</v>
      </c>
      <c r="CI104" s="9" t="e">
        <f>VLOOKUP($A104,'[2]Formated Data'!$A:$ZZ,MATCH(CI$1,'[2]Formated Data'!$1:$1,0),FALSE)</f>
        <v>#N/A</v>
      </c>
      <c r="CJ104" s="9" t="e">
        <f>VLOOKUP($A104,'[2]Formated Data'!$A:$ZZ,MATCH(CJ$1,'[2]Formated Data'!$1:$1,0),FALSE)</f>
        <v>#N/A</v>
      </c>
      <c r="CK104" s="9" t="e">
        <f>VLOOKUP($A104,'[2]Formated Data'!$A:$ZZ,MATCH(CK$1,'[2]Formated Data'!$1:$1,0),FALSE)</f>
        <v>#N/A</v>
      </c>
      <c r="CL104" s="9" t="e">
        <f>VLOOKUP($A104,'[2]Formated Data'!$A:$ZZ,MATCH(CL$1,'[2]Formated Data'!$1:$1,0),FALSE)</f>
        <v>#N/A</v>
      </c>
      <c r="CM104" s="9" t="e">
        <f>VLOOKUP($A104,'[2]Formated Data'!$A:$ZZ,MATCH(CM$1,'[2]Formated Data'!$1:$1,0),FALSE)</f>
        <v>#N/A</v>
      </c>
      <c r="CN104" s="9" t="e">
        <f>VLOOKUP($A104,'[2]Formated Data'!$A:$ZZ,MATCH(CN$1,'[2]Formated Data'!$1:$1,0),FALSE)</f>
        <v>#N/A</v>
      </c>
      <c r="CO104" s="9" t="e">
        <f>VLOOKUP($A104,'[2]Formated Data'!$A:$ZZ,MATCH(CO$1,'[2]Formated Data'!$1:$1,0),FALSE)</f>
        <v>#N/A</v>
      </c>
      <c r="CP104" s="9" t="e">
        <f>VLOOKUP($A104,'[2]Formated Data'!$A:$ZZ,MATCH(CP$1,'[2]Formated Data'!$1:$1,0),FALSE)</f>
        <v>#N/A</v>
      </c>
      <c r="CQ104" s="9" t="e">
        <f>VLOOKUP($A104,'[2]Formated Data'!$A:$ZZ,MATCH(CQ$1,'[2]Formated Data'!$1:$1,0),FALSE)</f>
        <v>#N/A</v>
      </c>
      <c r="CR104" s="9" t="e">
        <f>VLOOKUP($A104,'[2]Formated Data'!$A:$ZZ,MATCH(CR$1,'[2]Formated Data'!$1:$1,0),FALSE)</f>
        <v>#N/A</v>
      </c>
      <c r="CS104" s="9" t="e">
        <f>VLOOKUP($A104,'[2]Formated Data'!$A:$ZZ,MATCH(CS$1,'[2]Formated Data'!$1:$1,0),FALSE)</f>
        <v>#N/A</v>
      </c>
      <c r="CT104" s="9" t="e">
        <f>VLOOKUP($A104,'[2]Formated Data'!$A:$ZZ,MATCH(CT$1,'[2]Formated Data'!$1:$1,0),FALSE)</f>
        <v>#N/A</v>
      </c>
      <c r="CU104" s="9" t="e">
        <f>VLOOKUP($A104,'[2]Formated Data'!$A:$ZZ,MATCH(CU$1,'[2]Formated Data'!$1:$1,0),FALSE)</f>
        <v>#N/A</v>
      </c>
      <c r="CV104" s="9" t="e">
        <f>VLOOKUP($A104,'[2]Formated Data'!$A:$ZZ,MATCH(CV$1,'[2]Formated Data'!$1:$1,0),FALSE)</f>
        <v>#N/A</v>
      </c>
      <c r="CW104" s="9" t="e">
        <f>VLOOKUP($A104,'[2]Formated Data'!$A:$ZZ,MATCH(CW$1,'[2]Formated Data'!$1:$1,0),FALSE)</f>
        <v>#N/A</v>
      </c>
      <c r="CX104" s="9" t="e">
        <f>VLOOKUP($A104,'[2]Formated Data'!$A:$ZZ,MATCH(CX$1,'[2]Formated Data'!$1:$1,0),FALSE)</f>
        <v>#N/A</v>
      </c>
      <c r="CY104" s="9" t="e">
        <f>VLOOKUP($A104,'[2]Formated Data'!$A:$ZZ,MATCH(CY$1,'[2]Formated Data'!$1:$1,0),FALSE)</f>
        <v>#N/A</v>
      </c>
      <c r="CZ104" s="9" t="e">
        <f>VLOOKUP($A104,'[2]Formated Data'!$A:$ZZ,MATCH(CZ$1,'[2]Formated Data'!$1:$1,0),FALSE)</f>
        <v>#N/A</v>
      </c>
      <c r="DA104" s="9" t="e">
        <f>VLOOKUP($A104,'[2]Formated Data'!$A:$ZZ,MATCH(DA$1,'[2]Formated Data'!$1:$1,0),FALSE)</f>
        <v>#N/A</v>
      </c>
      <c r="DB104" s="9" t="e">
        <f>VLOOKUP($A104,'[2]Formated Data'!$A:$ZZ,MATCH(DB$1,'[2]Formated Data'!$1:$1,0),FALSE)</f>
        <v>#N/A</v>
      </c>
      <c r="DC104" s="9" t="e">
        <f>VLOOKUP($A104,'[2]Formated Data'!$A:$ZZ,MATCH(DC$1,'[2]Formated Data'!$1:$1,0),FALSE)</f>
        <v>#N/A</v>
      </c>
      <c r="DD104" s="9" t="e">
        <f>VLOOKUP($A104,'[2]Formated Data'!$A:$ZZ,MATCH(DD$1,'[2]Formated Data'!$1:$1,0),FALSE)</f>
        <v>#N/A</v>
      </c>
      <c r="DF104" s="1">
        <v>38929</v>
      </c>
      <c r="DG104" s="2">
        <v>4704.6601000000001</v>
      </c>
      <c r="DH104" s="2">
        <f t="shared" si="53"/>
        <v>-2.0800021856132167E-3</v>
      </c>
      <c r="DI104" s="1">
        <v>38929</v>
      </c>
      <c r="DJ104" s="2">
        <v>8729.48</v>
      </c>
      <c r="DK104" s="2">
        <f t="shared" si="54"/>
        <v>-1.7701624707259223E-3</v>
      </c>
      <c r="DL104" s="1">
        <v>38929</v>
      </c>
      <c r="DM104" s="2">
        <v>10646.44</v>
      </c>
      <c r="DN104" s="2">
        <f t="shared" si="55"/>
        <v>-2.5997288787251716E-3</v>
      </c>
      <c r="DO104" s="1">
        <v>38929</v>
      </c>
      <c r="DP104" s="2">
        <v>6454.61</v>
      </c>
      <c r="DQ104" s="2">
        <f t="shared" si="56"/>
        <v>4.1803184322950493E-3</v>
      </c>
      <c r="DR104" s="1">
        <v>38929</v>
      </c>
      <c r="DS104" s="2">
        <v>7431.21</v>
      </c>
      <c r="DT104" s="2">
        <f t="shared" si="57"/>
        <v>-4.4904504248646226E-3</v>
      </c>
      <c r="DU104" s="1">
        <v>38929</v>
      </c>
      <c r="DV104" s="2">
        <v>4894.6000000000004</v>
      </c>
      <c r="DW104" s="2">
        <f t="shared" si="58"/>
        <v>7.2685665366063468E-3</v>
      </c>
      <c r="DX104" s="1">
        <v>38929</v>
      </c>
      <c r="DY104" s="2">
        <v>3665.54</v>
      </c>
      <c r="DZ104" s="2">
        <f t="shared" si="59"/>
        <v>4.9899378725317689E-3</v>
      </c>
      <c r="EA104" s="1">
        <v>38929</v>
      </c>
      <c r="EB104" s="2">
        <v>5134.26</v>
      </c>
      <c r="EC104" s="2">
        <f t="shared" si="60"/>
        <v>7.6403294781692832E-3</v>
      </c>
      <c r="ED104" s="1">
        <v>38929</v>
      </c>
      <c r="EE104" s="2">
        <v>11053.02</v>
      </c>
      <c r="EF104" s="2">
        <f t="shared" si="61"/>
        <v>-2.1499874290449195E-2</v>
      </c>
      <c r="EG104" s="1">
        <v>38929</v>
      </c>
      <c r="EH104" s="2">
        <v>3388.55</v>
      </c>
      <c r="EI104" s="2">
        <f t="shared" si="62"/>
        <v>6.7711304430499997E-3</v>
      </c>
      <c r="EK104" s="1">
        <v>38929</v>
      </c>
      <c r="EL104" s="2">
        <v>85.3</v>
      </c>
      <c r="EM104" s="2">
        <f t="shared" si="63"/>
        <v>1.6439643024894757E-3</v>
      </c>
      <c r="EO104" s="1">
        <v>38929</v>
      </c>
      <c r="EP104" s="2">
        <v>6980.3028999999997</v>
      </c>
      <c r="EQ104" s="2">
        <f t="shared" si="64"/>
        <v>1.6893332503731928E-2</v>
      </c>
      <c r="ES104" s="1">
        <v>38929</v>
      </c>
      <c r="ET104" s="2">
        <v>853.70979999999997</v>
      </c>
      <c r="EU104" s="2">
        <f t="shared" si="65"/>
        <v>1.4404810721269534E-2</v>
      </c>
      <c r="EW104" s="1">
        <v>38929</v>
      </c>
      <c r="EX104" s="2">
        <v>1468.5307</v>
      </c>
      <c r="EY104" s="2">
        <f t="shared" si="66"/>
        <v>6.3988771879808226E-3</v>
      </c>
      <c r="FA104" s="1">
        <v>38929</v>
      </c>
      <c r="FB104" s="2">
        <v>131.85050000000001</v>
      </c>
      <c r="FC104" s="2">
        <f t="shared" si="67"/>
        <v>1.7287259692353674E-2</v>
      </c>
      <c r="FE104" s="1">
        <v>38929</v>
      </c>
      <c r="FF104" s="2">
        <v>678.38739999999996</v>
      </c>
      <c r="FG104" s="2">
        <f t="shared" si="68"/>
        <v>-7.7673194549815472E-3</v>
      </c>
      <c r="FI104" s="1">
        <v>38929</v>
      </c>
      <c r="FJ104" s="2">
        <v>193.03290000000001</v>
      </c>
      <c r="FK104" s="2">
        <f t="shared" si="69"/>
        <v>1.9598843031780833E-2</v>
      </c>
      <c r="FM104" s="1">
        <v>38929</v>
      </c>
      <c r="FN104" s="2">
        <v>1575.925</v>
      </c>
      <c r="FO104" s="2">
        <f t="shared" si="70"/>
        <v>1.9698061834430902E-2</v>
      </c>
      <c r="FQ104" s="1">
        <v>38929</v>
      </c>
      <c r="FR104" s="2">
        <v>250.51400000000001</v>
      </c>
      <c r="FS104" s="2">
        <f t="shared" si="71"/>
        <v>7.8856103703823788E-3</v>
      </c>
      <c r="FU104" s="1">
        <v>38929</v>
      </c>
      <c r="FV104" s="2">
        <v>396.77289999999999</v>
      </c>
      <c r="FW104" s="2">
        <f t="shared" si="72"/>
        <v>1.1465159426260252E-2</v>
      </c>
      <c r="FY104" s="1">
        <v>38929</v>
      </c>
      <c r="FZ104" s="2">
        <v>739.34280000000001</v>
      </c>
      <c r="GA104" s="2">
        <f t="shared" si="73"/>
        <v>-3.2571521512162915E-2</v>
      </c>
    </row>
    <row r="105" spans="1:183" x14ac:dyDescent="0.25">
      <c r="A105" s="1">
        <f t="shared" si="50"/>
        <v>38898</v>
      </c>
      <c r="B105" s="1">
        <v>38898</v>
      </c>
      <c r="C105" s="2">
        <v>804.03449999999998</v>
      </c>
      <c r="D105" s="2">
        <f t="shared" si="74"/>
        <v>6.3387861872159501E-3</v>
      </c>
      <c r="E105" s="1">
        <v>38898</v>
      </c>
      <c r="F105" s="2">
        <v>530.24120000000005</v>
      </c>
      <c r="G105" s="2">
        <f t="shared" si="75"/>
        <v>-3.9852521626227988E-3</v>
      </c>
      <c r="H105" s="1">
        <v>38898</v>
      </c>
      <c r="I105" s="2">
        <v>1302.1958999999999</v>
      </c>
      <c r="J105" s="2">
        <f t="shared" si="76"/>
        <v>2.5829445825053199E-2</v>
      </c>
      <c r="K105" s="1">
        <v>38898</v>
      </c>
      <c r="L105" s="2">
        <v>1845.05</v>
      </c>
      <c r="M105" s="2">
        <f t="shared" si="77"/>
        <v>8.6250854371661134E-4</v>
      </c>
      <c r="N105" s="1">
        <v>38898</v>
      </c>
      <c r="O105" s="2">
        <v>1324.67</v>
      </c>
      <c r="P105" s="2">
        <f t="shared" si="78"/>
        <v>1.5196649176658639E-3</v>
      </c>
      <c r="Q105" s="1"/>
      <c r="T105" s="1">
        <v>38898</v>
      </c>
      <c r="U105" s="2">
        <v>1373.1165000000001</v>
      </c>
      <c r="V105" s="2">
        <f t="shared" si="79"/>
        <v>1.3058166046318043E-3</v>
      </c>
      <c r="W105" s="1">
        <v>38898</v>
      </c>
      <c r="X105" s="2">
        <v>107.29179999999999</v>
      </c>
      <c r="Y105" s="2">
        <f t="shared" si="80"/>
        <v>2.5031791964225114E-3</v>
      </c>
      <c r="Z105" s="1">
        <v>38898</v>
      </c>
      <c r="AA105" s="2">
        <v>129.32</v>
      </c>
      <c r="AB105" s="2">
        <f t="shared" si="81"/>
        <v>-1.3502174078877216E-2</v>
      </c>
      <c r="AC105" s="1">
        <v>38898</v>
      </c>
      <c r="AD105" s="2">
        <v>812.53899999999999</v>
      </c>
      <c r="AE105" s="2">
        <f t="shared" si="82"/>
        <v>-2.1851687330186609E-2</v>
      </c>
      <c r="AF105" s="1">
        <v>38898</v>
      </c>
      <c r="AG105" s="2">
        <v>274.54289999999997</v>
      </c>
      <c r="AH105" s="2">
        <f t="shared" si="83"/>
        <v>1.1818552710089136E-2</v>
      </c>
      <c r="AI105" s="1">
        <v>38898</v>
      </c>
      <c r="AJ105" s="2">
        <v>74.38</v>
      </c>
      <c r="AK105" s="2">
        <f t="shared" si="84"/>
        <v>-2.0284510010537438E-2</v>
      </c>
      <c r="AL105" s="1">
        <v>38898</v>
      </c>
      <c r="AM105" s="2">
        <v>134.38759999999999</v>
      </c>
      <c r="AN105" s="2">
        <f t="shared" si="85"/>
        <v>5.2398473749524221E-3</v>
      </c>
      <c r="AO105" s="1">
        <v>38898</v>
      </c>
      <c r="AP105" s="2">
        <v>346.39</v>
      </c>
      <c r="AQ105" s="2">
        <f t="shared" si="86"/>
        <v>4.4074578826804878E-3</v>
      </c>
      <c r="AR105" s="1">
        <v>38898</v>
      </c>
      <c r="AS105" s="2">
        <v>1229.1099999999999</v>
      </c>
      <c r="AT105" s="2">
        <f t="shared" si="87"/>
        <v>2.1198359573098013E-3</v>
      </c>
      <c r="AU105" s="1">
        <v>38898</v>
      </c>
      <c r="AV105" s="2">
        <v>815.19</v>
      </c>
      <c r="AW105" s="2">
        <f t="shared" si="88"/>
        <v>-3.5083001246850598E-3</v>
      </c>
      <c r="AY105" s="2">
        <f t="shared" si="89"/>
        <v>1.0324038349838749E-2</v>
      </c>
      <c r="AZ105" s="2">
        <f t="shared" si="90"/>
        <v>-6.5715637394925253E-4</v>
      </c>
      <c r="BA105" s="2">
        <f t="shared" si="51"/>
        <v>-5.6281360819948612E-3</v>
      </c>
      <c r="BC105" s="1">
        <v>38898</v>
      </c>
      <c r="BD105" s="2">
        <v>1033.97</v>
      </c>
      <c r="BE105" s="2">
        <f t="shared" si="91"/>
        <v>-7.6346205883481844E-4</v>
      </c>
      <c r="BF105" s="1">
        <v>38898</v>
      </c>
      <c r="BG105" s="2">
        <v>885.12</v>
      </c>
      <c r="BH105" s="2">
        <f t="shared" si="92"/>
        <v>2.3875624652970551E-2</v>
      </c>
      <c r="BI105" s="1"/>
      <c r="BK105" s="2" t="e">
        <f t="shared" si="93"/>
        <v>#DIV/0!</v>
      </c>
      <c r="BL105" s="1">
        <v>38868</v>
      </c>
      <c r="BM105" s="2">
        <v>288.69</v>
      </c>
      <c r="BN105" s="2">
        <f t="shared" si="48"/>
        <v>7.6088094656381333E-3</v>
      </c>
      <c r="BP105" s="1">
        <v>38625</v>
      </c>
      <c r="BQ105" s="2">
        <v>1.2330000000000001E-2</v>
      </c>
      <c r="BR105" s="2">
        <f t="shared" si="49"/>
        <v>1.2330000000000001E-2</v>
      </c>
      <c r="BT105" s="1">
        <v>38898</v>
      </c>
      <c r="BU105" s="2">
        <v>853.83</v>
      </c>
      <c r="BV105" s="2">
        <f t="shared" si="52"/>
        <v>1.7093915280888217E-2</v>
      </c>
      <c r="BX105" s="7">
        <f>VLOOKUP($A105,[1]Replications!$A:$AK,MATCH(BX$2,[1]Replications!$1:$1,0),FALSE)</f>
        <v>1.9599999999999999E-2</v>
      </c>
      <c r="BY105" s="7">
        <f>VLOOKUP($A105,[1]Replications!$A:$AK,MATCH(BY$2,[1]Replications!$1:$1,0),FALSE)</f>
        <v>3.7000000000000002E-3</v>
      </c>
      <c r="BZ105" s="7">
        <f>VLOOKUP($A105,[1]Replications!$A:$AK,MATCH(BZ$2,[1]Replications!$1:$1,0),FALSE)</f>
        <v>-1.89E-2</v>
      </c>
      <c r="CA105" s="7">
        <f>VLOOKUP($A105,[1]Replications!$A:$AK,MATCH(CA$2,[1]Replications!$1:$1,0),FALSE)</f>
        <v>-2.4531609614371064E-3</v>
      </c>
      <c r="CB105" s="7" t="str">
        <f>VLOOKUP($A105,[1]Replications!$A:$AK,MATCH(CB$2,[1]Replications!$1:$1,0),FALSE)</f>
        <v/>
      </c>
      <c r="CC105" s="7" t="str">
        <f>VLOOKUP($A105,[1]Replications!$A:$AK,MATCH(CC$2,[1]Replications!$1:$1,0),FALSE)</f>
        <v/>
      </c>
      <c r="CD105" s="7">
        <f>VLOOKUP($A105,[1]Replications!$A:$AK,MATCH(CD$2,[1]Replications!$1:$1,0),FALSE)</f>
        <v>-4.0000000000000001E-3</v>
      </c>
      <c r="CE105" s="7">
        <f>VLOOKUP($A105,[1]Replications!$A:$AK,MATCH(CE$2,[1]Replications!$1:$1,0),FALSE)</f>
        <v>1.4E-3</v>
      </c>
      <c r="CF105" s="7">
        <f>VLOOKUP($A105,[1]Replications!$A:$AK,MATCH(CF$2,[1]Replications!$1:$1,0),FALSE)</f>
        <v>-4.1063219228742109E-4</v>
      </c>
      <c r="CG105" s="7" t="str">
        <f>VLOOKUP($A105,[1]Replications!$A:$AK,MATCH(CG$2,[1]Replications!$1:$1,0),FALSE)</f>
        <v>NA</v>
      </c>
      <c r="CH105" s="9" t="e">
        <f>VLOOKUP($A105,'[2]Formated Data'!$A:$ZZ,MATCH(CH$1,'[2]Formated Data'!$1:$1,0),FALSE)</f>
        <v>#N/A</v>
      </c>
      <c r="CI105" s="9" t="e">
        <f>VLOOKUP($A105,'[2]Formated Data'!$A:$ZZ,MATCH(CI$1,'[2]Formated Data'!$1:$1,0),FALSE)</f>
        <v>#N/A</v>
      </c>
      <c r="CJ105" s="9" t="e">
        <f>VLOOKUP($A105,'[2]Formated Data'!$A:$ZZ,MATCH(CJ$1,'[2]Formated Data'!$1:$1,0),FALSE)</f>
        <v>#N/A</v>
      </c>
      <c r="CK105" s="9" t="e">
        <f>VLOOKUP($A105,'[2]Formated Data'!$A:$ZZ,MATCH(CK$1,'[2]Formated Data'!$1:$1,0),FALSE)</f>
        <v>#N/A</v>
      </c>
      <c r="CL105" s="9" t="e">
        <f>VLOOKUP($A105,'[2]Formated Data'!$A:$ZZ,MATCH(CL$1,'[2]Formated Data'!$1:$1,0),FALSE)</f>
        <v>#N/A</v>
      </c>
      <c r="CM105" s="9" t="e">
        <f>VLOOKUP($A105,'[2]Formated Data'!$A:$ZZ,MATCH(CM$1,'[2]Formated Data'!$1:$1,0),FALSE)</f>
        <v>#N/A</v>
      </c>
      <c r="CN105" s="9" t="e">
        <f>VLOOKUP($A105,'[2]Formated Data'!$A:$ZZ,MATCH(CN$1,'[2]Formated Data'!$1:$1,0),FALSE)</f>
        <v>#N/A</v>
      </c>
      <c r="CO105" s="9" t="e">
        <f>VLOOKUP($A105,'[2]Formated Data'!$A:$ZZ,MATCH(CO$1,'[2]Formated Data'!$1:$1,0),FALSE)</f>
        <v>#N/A</v>
      </c>
      <c r="CP105" s="9" t="e">
        <f>VLOOKUP($A105,'[2]Formated Data'!$A:$ZZ,MATCH(CP$1,'[2]Formated Data'!$1:$1,0),FALSE)</f>
        <v>#N/A</v>
      </c>
      <c r="CQ105" s="9" t="e">
        <f>VLOOKUP($A105,'[2]Formated Data'!$A:$ZZ,MATCH(CQ$1,'[2]Formated Data'!$1:$1,0),FALSE)</f>
        <v>#N/A</v>
      </c>
      <c r="CR105" s="9" t="e">
        <f>VLOOKUP($A105,'[2]Formated Data'!$A:$ZZ,MATCH(CR$1,'[2]Formated Data'!$1:$1,0),FALSE)</f>
        <v>#N/A</v>
      </c>
      <c r="CS105" s="9" t="e">
        <f>VLOOKUP($A105,'[2]Formated Data'!$A:$ZZ,MATCH(CS$1,'[2]Formated Data'!$1:$1,0),FALSE)</f>
        <v>#N/A</v>
      </c>
      <c r="CT105" s="9" t="e">
        <f>VLOOKUP($A105,'[2]Formated Data'!$A:$ZZ,MATCH(CT$1,'[2]Formated Data'!$1:$1,0),FALSE)</f>
        <v>#N/A</v>
      </c>
      <c r="CU105" s="9" t="e">
        <f>VLOOKUP($A105,'[2]Formated Data'!$A:$ZZ,MATCH(CU$1,'[2]Formated Data'!$1:$1,0),FALSE)</f>
        <v>#N/A</v>
      </c>
      <c r="CV105" s="9" t="e">
        <f>VLOOKUP($A105,'[2]Formated Data'!$A:$ZZ,MATCH(CV$1,'[2]Formated Data'!$1:$1,0),FALSE)</f>
        <v>#N/A</v>
      </c>
      <c r="CW105" s="9" t="e">
        <f>VLOOKUP($A105,'[2]Formated Data'!$A:$ZZ,MATCH(CW$1,'[2]Formated Data'!$1:$1,0),FALSE)</f>
        <v>#N/A</v>
      </c>
      <c r="CX105" s="9" t="e">
        <f>VLOOKUP($A105,'[2]Formated Data'!$A:$ZZ,MATCH(CX$1,'[2]Formated Data'!$1:$1,0),FALSE)</f>
        <v>#N/A</v>
      </c>
      <c r="CY105" s="9" t="e">
        <f>VLOOKUP($A105,'[2]Formated Data'!$A:$ZZ,MATCH(CY$1,'[2]Formated Data'!$1:$1,0),FALSE)</f>
        <v>#N/A</v>
      </c>
      <c r="CZ105" s="9" t="e">
        <f>VLOOKUP($A105,'[2]Formated Data'!$A:$ZZ,MATCH(CZ$1,'[2]Formated Data'!$1:$1,0),FALSE)</f>
        <v>#N/A</v>
      </c>
      <c r="DA105" s="9" t="e">
        <f>VLOOKUP($A105,'[2]Formated Data'!$A:$ZZ,MATCH(DA$1,'[2]Formated Data'!$1:$1,0),FALSE)</f>
        <v>#N/A</v>
      </c>
      <c r="DB105" s="9" t="e">
        <f>VLOOKUP($A105,'[2]Formated Data'!$A:$ZZ,MATCH(DB$1,'[2]Formated Data'!$1:$1,0),FALSE)</f>
        <v>#N/A</v>
      </c>
      <c r="DC105" s="9" t="e">
        <f>VLOOKUP($A105,'[2]Formated Data'!$A:$ZZ,MATCH(DC$1,'[2]Formated Data'!$1:$1,0),FALSE)</f>
        <v>#N/A</v>
      </c>
      <c r="DD105" s="9" t="e">
        <f>VLOOKUP($A105,'[2]Formated Data'!$A:$ZZ,MATCH(DD$1,'[2]Formated Data'!$1:$1,0),FALSE)</f>
        <v>#N/A</v>
      </c>
      <c r="DF105" s="1">
        <v>38898</v>
      </c>
      <c r="DG105" s="2">
        <v>4714.4661999999998</v>
      </c>
      <c r="DH105" s="2">
        <f t="shared" si="53"/>
        <v>-6.0200051477758976E-3</v>
      </c>
      <c r="DI105" s="1">
        <v>38898</v>
      </c>
      <c r="DJ105" s="2">
        <v>8744.9599999999991</v>
      </c>
      <c r="DK105" s="2">
        <f t="shared" si="54"/>
        <v>-2.3501065533748644E-3</v>
      </c>
      <c r="DL105" s="1">
        <v>38898</v>
      </c>
      <c r="DM105" s="2">
        <v>10674.19</v>
      </c>
      <c r="DN105" s="2">
        <f t="shared" si="55"/>
        <v>-4.8405246636478161E-3</v>
      </c>
      <c r="DO105" s="1">
        <v>38898</v>
      </c>
      <c r="DP105" s="2">
        <v>6427.74</v>
      </c>
      <c r="DQ105" s="2">
        <f t="shared" si="56"/>
        <v>5.5205750533833253E-3</v>
      </c>
      <c r="DR105" s="1">
        <v>38898</v>
      </c>
      <c r="DS105" s="2">
        <v>7464.73</v>
      </c>
      <c r="DT105" s="2">
        <f t="shared" si="57"/>
        <v>-1.1293734787246601E-3</v>
      </c>
      <c r="DU105" s="1">
        <v>38898</v>
      </c>
      <c r="DV105" s="2">
        <v>4859.28</v>
      </c>
      <c r="DW105" s="2">
        <f t="shared" si="58"/>
        <v>1.0197081780596307E-3</v>
      </c>
      <c r="DX105" s="1">
        <v>38898</v>
      </c>
      <c r="DY105" s="2">
        <v>3647.34</v>
      </c>
      <c r="DZ105" s="2">
        <f t="shared" si="59"/>
        <v>6.0212218418924657E-3</v>
      </c>
      <c r="EA105" s="1">
        <v>38898</v>
      </c>
      <c r="EB105" s="2">
        <v>5095.33</v>
      </c>
      <c r="EC105" s="2">
        <f t="shared" si="60"/>
        <v>8.2195738247927697E-3</v>
      </c>
      <c r="ED105" s="1">
        <v>38898</v>
      </c>
      <c r="EE105" s="2">
        <v>11295.88</v>
      </c>
      <c r="EF105" s="2">
        <f t="shared" si="61"/>
        <v>-9.5199680826345556E-3</v>
      </c>
      <c r="EG105" s="1">
        <v>38898</v>
      </c>
      <c r="EH105" s="2">
        <v>3365.76</v>
      </c>
      <c r="EI105" s="2">
        <f t="shared" si="62"/>
        <v>9.6896317939918486E-3</v>
      </c>
      <c r="EK105" s="1">
        <v>38898</v>
      </c>
      <c r="EL105" s="2">
        <v>85.16</v>
      </c>
      <c r="EM105" s="2">
        <f t="shared" si="63"/>
        <v>5.193578847969782E-3</v>
      </c>
      <c r="EO105" s="1">
        <v>38898</v>
      </c>
      <c r="EP105" s="2">
        <v>6864.3413</v>
      </c>
      <c r="EQ105" s="2">
        <f t="shared" si="64"/>
        <v>2.1796634056044706E-2</v>
      </c>
      <c r="ES105" s="1">
        <v>38898</v>
      </c>
      <c r="ET105" s="2">
        <v>841.58690000000001</v>
      </c>
      <c r="EU105" s="2">
        <f t="shared" si="65"/>
        <v>-2.2327996887144819E-3</v>
      </c>
      <c r="EW105" s="1">
        <v>38898</v>
      </c>
      <c r="EX105" s="2">
        <v>1459.1935000000001</v>
      </c>
      <c r="EY105" s="2">
        <f t="shared" si="66"/>
        <v>1.1048418873249588E-4</v>
      </c>
      <c r="FA105" s="1">
        <v>38898</v>
      </c>
      <c r="FB105" s="2">
        <v>129.60990000000001</v>
      </c>
      <c r="FC105" s="2">
        <f t="shared" si="67"/>
        <v>8.3485818847210957E-3</v>
      </c>
      <c r="FE105" s="1">
        <v>38898</v>
      </c>
      <c r="FF105" s="2">
        <v>683.6979</v>
      </c>
      <c r="FG105" s="2">
        <f t="shared" si="68"/>
        <v>-2.5430122754558804E-2</v>
      </c>
      <c r="FI105" s="1">
        <v>38898</v>
      </c>
      <c r="FJ105" s="2">
        <v>189.32239999999999</v>
      </c>
      <c r="FK105" s="2">
        <f t="shared" si="69"/>
        <v>6.6742100695920126E-3</v>
      </c>
      <c r="FM105" s="1">
        <v>38898</v>
      </c>
      <c r="FN105" s="2">
        <v>1545.482</v>
      </c>
      <c r="FO105" s="2">
        <f t="shared" si="70"/>
        <v>8.3079540798618456E-3</v>
      </c>
      <c r="FQ105" s="1">
        <v>38898</v>
      </c>
      <c r="FR105" s="2">
        <v>248.554</v>
      </c>
      <c r="FS105" s="2">
        <f t="shared" si="71"/>
        <v>2.0116506419947111E-3</v>
      </c>
      <c r="FU105" s="1">
        <v>38898</v>
      </c>
      <c r="FV105" s="2">
        <v>392.27539999999999</v>
      </c>
      <c r="FW105" s="2">
        <f t="shared" si="72"/>
        <v>7.24993253338857E-3</v>
      </c>
      <c r="FY105" s="1">
        <v>38898</v>
      </c>
      <c r="FZ105" s="2">
        <v>764.23509999999999</v>
      </c>
      <c r="GA105" s="2">
        <f t="shared" si="73"/>
        <v>6.3345335843127959E-3</v>
      </c>
    </row>
    <row r="106" spans="1:183" x14ac:dyDescent="0.25">
      <c r="A106" s="1">
        <f t="shared" si="50"/>
        <v>38868</v>
      </c>
      <c r="B106" s="1">
        <v>38868</v>
      </c>
      <c r="C106" s="2">
        <v>798.97</v>
      </c>
      <c r="D106" s="2">
        <f t="shared" si="74"/>
        <v>-2.524383849233347E-2</v>
      </c>
      <c r="E106" s="1">
        <v>38868</v>
      </c>
      <c r="F106" s="2">
        <v>532.36279999999999</v>
      </c>
      <c r="G106" s="2">
        <f t="shared" si="75"/>
        <v>-3.3905148770674631E-2</v>
      </c>
      <c r="H106" s="1">
        <v>38868</v>
      </c>
      <c r="I106" s="2">
        <v>1269.4078</v>
      </c>
      <c r="J106" s="2">
        <f t="shared" si="76"/>
        <v>-3.7235780903999371E-2</v>
      </c>
      <c r="K106" s="1">
        <v>38868</v>
      </c>
      <c r="L106" s="2">
        <v>1843.46</v>
      </c>
      <c r="M106" s="2">
        <f t="shared" si="77"/>
        <v>-5.0506819399233516E-2</v>
      </c>
      <c r="N106" s="1">
        <v>38868</v>
      </c>
      <c r="O106" s="2">
        <v>1322.66</v>
      </c>
      <c r="P106" s="2">
        <f t="shared" si="78"/>
        <v>-3.0094595585539285E-2</v>
      </c>
      <c r="Q106" s="1"/>
      <c r="T106" s="1">
        <v>38868</v>
      </c>
      <c r="U106" s="2">
        <v>1371.3258000000001</v>
      </c>
      <c r="V106" s="2">
        <f t="shared" si="79"/>
        <v>-2.8747003801435134E-2</v>
      </c>
      <c r="W106" s="1">
        <v>38868</v>
      </c>
      <c r="X106" s="2">
        <v>107.0239</v>
      </c>
      <c r="Y106" s="2">
        <f t="shared" si="80"/>
        <v>-8.3520731468895715E-3</v>
      </c>
      <c r="Z106" s="1">
        <v>38868</v>
      </c>
      <c r="AA106" s="2">
        <v>131.09</v>
      </c>
      <c r="AB106" s="2">
        <f t="shared" si="81"/>
        <v>-1.4583176727054004E-2</v>
      </c>
      <c r="AC106" s="1">
        <v>38868</v>
      </c>
      <c r="AD106" s="2">
        <v>830.69100000000003</v>
      </c>
      <c r="AE106" s="2">
        <f t="shared" si="82"/>
        <v>9.930421398550493E-3</v>
      </c>
      <c r="AF106" s="1">
        <v>38868</v>
      </c>
      <c r="AG106" s="2">
        <v>271.33609999999999</v>
      </c>
      <c r="AH106" s="2">
        <f t="shared" si="83"/>
        <v>-9.949179531114738E-3</v>
      </c>
      <c r="AI106" s="1">
        <v>38868</v>
      </c>
      <c r="AJ106" s="2">
        <v>75.92</v>
      </c>
      <c r="AK106" s="2">
        <f t="shared" si="84"/>
        <v>2.872628726287263E-2</v>
      </c>
      <c r="AL106" s="1">
        <v>38868</v>
      </c>
      <c r="AM106" s="2">
        <v>133.68709999999999</v>
      </c>
      <c r="AN106" s="2">
        <f t="shared" si="85"/>
        <v>1.1232833422321065E-3</v>
      </c>
      <c r="AO106" s="1">
        <v>38868</v>
      </c>
      <c r="AP106" s="2">
        <v>344.87</v>
      </c>
      <c r="AQ106" s="2">
        <f t="shared" si="86"/>
        <v>-1.4347366315127563E-2</v>
      </c>
      <c r="AR106" s="1">
        <v>38868</v>
      </c>
      <c r="AS106" s="2">
        <v>1226.51</v>
      </c>
      <c r="AT106" s="2">
        <f t="shared" si="87"/>
        <v>-1.0668502766569832E-3</v>
      </c>
      <c r="AU106" s="1">
        <v>38868</v>
      </c>
      <c r="AV106" s="2">
        <v>818.06</v>
      </c>
      <c r="AW106" s="2">
        <f t="shared" si="88"/>
        <v>-1.3444638644777296E-4</v>
      </c>
      <c r="AY106" s="2">
        <f t="shared" si="89"/>
        <v>8.6613102783411611E-3</v>
      </c>
      <c r="AZ106" s="2">
        <f t="shared" si="90"/>
        <v>-2.041222381369423E-2</v>
      </c>
      <c r="BA106" s="2">
        <f t="shared" si="51"/>
        <v>9.3240389020921022E-4</v>
      </c>
      <c r="BC106" s="1">
        <v>38868</v>
      </c>
      <c r="BD106" s="2">
        <v>1034.76</v>
      </c>
      <c r="BE106" s="2">
        <f t="shared" si="91"/>
        <v>1.9819642241166946E-2</v>
      </c>
      <c r="BF106" s="1">
        <v>38868</v>
      </c>
      <c r="BG106" s="2">
        <v>864.48</v>
      </c>
      <c r="BH106" s="2">
        <f t="shared" si="92"/>
        <v>1.4374053952571408E-2</v>
      </c>
      <c r="BI106" s="1"/>
      <c r="BK106" s="2" t="e">
        <f t="shared" si="93"/>
        <v>#DIV/0!</v>
      </c>
      <c r="BL106" s="1">
        <v>38837</v>
      </c>
      <c r="BM106" s="2">
        <v>286.51</v>
      </c>
      <c r="BN106" s="2">
        <f t="shared" si="48"/>
        <v>7.4899781981854208E-3</v>
      </c>
      <c r="BP106" s="1">
        <v>38595</v>
      </c>
      <c r="BQ106" s="2">
        <v>7.26E-3</v>
      </c>
      <c r="BR106" s="2">
        <f t="shared" si="49"/>
        <v>7.26E-3</v>
      </c>
      <c r="BT106" s="1">
        <v>38868</v>
      </c>
      <c r="BU106" s="2">
        <v>839.48</v>
      </c>
      <c r="BV106" s="2">
        <f t="shared" si="52"/>
        <v>-1.7749956122389277E-2</v>
      </c>
      <c r="BX106" s="7">
        <f>VLOOKUP($A106,[1]Replications!$A:$AK,MATCH(BX$2,[1]Replications!$1:$1,0),FALSE)</f>
        <v>-2.12E-2</v>
      </c>
      <c r="BY106" s="7">
        <f>VLOOKUP($A106,[1]Replications!$A:$AK,MATCH(BY$2,[1]Replications!$1:$1,0),FALSE)</f>
        <v>2.6800000000000001E-2</v>
      </c>
      <c r="BZ106" s="7">
        <f>VLOOKUP($A106,[1]Replications!$A:$AK,MATCH(BZ$2,[1]Replications!$1:$1,0),FALSE)</f>
        <v>-4.1599999999999998E-2</v>
      </c>
      <c r="CA106" s="7" t="str">
        <f>VLOOKUP($A106,[1]Replications!$A:$AK,MATCH(CA$2,[1]Replications!$1:$1,0),FALSE)</f>
        <v/>
      </c>
      <c r="CB106" s="7" t="str">
        <f>VLOOKUP($A106,[1]Replications!$A:$AK,MATCH(CB$2,[1]Replications!$1:$1,0),FALSE)</f>
        <v/>
      </c>
      <c r="CC106" s="7" t="str">
        <f>VLOOKUP($A106,[1]Replications!$A:$AK,MATCH(CC$2,[1]Replications!$1:$1,0),FALSE)</f>
        <v/>
      </c>
      <c r="CD106" s="7">
        <f>VLOOKUP($A106,[1]Replications!$A:$AK,MATCH(CD$2,[1]Replications!$1:$1,0),FALSE)</f>
        <v>-5.5899999999999998E-2</v>
      </c>
      <c r="CE106" s="7">
        <f>VLOOKUP($A106,[1]Replications!$A:$AK,MATCH(CE$2,[1]Replications!$1:$1,0),FALSE)</f>
        <v>-2.8799999999999999E-2</v>
      </c>
      <c r="CF106" s="7">
        <f>VLOOKUP($A106,[1]Replications!$A:$AK,MATCH(CF$2,[1]Replications!$1:$1,0),FALSE)</f>
        <v>-2.2974999999999999E-2</v>
      </c>
      <c r="CG106" s="7" t="str">
        <f>VLOOKUP($A106,[1]Replications!$A:$AK,MATCH(CG$2,[1]Replications!$1:$1,0),FALSE)</f>
        <v>NA</v>
      </c>
      <c r="CH106" s="9" t="e">
        <f>VLOOKUP($A106,'[2]Formated Data'!$A:$ZZ,MATCH(CH$1,'[2]Formated Data'!$1:$1,0),FALSE)</f>
        <v>#N/A</v>
      </c>
      <c r="CI106" s="9" t="e">
        <f>VLOOKUP($A106,'[2]Formated Data'!$A:$ZZ,MATCH(CI$1,'[2]Formated Data'!$1:$1,0),FALSE)</f>
        <v>#N/A</v>
      </c>
      <c r="CJ106" s="9" t="e">
        <f>VLOOKUP($A106,'[2]Formated Data'!$A:$ZZ,MATCH(CJ$1,'[2]Formated Data'!$1:$1,0),FALSE)</f>
        <v>#N/A</v>
      </c>
      <c r="CK106" s="9" t="e">
        <f>VLOOKUP($A106,'[2]Formated Data'!$A:$ZZ,MATCH(CK$1,'[2]Formated Data'!$1:$1,0),FALSE)</f>
        <v>#N/A</v>
      </c>
      <c r="CL106" s="9" t="e">
        <f>VLOOKUP($A106,'[2]Formated Data'!$A:$ZZ,MATCH(CL$1,'[2]Formated Data'!$1:$1,0),FALSE)</f>
        <v>#N/A</v>
      </c>
      <c r="CM106" s="9" t="e">
        <f>VLOOKUP($A106,'[2]Formated Data'!$A:$ZZ,MATCH(CM$1,'[2]Formated Data'!$1:$1,0),FALSE)</f>
        <v>#N/A</v>
      </c>
      <c r="CN106" s="9" t="e">
        <f>VLOOKUP($A106,'[2]Formated Data'!$A:$ZZ,MATCH(CN$1,'[2]Formated Data'!$1:$1,0),FALSE)</f>
        <v>#N/A</v>
      </c>
      <c r="CO106" s="9" t="e">
        <f>VLOOKUP($A106,'[2]Formated Data'!$A:$ZZ,MATCH(CO$1,'[2]Formated Data'!$1:$1,0),FALSE)</f>
        <v>#N/A</v>
      </c>
      <c r="CP106" s="9" t="e">
        <f>VLOOKUP($A106,'[2]Formated Data'!$A:$ZZ,MATCH(CP$1,'[2]Formated Data'!$1:$1,0),FALSE)</f>
        <v>#N/A</v>
      </c>
      <c r="CQ106" s="9" t="e">
        <f>VLOOKUP($A106,'[2]Formated Data'!$A:$ZZ,MATCH(CQ$1,'[2]Formated Data'!$1:$1,0),FALSE)</f>
        <v>#N/A</v>
      </c>
      <c r="CR106" s="9" t="e">
        <f>VLOOKUP($A106,'[2]Formated Data'!$A:$ZZ,MATCH(CR$1,'[2]Formated Data'!$1:$1,0),FALSE)</f>
        <v>#N/A</v>
      </c>
      <c r="CS106" s="9" t="e">
        <f>VLOOKUP($A106,'[2]Formated Data'!$A:$ZZ,MATCH(CS$1,'[2]Formated Data'!$1:$1,0),FALSE)</f>
        <v>#N/A</v>
      </c>
      <c r="CT106" s="9" t="e">
        <f>VLOOKUP($A106,'[2]Formated Data'!$A:$ZZ,MATCH(CT$1,'[2]Formated Data'!$1:$1,0),FALSE)</f>
        <v>#N/A</v>
      </c>
      <c r="CU106" s="9" t="e">
        <f>VLOOKUP($A106,'[2]Formated Data'!$A:$ZZ,MATCH(CU$1,'[2]Formated Data'!$1:$1,0),FALSE)</f>
        <v>#N/A</v>
      </c>
      <c r="CV106" s="9" t="e">
        <f>VLOOKUP($A106,'[2]Formated Data'!$A:$ZZ,MATCH(CV$1,'[2]Formated Data'!$1:$1,0),FALSE)</f>
        <v>#N/A</v>
      </c>
      <c r="CW106" s="9" t="e">
        <f>VLOOKUP($A106,'[2]Formated Data'!$A:$ZZ,MATCH(CW$1,'[2]Formated Data'!$1:$1,0),FALSE)</f>
        <v>#N/A</v>
      </c>
      <c r="CX106" s="9" t="e">
        <f>VLOOKUP($A106,'[2]Formated Data'!$A:$ZZ,MATCH(CX$1,'[2]Formated Data'!$1:$1,0),FALSE)</f>
        <v>#N/A</v>
      </c>
      <c r="CY106" s="9" t="e">
        <f>VLOOKUP($A106,'[2]Formated Data'!$A:$ZZ,MATCH(CY$1,'[2]Formated Data'!$1:$1,0),FALSE)</f>
        <v>#N/A</v>
      </c>
      <c r="CZ106" s="9" t="e">
        <f>VLOOKUP($A106,'[2]Formated Data'!$A:$ZZ,MATCH(CZ$1,'[2]Formated Data'!$1:$1,0),FALSE)</f>
        <v>#N/A</v>
      </c>
      <c r="DA106" s="9" t="e">
        <f>VLOOKUP($A106,'[2]Formated Data'!$A:$ZZ,MATCH(DA$1,'[2]Formated Data'!$1:$1,0),FALSE)</f>
        <v>#N/A</v>
      </c>
      <c r="DB106" s="9" t="e">
        <f>VLOOKUP($A106,'[2]Formated Data'!$A:$ZZ,MATCH(DB$1,'[2]Formated Data'!$1:$1,0),FALSE)</f>
        <v>#N/A</v>
      </c>
      <c r="DC106" s="9" t="e">
        <f>VLOOKUP($A106,'[2]Formated Data'!$A:$ZZ,MATCH(DC$1,'[2]Formated Data'!$1:$1,0),FALSE)</f>
        <v>#N/A</v>
      </c>
      <c r="DD106" s="9" t="e">
        <f>VLOOKUP($A106,'[2]Formated Data'!$A:$ZZ,MATCH(DD$1,'[2]Formated Data'!$1:$1,0),FALSE)</f>
        <v>#N/A</v>
      </c>
      <c r="DF106" s="1">
        <v>38868</v>
      </c>
      <c r="DG106" s="2">
        <v>4743.0191999999997</v>
      </c>
      <c r="DH106" s="2">
        <f t="shared" si="53"/>
        <v>-1.9069984078720292E-2</v>
      </c>
      <c r="DI106" s="1">
        <v>38868</v>
      </c>
      <c r="DJ106" s="2">
        <v>8765.56</v>
      </c>
      <c r="DK106" s="2">
        <f t="shared" si="54"/>
        <v>-1.5600030097243311E-2</v>
      </c>
      <c r="DL106" s="1">
        <v>38868</v>
      </c>
      <c r="DM106" s="2">
        <v>10726.11</v>
      </c>
      <c r="DN106" s="2">
        <f t="shared" si="55"/>
        <v>-1.3639335578968237E-2</v>
      </c>
      <c r="DO106" s="1">
        <v>38868</v>
      </c>
      <c r="DP106" s="2">
        <v>6392.45</v>
      </c>
      <c r="DQ106" s="2">
        <f t="shared" si="56"/>
        <v>2.0393639567108934E-3</v>
      </c>
      <c r="DR106" s="1">
        <v>38868</v>
      </c>
      <c r="DS106" s="2">
        <v>7473.17</v>
      </c>
      <c r="DT106" s="2">
        <f t="shared" si="57"/>
        <v>-3.6709392675394081E-2</v>
      </c>
      <c r="DU106" s="1">
        <v>38868</v>
      </c>
      <c r="DV106" s="2">
        <v>4854.33</v>
      </c>
      <c r="DW106" s="2">
        <f t="shared" si="58"/>
        <v>7.8919174805660575E-3</v>
      </c>
      <c r="DX106" s="1">
        <v>38868</v>
      </c>
      <c r="DY106" s="2">
        <v>3625.51</v>
      </c>
      <c r="DZ106" s="2">
        <f t="shared" si="59"/>
        <v>7.3911267578239404E-3</v>
      </c>
      <c r="EA106" s="1">
        <v>38868</v>
      </c>
      <c r="EB106" s="2">
        <v>5053.79</v>
      </c>
      <c r="EC106" s="2">
        <f t="shared" si="60"/>
        <v>-6.7033405969341153E-4</v>
      </c>
      <c r="ED106" s="1">
        <v>38868</v>
      </c>
      <c r="EE106" s="2">
        <v>11404.45</v>
      </c>
      <c r="EF106" s="2">
        <f t="shared" si="61"/>
        <v>-4.0910241520623614E-2</v>
      </c>
      <c r="EG106" s="1">
        <v>38868</v>
      </c>
      <c r="EH106" s="2">
        <v>3333.46</v>
      </c>
      <c r="EI106" s="2">
        <f t="shared" si="62"/>
        <v>-6.1388470654880622E-3</v>
      </c>
      <c r="EK106" s="1">
        <v>38868</v>
      </c>
      <c r="EL106" s="2">
        <v>84.72</v>
      </c>
      <c r="EM106" s="2">
        <f t="shared" si="63"/>
        <v>-1.6142143769596995E-2</v>
      </c>
      <c r="EO106" s="1">
        <v>38868</v>
      </c>
      <c r="EP106" s="2">
        <v>6717.9134000000004</v>
      </c>
      <c r="EQ106" s="2">
        <f t="shared" si="64"/>
        <v>-4.596395586048041E-2</v>
      </c>
      <c r="ES106" s="1">
        <v>38868</v>
      </c>
      <c r="ET106" s="2">
        <v>843.47019999999998</v>
      </c>
      <c r="EU106" s="2">
        <f t="shared" si="65"/>
        <v>-0.10449486205017722</v>
      </c>
      <c r="EW106" s="1">
        <v>38868</v>
      </c>
      <c r="EX106" s="2">
        <v>1459.0323000000001</v>
      </c>
      <c r="EY106" s="2">
        <f t="shared" si="66"/>
        <v>-3.3206725313076002E-2</v>
      </c>
      <c r="FA106" s="1">
        <v>38868</v>
      </c>
      <c r="FB106" s="2">
        <v>128.5368</v>
      </c>
      <c r="FC106" s="2">
        <f t="shared" si="67"/>
        <v>-4.454704054197689E-2</v>
      </c>
      <c r="FE106" s="1">
        <v>38868</v>
      </c>
      <c r="FF106" s="2">
        <v>701.53809999999999</v>
      </c>
      <c r="FG106" s="2">
        <f t="shared" si="68"/>
        <v>-6.3066303256746226E-2</v>
      </c>
      <c r="FI106" s="1">
        <v>38868</v>
      </c>
      <c r="FJ106" s="2">
        <v>188.06720000000001</v>
      </c>
      <c r="FK106" s="2">
        <f t="shared" si="69"/>
        <v>2.4199334438534947E-4</v>
      </c>
      <c r="FM106" s="1">
        <v>38868</v>
      </c>
      <c r="FN106" s="2">
        <v>1532.748</v>
      </c>
      <c r="FO106" s="2">
        <f t="shared" si="70"/>
        <v>8.286458295958532E-5</v>
      </c>
      <c r="FQ106" s="1">
        <v>38868</v>
      </c>
      <c r="FR106" s="2">
        <v>248.05500000000001</v>
      </c>
      <c r="FS106" s="2">
        <f t="shared" si="71"/>
        <v>1.5383124591197284E-3</v>
      </c>
      <c r="FU106" s="1">
        <v>38868</v>
      </c>
      <c r="FV106" s="2">
        <v>389.45190000000002</v>
      </c>
      <c r="FW106" s="2">
        <f t="shared" si="72"/>
        <v>-4.4315848083647191E-2</v>
      </c>
      <c r="FY106" s="1">
        <v>38868</v>
      </c>
      <c r="FZ106" s="2">
        <v>759.42449999999997</v>
      </c>
      <c r="GA106" s="2">
        <f t="shared" si="73"/>
        <v>-5.6152045843132714E-2</v>
      </c>
    </row>
    <row r="107" spans="1:183" x14ac:dyDescent="0.25">
      <c r="A107" s="1">
        <f t="shared" si="50"/>
        <v>38837</v>
      </c>
      <c r="B107" s="1">
        <v>38835</v>
      </c>
      <c r="C107" s="2">
        <v>819.66139999999996</v>
      </c>
      <c r="D107" s="2">
        <f t="shared" si="74"/>
        <v>2.538770350000541E-2</v>
      </c>
      <c r="E107" s="1">
        <v>38835</v>
      </c>
      <c r="F107" s="2">
        <v>551.04610000000002</v>
      </c>
      <c r="G107" s="2">
        <f t="shared" si="75"/>
        <v>-1.3575688951262821E-3</v>
      </c>
      <c r="H107" s="1">
        <v>38835</v>
      </c>
      <c r="I107" s="2">
        <v>1318.5033000000001</v>
      </c>
      <c r="J107" s="2">
        <f t="shared" si="76"/>
        <v>-8.0200830101161413E-3</v>
      </c>
      <c r="K107" s="1">
        <v>38835</v>
      </c>
      <c r="L107" s="2">
        <v>1941.52</v>
      </c>
      <c r="M107" s="2">
        <f t="shared" si="77"/>
        <v>-3.2953000782642849E-4</v>
      </c>
      <c r="N107" s="1">
        <v>38835</v>
      </c>
      <c r="O107" s="2">
        <v>1363.7</v>
      </c>
      <c r="P107" s="2">
        <f t="shared" si="78"/>
        <v>1.2480603464276818E-2</v>
      </c>
      <c r="Q107" s="1"/>
      <c r="T107" s="1">
        <v>38835</v>
      </c>
      <c r="U107" s="2">
        <v>1411.9141</v>
      </c>
      <c r="V107" s="2">
        <f t="shared" si="79"/>
        <v>1.3422055745480055E-2</v>
      </c>
      <c r="W107" s="1">
        <v>38835</v>
      </c>
      <c r="X107" s="2">
        <v>107.92529999999999</v>
      </c>
      <c r="Y107" s="2">
        <f t="shared" si="80"/>
        <v>1.3080601285250015E-2</v>
      </c>
      <c r="Z107" s="1">
        <v>38835</v>
      </c>
      <c r="AA107" s="2">
        <v>133.03</v>
      </c>
      <c r="AB107" s="2">
        <f t="shared" si="81"/>
        <v>-1.3569627762123782E-2</v>
      </c>
      <c r="AC107" s="1">
        <v>38835</v>
      </c>
      <c r="AD107" s="2">
        <v>822.52300000000002</v>
      </c>
      <c r="AE107" s="2">
        <f t="shared" si="82"/>
        <v>2.978982859017254E-2</v>
      </c>
      <c r="AF107" s="1">
        <v>38835</v>
      </c>
      <c r="AG107" s="2">
        <v>274.06279999999998</v>
      </c>
      <c r="AH107" s="2">
        <f t="shared" si="83"/>
        <v>5.683301931247553E-2</v>
      </c>
      <c r="AI107" s="1">
        <v>38835</v>
      </c>
      <c r="AJ107" s="2">
        <v>73.8</v>
      </c>
      <c r="AK107" s="2">
        <f t="shared" si="84"/>
        <v>7.5488195861264762E-2</v>
      </c>
      <c r="AL107" s="1">
        <v>38835</v>
      </c>
      <c r="AM107" s="2">
        <v>133.53710000000001</v>
      </c>
      <c r="AN107" s="2">
        <f t="shared" si="85"/>
        <v>1.7832038253737803E-3</v>
      </c>
      <c r="AO107" s="1">
        <v>38835</v>
      </c>
      <c r="AP107" s="2">
        <v>349.89</v>
      </c>
      <c r="AQ107" s="2">
        <f t="shared" si="86"/>
        <v>5.0153070412389589E-2</v>
      </c>
      <c r="AR107" s="1">
        <v>38835</v>
      </c>
      <c r="AS107" s="2">
        <v>1227.8199</v>
      </c>
      <c r="AT107" s="2">
        <f t="shared" si="87"/>
        <v>-1.8130157310678463E-3</v>
      </c>
      <c r="AU107" s="1">
        <v>38835</v>
      </c>
      <c r="AV107" s="2">
        <v>818.17</v>
      </c>
      <c r="AW107" s="2">
        <f t="shared" si="88"/>
        <v>6.1611490973485505E-3</v>
      </c>
      <c r="AY107" s="2">
        <f t="shared" si="89"/>
        <v>2.6745272395131692E-2</v>
      </c>
      <c r="AZ107" s="2">
        <f t="shared" si="90"/>
        <v>-1.2810133472103247E-2</v>
      </c>
      <c r="BA107" s="2">
        <f t="shared" si="51"/>
        <v>7.9741648284163968E-3</v>
      </c>
      <c r="BC107" s="1">
        <v>38835</v>
      </c>
      <c r="BD107" s="2">
        <v>1014.65</v>
      </c>
      <c r="BE107" s="2">
        <f t="shared" si="91"/>
        <v>3.4415577993809343E-3</v>
      </c>
      <c r="BF107" s="1">
        <v>38835</v>
      </c>
      <c r="BG107" s="2">
        <v>852.23</v>
      </c>
      <c r="BH107" s="2">
        <f t="shared" si="92"/>
        <v>2.2802827550616245E-2</v>
      </c>
      <c r="BI107" s="1"/>
      <c r="BK107" s="2" t="e">
        <f t="shared" si="93"/>
        <v>#DIV/0!</v>
      </c>
      <c r="BL107" s="1">
        <v>38807</v>
      </c>
      <c r="BM107" s="2">
        <v>284.38</v>
      </c>
      <c r="BN107" s="2">
        <f t="shared" si="48"/>
        <v>1.4845478552565794E-2</v>
      </c>
      <c r="BP107" s="1">
        <v>38564</v>
      </c>
      <c r="BQ107" s="2">
        <v>1.2109999999999999E-2</v>
      </c>
      <c r="BR107" s="2">
        <f t="shared" si="49"/>
        <v>1.2109999999999999E-2</v>
      </c>
      <c r="BT107" s="1">
        <v>38835</v>
      </c>
      <c r="BU107" s="2">
        <v>854.65</v>
      </c>
      <c r="BV107" s="2">
        <f t="shared" si="52"/>
        <v>1.6170263361274584E-2</v>
      </c>
      <c r="BX107" s="7">
        <f>VLOOKUP($A107,[1]Replications!$A:$AK,MATCH(BX$2,[1]Replications!$1:$1,0),FALSE)</f>
        <v>1.44E-2</v>
      </c>
      <c r="BY107" s="7">
        <f>VLOOKUP($A107,[1]Replications!$A:$AK,MATCH(BY$2,[1]Replications!$1:$1,0),FALSE)</f>
        <v>5.6500000000000002E-2</v>
      </c>
      <c r="BZ107" s="7">
        <f>VLOOKUP($A107,[1]Replications!$A:$AK,MATCH(BZ$2,[1]Replications!$1:$1,0),FALSE)</f>
        <v>1.41E-2</v>
      </c>
      <c r="CA107" s="7" t="str">
        <f>VLOOKUP($A107,[1]Replications!$A:$AK,MATCH(CA$2,[1]Replications!$1:$1,0),FALSE)</f>
        <v/>
      </c>
      <c r="CB107" s="7" t="str">
        <f>VLOOKUP($A107,[1]Replications!$A:$AK,MATCH(CB$2,[1]Replications!$1:$1,0),FALSE)</f>
        <v/>
      </c>
      <c r="CC107" s="7" t="str">
        <f>VLOOKUP($A107,[1]Replications!$A:$AK,MATCH(CC$2,[1]Replications!$1:$1,0),FALSE)</f>
        <v/>
      </c>
      <c r="CD107" s="7">
        <f>VLOOKUP($A107,[1]Replications!$A:$AK,MATCH(CD$2,[1]Replications!$1:$1,0),FALSE)</f>
        <v>1.26E-2</v>
      </c>
      <c r="CE107" s="7">
        <f>VLOOKUP($A107,[1]Replications!$A:$AK,MATCH(CE$2,[1]Replications!$1:$1,0),FALSE)</f>
        <v>1.34E-2</v>
      </c>
      <c r="CF107" s="7">
        <f>VLOOKUP($A107,[1]Replications!$A:$AK,MATCH(CF$2,[1]Replications!$1:$1,0),FALSE)</f>
        <v>2.4400000000000002E-2</v>
      </c>
      <c r="CG107" s="7" t="str">
        <f>VLOOKUP($A107,[1]Replications!$A:$AK,MATCH(CG$2,[1]Replications!$1:$1,0),FALSE)</f>
        <v>NA</v>
      </c>
      <c r="CH107" s="9" t="e">
        <f>VLOOKUP($A107,'[2]Formated Data'!$A:$ZZ,MATCH(CH$1,'[2]Formated Data'!$1:$1,0),FALSE)</f>
        <v>#N/A</v>
      </c>
      <c r="CI107" s="9" t="e">
        <f>VLOOKUP($A107,'[2]Formated Data'!$A:$ZZ,MATCH(CI$1,'[2]Formated Data'!$1:$1,0),FALSE)</f>
        <v>#N/A</v>
      </c>
      <c r="CJ107" s="9" t="e">
        <f>VLOOKUP($A107,'[2]Formated Data'!$A:$ZZ,MATCH(CJ$1,'[2]Formated Data'!$1:$1,0),FALSE)</f>
        <v>#N/A</v>
      </c>
      <c r="CK107" s="9" t="e">
        <f>VLOOKUP($A107,'[2]Formated Data'!$A:$ZZ,MATCH(CK$1,'[2]Formated Data'!$1:$1,0),FALSE)</f>
        <v>#N/A</v>
      </c>
      <c r="CL107" s="9" t="e">
        <f>VLOOKUP($A107,'[2]Formated Data'!$A:$ZZ,MATCH(CL$1,'[2]Formated Data'!$1:$1,0),FALSE)</f>
        <v>#N/A</v>
      </c>
      <c r="CM107" s="9" t="e">
        <f>VLOOKUP($A107,'[2]Formated Data'!$A:$ZZ,MATCH(CM$1,'[2]Formated Data'!$1:$1,0),FALSE)</f>
        <v>#N/A</v>
      </c>
      <c r="CN107" s="9" t="e">
        <f>VLOOKUP($A107,'[2]Formated Data'!$A:$ZZ,MATCH(CN$1,'[2]Formated Data'!$1:$1,0),FALSE)</f>
        <v>#N/A</v>
      </c>
      <c r="CO107" s="9" t="e">
        <f>VLOOKUP($A107,'[2]Formated Data'!$A:$ZZ,MATCH(CO$1,'[2]Formated Data'!$1:$1,0),FALSE)</f>
        <v>#N/A</v>
      </c>
      <c r="CP107" s="9" t="e">
        <f>VLOOKUP($A107,'[2]Formated Data'!$A:$ZZ,MATCH(CP$1,'[2]Formated Data'!$1:$1,0),FALSE)</f>
        <v>#N/A</v>
      </c>
      <c r="CQ107" s="9" t="e">
        <f>VLOOKUP($A107,'[2]Formated Data'!$A:$ZZ,MATCH(CQ$1,'[2]Formated Data'!$1:$1,0),FALSE)</f>
        <v>#N/A</v>
      </c>
      <c r="CR107" s="9" t="e">
        <f>VLOOKUP($A107,'[2]Formated Data'!$A:$ZZ,MATCH(CR$1,'[2]Formated Data'!$1:$1,0),FALSE)</f>
        <v>#N/A</v>
      </c>
      <c r="CS107" s="9" t="e">
        <f>VLOOKUP($A107,'[2]Formated Data'!$A:$ZZ,MATCH(CS$1,'[2]Formated Data'!$1:$1,0),FALSE)</f>
        <v>#N/A</v>
      </c>
      <c r="CT107" s="9" t="e">
        <f>VLOOKUP($A107,'[2]Formated Data'!$A:$ZZ,MATCH(CT$1,'[2]Formated Data'!$1:$1,0),FALSE)</f>
        <v>#N/A</v>
      </c>
      <c r="CU107" s="9" t="e">
        <f>VLOOKUP($A107,'[2]Formated Data'!$A:$ZZ,MATCH(CU$1,'[2]Formated Data'!$1:$1,0),FALSE)</f>
        <v>#N/A</v>
      </c>
      <c r="CV107" s="9" t="e">
        <f>VLOOKUP($A107,'[2]Formated Data'!$A:$ZZ,MATCH(CV$1,'[2]Formated Data'!$1:$1,0),FALSE)</f>
        <v>#N/A</v>
      </c>
      <c r="CW107" s="9" t="e">
        <f>VLOOKUP($A107,'[2]Formated Data'!$A:$ZZ,MATCH(CW$1,'[2]Formated Data'!$1:$1,0),FALSE)</f>
        <v>#N/A</v>
      </c>
      <c r="CX107" s="9" t="e">
        <f>VLOOKUP($A107,'[2]Formated Data'!$A:$ZZ,MATCH(CX$1,'[2]Formated Data'!$1:$1,0),FALSE)</f>
        <v>#N/A</v>
      </c>
      <c r="CY107" s="9" t="e">
        <f>VLOOKUP($A107,'[2]Formated Data'!$A:$ZZ,MATCH(CY$1,'[2]Formated Data'!$1:$1,0),FALSE)</f>
        <v>#N/A</v>
      </c>
      <c r="CZ107" s="9" t="e">
        <f>VLOOKUP($A107,'[2]Formated Data'!$A:$ZZ,MATCH(CZ$1,'[2]Formated Data'!$1:$1,0),FALSE)</f>
        <v>#N/A</v>
      </c>
      <c r="DA107" s="9" t="e">
        <f>VLOOKUP($A107,'[2]Formated Data'!$A:$ZZ,MATCH(DA$1,'[2]Formated Data'!$1:$1,0),FALSE)</f>
        <v>#N/A</v>
      </c>
      <c r="DB107" s="9" t="e">
        <f>VLOOKUP($A107,'[2]Formated Data'!$A:$ZZ,MATCH(DB$1,'[2]Formated Data'!$1:$1,0),FALSE)</f>
        <v>#N/A</v>
      </c>
      <c r="DC107" s="9" t="e">
        <f>VLOOKUP($A107,'[2]Formated Data'!$A:$ZZ,MATCH(DC$1,'[2]Formated Data'!$1:$1,0),FALSE)</f>
        <v>#N/A</v>
      </c>
      <c r="DD107" s="9" t="e">
        <f>VLOOKUP($A107,'[2]Formated Data'!$A:$ZZ,MATCH(DD$1,'[2]Formated Data'!$1:$1,0),FALSE)</f>
        <v>#N/A</v>
      </c>
      <c r="DF107" s="1">
        <v>38837</v>
      </c>
      <c r="DG107" s="2">
        <v>4835.2268999999997</v>
      </c>
      <c r="DH107" s="2">
        <f t="shared" si="53"/>
        <v>1.7639998383638167E-2</v>
      </c>
      <c r="DI107" s="1">
        <v>38837</v>
      </c>
      <c r="DJ107" s="2">
        <v>8904.4699999999993</v>
      </c>
      <c r="DK107" s="2">
        <f t="shared" si="54"/>
        <v>1.8670055952967779E-2</v>
      </c>
      <c r="DL107" s="1">
        <v>38837</v>
      </c>
      <c r="DM107" s="2">
        <v>10874.43</v>
      </c>
      <c r="DN107" s="2">
        <f t="shared" si="55"/>
        <v>2.7639518236241889E-2</v>
      </c>
      <c r="DO107" s="1">
        <v>38837</v>
      </c>
      <c r="DP107" s="2">
        <v>6379.44</v>
      </c>
      <c r="DQ107" s="2">
        <f t="shared" si="56"/>
        <v>1.1150577975587606E-2</v>
      </c>
      <c r="DR107" s="1">
        <v>38837</v>
      </c>
      <c r="DS107" s="2">
        <v>7757.96</v>
      </c>
      <c r="DT107" s="2">
        <f t="shared" si="57"/>
        <v>2.2589888988187035E-2</v>
      </c>
      <c r="DU107" s="1">
        <v>38837</v>
      </c>
      <c r="DV107" s="2">
        <v>4816.32</v>
      </c>
      <c r="DW107" s="2">
        <f t="shared" si="58"/>
        <v>6.4192577733197531E-3</v>
      </c>
      <c r="DX107" s="1">
        <v>38837</v>
      </c>
      <c r="DY107" s="2">
        <v>3598.91</v>
      </c>
      <c r="DZ107" s="2">
        <f t="shared" si="59"/>
        <v>8.8582152938769809E-3</v>
      </c>
      <c r="EA107" s="1">
        <v>38837</v>
      </c>
      <c r="EB107" s="2">
        <v>5057.18</v>
      </c>
      <c r="EC107" s="2">
        <f t="shared" si="60"/>
        <v>1.4080722524343559E-2</v>
      </c>
      <c r="ED107" s="1">
        <v>38837</v>
      </c>
      <c r="EE107" s="2">
        <v>11890.91</v>
      </c>
      <c r="EF107" s="2">
        <f t="shared" si="61"/>
        <v>2.3380166533984559E-2</v>
      </c>
      <c r="EG107" s="1">
        <v>38837</v>
      </c>
      <c r="EH107" s="2">
        <v>3354.05</v>
      </c>
      <c r="EI107" s="2">
        <f t="shared" si="62"/>
        <v>8.1577199262981015E-3</v>
      </c>
      <c r="EK107" s="1">
        <v>38835</v>
      </c>
      <c r="EL107" s="2">
        <v>86.11</v>
      </c>
      <c r="EM107" s="2">
        <f t="shared" si="63"/>
        <v>-4.0343251978156691E-2</v>
      </c>
      <c r="EO107" s="1">
        <v>38835</v>
      </c>
      <c r="EP107" s="2">
        <v>7041.5718999999999</v>
      </c>
      <c r="EQ107" s="2">
        <f t="shared" si="64"/>
        <v>1.1554109777474508E-2</v>
      </c>
      <c r="ES107" s="1">
        <v>38835</v>
      </c>
      <c r="ET107" s="2">
        <v>941.89319999999998</v>
      </c>
      <c r="EU107" s="2">
        <f t="shared" si="65"/>
        <v>7.0900880978382208E-2</v>
      </c>
      <c r="EW107" s="1">
        <v>38835</v>
      </c>
      <c r="EX107" s="2">
        <v>1509.1460999999999</v>
      </c>
      <c r="EY107" s="2">
        <f t="shared" si="66"/>
        <v>3.1205042890287027E-2</v>
      </c>
      <c r="FA107" s="1">
        <v>38835</v>
      </c>
      <c r="FB107" s="2">
        <v>134.52969999999999</v>
      </c>
      <c r="FC107" s="2">
        <f t="shared" si="67"/>
        <v>1.1709170378581435E-2</v>
      </c>
      <c r="FE107" s="1">
        <v>38835</v>
      </c>
      <c r="FF107" s="2">
        <v>748.75959999999998</v>
      </c>
      <c r="FG107" s="2">
        <f t="shared" si="68"/>
        <v>-1.9541097429456422E-2</v>
      </c>
      <c r="FI107" s="1">
        <v>38835</v>
      </c>
      <c r="FJ107" s="2">
        <v>188.02170000000001</v>
      </c>
      <c r="FK107" s="2">
        <f t="shared" si="69"/>
        <v>-1.7678697843060864E-2</v>
      </c>
      <c r="FM107" s="1">
        <v>38835</v>
      </c>
      <c r="FN107" s="2">
        <v>1532.6210000000001</v>
      </c>
      <c r="FO107" s="2">
        <f t="shared" si="70"/>
        <v>-1.7401361617117361E-2</v>
      </c>
      <c r="FQ107" s="1">
        <v>38835</v>
      </c>
      <c r="FR107" s="2">
        <v>247.67400000000001</v>
      </c>
      <c r="FS107" s="2">
        <f t="shared" si="71"/>
        <v>3.1186210024949368E-3</v>
      </c>
      <c r="FU107" s="1">
        <v>38835</v>
      </c>
      <c r="FV107" s="2">
        <v>407.5111</v>
      </c>
      <c r="FW107" s="2">
        <f t="shared" si="72"/>
        <v>2.5036076846511879E-3</v>
      </c>
      <c r="FY107" s="1">
        <v>38835</v>
      </c>
      <c r="FZ107" s="2">
        <v>804.60469999999998</v>
      </c>
      <c r="GA107" s="2">
        <f t="shared" si="73"/>
        <v>-2.1285426006734109E-4</v>
      </c>
    </row>
    <row r="108" spans="1:183" x14ac:dyDescent="0.25">
      <c r="A108" s="1">
        <f t="shared" si="50"/>
        <v>38807</v>
      </c>
      <c r="B108" s="1">
        <v>38807</v>
      </c>
      <c r="C108" s="2">
        <v>799.3673</v>
      </c>
      <c r="D108" s="2">
        <f t="shared" si="74"/>
        <v>1.3523625930834227E-2</v>
      </c>
      <c r="E108" s="1">
        <v>38807</v>
      </c>
      <c r="F108" s="2">
        <v>551.79520000000002</v>
      </c>
      <c r="G108" s="2">
        <f t="shared" si="75"/>
        <v>1.4743330045840386E-2</v>
      </c>
      <c r="H108" s="1">
        <v>38807</v>
      </c>
      <c r="I108" s="2">
        <v>1329.1632999999999</v>
      </c>
      <c r="J108" s="2">
        <f t="shared" si="76"/>
        <v>2.3105724254463667E-2</v>
      </c>
      <c r="K108" s="1">
        <v>38807</v>
      </c>
      <c r="L108" s="2">
        <v>1942.16</v>
      </c>
      <c r="M108" s="2">
        <f t="shared" si="77"/>
        <v>4.0429907506329688E-2</v>
      </c>
      <c r="N108" s="1">
        <v>38807</v>
      </c>
      <c r="O108" s="2">
        <v>1346.89</v>
      </c>
      <c r="P108" s="2">
        <f t="shared" si="78"/>
        <v>9.2995024279121097E-3</v>
      </c>
      <c r="Q108" s="1"/>
      <c r="T108" s="1">
        <v>38807</v>
      </c>
      <c r="U108" s="2">
        <v>1393.2143000000001</v>
      </c>
      <c r="V108" s="2">
        <f t="shared" si="79"/>
        <v>1.2425704797512926E-2</v>
      </c>
      <c r="W108" s="1">
        <v>38807</v>
      </c>
      <c r="X108" s="2">
        <v>106.5318</v>
      </c>
      <c r="Y108" s="2">
        <f t="shared" si="80"/>
        <v>1.0557889105169194E-2</v>
      </c>
      <c r="Z108" s="1">
        <v>38807</v>
      </c>
      <c r="AA108" s="2">
        <v>134.86000000000001</v>
      </c>
      <c r="AB108" s="2">
        <f t="shared" si="81"/>
        <v>-3.9869001851060792E-2</v>
      </c>
      <c r="AC108" s="1">
        <v>38807</v>
      </c>
      <c r="AD108" s="2">
        <v>798.72900000000004</v>
      </c>
      <c r="AE108" s="2">
        <f t="shared" si="82"/>
        <v>-1.6963441770706078E-2</v>
      </c>
      <c r="AF108" s="1">
        <v>38807</v>
      </c>
      <c r="AG108" s="2">
        <v>259.32459999999998</v>
      </c>
      <c r="AH108" s="2">
        <f t="shared" si="83"/>
        <v>2.6845116711873063E-2</v>
      </c>
      <c r="AI108" s="1">
        <v>38807</v>
      </c>
      <c r="AJ108" s="2">
        <v>68.62</v>
      </c>
      <c r="AK108" s="2">
        <f t="shared" si="84"/>
        <v>-5.0746701464403632E-3</v>
      </c>
      <c r="AL108" s="1">
        <v>38807</v>
      </c>
      <c r="AM108" s="2">
        <v>133.29939999999999</v>
      </c>
      <c r="AN108" s="2">
        <f t="shared" si="85"/>
        <v>1.1570506326328056E-2</v>
      </c>
      <c r="AO108" s="1">
        <v>38807</v>
      </c>
      <c r="AP108" s="2">
        <v>333.18</v>
      </c>
      <c r="AQ108" s="2">
        <f t="shared" si="86"/>
        <v>2.7192008879023177E-2</v>
      </c>
      <c r="AR108" s="1">
        <v>38807</v>
      </c>
      <c r="AS108" s="2">
        <v>1230.05</v>
      </c>
      <c r="AT108" s="2">
        <f t="shared" si="87"/>
        <v>-9.8129185986605139E-3</v>
      </c>
      <c r="AU108" s="1">
        <v>38807</v>
      </c>
      <c r="AV108" s="2">
        <v>813.16</v>
      </c>
      <c r="AW108" s="2">
        <f t="shared" si="88"/>
        <v>5.9877276326205653E-3</v>
      </c>
      <c r="AY108" s="2">
        <f t="shared" si="89"/>
        <v>-1.2197041150061594E-3</v>
      </c>
      <c r="AZ108" s="2">
        <f t="shared" si="90"/>
        <v>3.1130405078417578E-2</v>
      </c>
      <c r="BA108" s="2">
        <f t="shared" si="51"/>
        <v>1.5800646231281079E-2</v>
      </c>
      <c r="BC108" s="1">
        <v>38807</v>
      </c>
      <c r="BD108" s="2">
        <v>1011.17</v>
      </c>
      <c r="BE108" s="2">
        <f t="shared" si="91"/>
        <v>7.2818918972763491E-3</v>
      </c>
      <c r="BF108" s="1">
        <v>38807</v>
      </c>
      <c r="BG108" s="2">
        <v>833.23</v>
      </c>
      <c r="BH108" s="2">
        <f t="shared" si="92"/>
        <v>2.5110110479565018E-2</v>
      </c>
      <c r="BI108" s="1"/>
      <c r="BK108" s="2" t="e">
        <f t="shared" si="93"/>
        <v>#DIV/0!</v>
      </c>
      <c r="BL108" s="1">
        <v>38776</v>
      </c>
      <c r="BM108" s="2">
        <v>280.22000000000003</v>
      </c>
      <c r="BN108" s="2">
        <f t="shared" si="48"/>
        <v>1.1807185412529453E-2</v>
      </c>
      <c r="BP108" s="1">
        <v>38533</v>
      </c>
      <c r="BQ108" s="2">
        <v>1.0710000000000001E-2</v>
      </c>
      <c r="BR108" s="2">
        <f t="shared" si="49"/>
        <v>1.0710000000000001E-2</v>
      </c>
      <c r="BT108" s="1">
        <v>38807</v>
      </c>
      <c r="BU108" s="2">
        <v>841.05</v>
      </c>
      <c r="BV108" s="2">
        <f t="shared" si="52"/>
        <v>1.1972085188304504E-2</v>
      </c>
      <c r="BX108" s="7">
        <f>VLOOKUP($A108,[1]Replications!$A:$AK,MATCH(BX$2,[1]Replications!$1:$1,0),FALSE)</f>
        <v>3.32E-2</v>
      </c>
      <c r="BY108" s="7">
        <f>VLOOKUP($A108,[1]Replications!$A:$AK,MATCH(BY$2,[1]Replications!$1:$1,0),FALSE)</f>
        <v>6.8699999999999997E-2</v>
      </c>
      <c r="BZ108" s="7">
        <f>VLOOKUP($A108,[1]Replications!$A:$AK,MATCH(BZ$2,[1]Replications!$1:$1,0),FALSE)</f>
        <v>9.4000000000000004E-3</v>
      </c>
      <c r="CA108" s="7" t="str">
        <f>VLOOKUP($A108,[1]Replications!$A:$AK,MATCH(CA$2,[1]Replications!$1:$1,0),FALSE)</f>
        <v/>
      </c>
      <c r="CB108" s="7" t="str">
        <f>VLOOKUP($A108,[1]Replications!$A:$AK,MATCH(CB$2,[1]Replications!$1:$1,0),FALSE)</f>
        <v/>
      </c>
      <c r="CC108" s="7" t="str">
        <f>VLOOKUP($A108,[1]Replications!$A:$AK,MATCH(CC$2,[1]Replications!$1:$1,0),FALSE)</f>
        <v/>
      </c>
      <c r="CD108" s="7">
        <f>VLOOKUP($A108,[1]Replications!$A:$AK,MATCH(CD$2,[1]Replications!$1:$1,0),FALSE)</f>
        <v>-1.34E-2</v>
      </c>
      <c r="CE108" s="7">
        <f>VLOOKUP($A108,[1]Replications!$A:$AK,MATCH(CE$2,[1]Replications!$1:$1,0),FALSE)</f>
        <v>1.2500000000000001E-2</v>
      </c>
      <c r="CF108" s="7">
        <f>VLOOKUP($A108,[1]Replications!$A:$AK,MATCH(CF$2,[1]Replications!$1:$1,0),FALSE)</f>
        <v>2.4475E-2</v>
      </c>
      <c r="CG108" s="7" t="str">
        <f>VLOOKUP($A108,[1]Replications!$A:$AK,MATCH(CG$2,[1]Replications!$1:$1,0),FALSE)</f>
        <v>NA</v>
      </c>
      <c r="CH108" s="9" t="e">
        <f>VLOOKUP($A108,'[2]Formated Data'!$A:$ZZ,MATCH(CH$1,'[2]Formated Data'!$1:$1,0),FALSE)</f>
        <v>#N/A</v>
      </c>
      <c r="CI108" s="9" t="e">
        <f>VLOOKUP($A108,'[2]Formated Data'!$A:$ZZ,MATCH(CI$1,'[2]Formated Data'!$1:$1,0),FALSE)</f>
        <v>#N/A</v>
      </c>
      <c r="CJ108" s="9" t="e">
        <f>VLOOKUP($A108,'[2]Formated Data'!$A:$ZZ,MATCH(CJ$1,'[2]Formated Data'!$1:$1,0),FALSE)</f>
        <v>#N/A</v>
      </c>
      <c r="CK108" s="9" t="e">
        <f>VLOOKUP($A108,'[2]Formated Data'!$A:$ZZ,MATCH(CK$1,'[2]Formated Data'!$1:$1,0),FALSE)</f>
        <v>#N/A</v>
      </c>
      <c r="CL108" s="9" t="e">
        <f>VLOOKUP($A108,'[2]Formated Data'!$A:$ZZ,MATCH(CL$1,'[2]Formated Data'!$1:$1,0),FALSE)</f>
        <v>#N/A</v>
      </c>
      <c r="CM108" s="9" t="e">
        <f>VLOOKUP($A108,'[2]Formated Data'!$A:$ZZ,MATCH(CM$1,'[2]Formated Data'!$1:$1,0),FALSE)</f>
        <v>#N/A</v>
      </c>
      <c r="CN108" s="9" t="e">
        <f>VLOOKUP($A108,'[2]Formated Data'!$A:$ZZ,MATCH(CN$1,'[2]Formated Data'!$1:$1,0),FALSE)</f>
        <v>#N/A</v>
      </c>
      <c r="CO108" s="9" t="e">
        <f>VLOOKUP($A108,'[2]Formated Data'!$A:$ZZ,MATCH(CO$1,'[2]Formated Data'!$1:$1,0),FALSE)</f>
        <v>#N/A</v>
      </c>
      <c r="CP108" s="9" t="e">
        <f>VLOOKUP($A108,'[2]Formated Data'!$A:$ZZ,MATCH(CP$1,'[2]Formated Data'!$1:$1,0),FALSE)</f>
        <v>#N/A</v>
      </c>
      <c r="CQ108" s="9" t="e">
        <f>VLOOKUP($A108,'[2]Formated Data'!$A:$ZZ,MATCH(CQ$1,'[2]Formated Data'!$1:$1,0),FALSE)</f>
        <v>#N/A</v>
      </c>
      <c r="CR108" s="9" t="e">
        <f>VLOOKUP($A108,'[2]Formated Data'!$A:$ZZ,MATCH(CR$1,'[2]Formated Data'!$1:$1,0),FALSE)</f>
        <v>#N/A</v>
      </c>
      <c r="CS108" s="9" t="e">
        <f>VLOOKUP($A108,'[2]Formated Data'!$A:$ZZ,MATCH(CS$1,'[2]Formated Data'!$1:$1,0),FALSE)</f>
        <v>#N/A</v>
      </c>
      <c r="CT108" s="9" t="e">
        <f>VLOOKUP($A108,'[2]Formated Data'!$A:$ZZ,MATCH(CT$1,'[2]Formated Data'!$1:$1,0),FALSE)</f>
        <v>#N/A</v>
      </c>
      <c r="CU108" s="9" t="e">
        <f>VLOOKUP($A108,'[2]Formated Data'!$A:$ZZ,MATCH(CU$1,'[2]Formated Data'!$1:$1,0),FALSE)</f>
        <v>#N/A</v>
      </c>
      <c r="CV108" s="9" t="e">
        <f>VLOOKUP($A108,'[2]Formated Data'!$A:$ZZ,MATCH(CV$1,'[2]Formated Data'!$1:$1,0),FALSE)</f>
        <v>#N/A</v>
      </c>
      <c r="CW108" s="9" t="e">
        <f>VLOOKUP($A108,'[2]Formated Data'!$A:$ZZ,MATCH(CW$1,'[2]Formated Data'!$1:$1,0),FALSE)</f>
        <v>#N/A</v>
      </c>
      <c r="CX108" s="9" t="e">
        <f>VLOOKUP($A108,'[2]Formated Data'!$A:$ZZ,MATCH(CX$1,'[2]Formated Data'!$1:$1,0),FALSE)</f>
        <v>#N/A</v>
      </c>
      <c r="CY108" s="9" t="e">
        <f>VLOOKUP($A108,'[2]Formated Data'!$A:$ZZ,MATCH(CY$1,'[2]Formated Data'!$1:$1,0),FALSE)</f>
        <v>#N/A</v>
      </c>
      <c r="CZ108" s="9" t="e">
        <f>VLOOKUP($A108,'[2]Formated Data'!$A:$ZZ,MATCH(CZ$1,'[2]Formated Data'!$1:$1,0),FALSE)</f>
        <v>#N/A</v>
      </c>
      <c r="DA108" s="9" t="e">
        <f>VLOOKUP($A108,'[2]Formated Data'!$A:$ZZ,MATCH(DA$1,'[2]Formated Data'!$1:$1,0),FALSE)</f>
        <v>#N/A</v>
      </c>
      <c r="DB108" s="9" t="e">
        <f>VLOOKUP($A108,'[2]Formated Data'!$A:$ZZ,MATCH(DB$1,'[2]Formated Data'!$1:$1,0),FALSE)</f>
        <v>#N/A</v>
      </c>
      <c r="DC108" s="9" t="e">
        <f>VLOOKUP($A108,'[2]Formated Data'!$A:$ZZ,MATCH(DC$1,'[2]Formated Data'!$1:$1,0),FALSE)</f>
        <v>#N/A</v>
      </c>
      <c r="DD108" s="9" t="e">
        <f>VLOOKUP($A108,'[2]Formated Data'!$A:$ZZ,MATCH(DD$1,'[2]Formated Data'!$1:$1,0),FALSE)</f>
        <v>#N/A</v>
      </c>
      <c r="DF108" s="1">
        <v>38807</v>
      </c>
      <c r="DG108" s="2">
        <v>4751.4120000000003</v>
      </c>
      <c r="DH108" s="2">
        <f t="shared" si="53"/>
        <v>1.7029997364641725E-2</v>
      </c>
      <c r="DI108" s="1">
        <v>38807</v>
      </c>
      <c r="DJ108" s="2">
        <v>8741.27</v>
      </c>
      <c r="DK108" s="2">
        <f t="shared" si="54"/>
        <v>1.951016971095143E-2</v>
      </c>
      <c r="DL108" s="1">
        <v>38807</v>
      </c>
      <c r="DM108" s="2">
        <v>10581.95</v>
      </c>
      <c r="DN108" s="2">
        <f t="shared" si="55"/>
        <v>1.1470137020345161E-2</v>
      </c>
      <c r="DO108" s="1">
        <v>38807</v>
      </c>
      <c r="DP108" s="2">
        <v>6309.09</v>
      </c>
      <c r="DQ108" s="2">
        <f t="shared" si="56"/>
        <v>1.3339136915278438E-2</v>
      </c>
      <c r="DR108" s="1">
        <v>38807</v>
      </c>
      <c r="DS108" s="2">
        <v>7586.58</v>
      </c>
      <c r="DT108" s="2">
        <f t="shared" si="57"/>
        <v>2.4378783234742629E-2</v>
      </c>
      <c r="DU108" s="1">
        <v>38807</v>
      </c>
      <c r="DV108" s="2">
        <v>4785.6000000000004</v>
      </c>
      <c r="DW108" s="2">
        <f t="shared" si="58"/>
        <v>1.0379103292768477E-2</v>
      </c>
      <c r="DX108" s="1">
        <v>38807</v>
      </c>
      <c r="DY108" s="2">
        <v>3567.31</v>
      </c>
      <c r="DZ108" s="2">
        <f t="shared" si="59"/>
        <v>7.2309907671457285E-3</v>
      </c>
      <c r="EA108" s="1">
        <v>38807</v>
      </c>
      <c r="EB108" s="2">
        <v>4986.96</v>
      </c>
      <c r="EC108" s="2">
        <f t="shared" si="60"/>
        <v>1.9719784399204965E-2</v>
      </c>
      <c r="ED108" s="1">
        <v>38807</v>
      </c>
      <c r="EE108" s="2">
        <v>11619.25</v>
      </c>
      <c r="EF108" s="2">
        <f t="shared" si="61"/>
        <v>2.5610131775576361E-2</v>
      </c>
      <c r="EG108" s="1">
        <v>38807</v>
      </c>
      <c r="EH108" s="2">
        <v>3326.91</v>
      </c>
      <c r="EI108" s="2">
        <f t="shared" si="62"/>
        <v>2.3311966337754342E-2</v>
      </c>
      <c r="EK108" s="1">
        <v>38807</v>
      </c>
      <c r="EL108" s="2">
        <v>89.73</v>
      </c>
      <c r="EM108" s="2">
        <f t="shared" si="63"/>
        <v>-4.2170680279657313E-3</v>
      </c>
      <c r="EO108" s="1">
        <v>38807</v>
      </c>
      <c r="EP108" s="2">
        <v>6961.1421</v>
      </c>
      <c r="EQ108" s="2">
        <f t="shared" si="64"/>
        <v>3.7523543709828466E-2</v>
      </c>
      <c r="ES108" s="1">
        <v>38807</v>
      </c>
      <c r="ET108" s="2">
        <v>879.5335</v>
      </c>
      <c r="EU108" s="2">
        <f t="shared" si="65"/>
        <v>9.4180453200536363E-3</v>
      </c>
      <c r="EW108" s="1">
        <v>38807</v>
      </c>
      <c r="EX108" s="2">
        <v>1463.4782</v>
      </c>
      <c r="EY108" s="2">
        <f t="shared" si="66"/>
        <v>2.2672001178448919E-2</v>
      </c>
      <c r="FA108" s="1">
        <v>38807</v>
      </c>
      <c r="FB108" s="2">
        <v>132.9727</v>
      </c>
      <c r="FC108" s="2">
        <f t="shared" si="67"/>
        <v>2.4526656260064339E-2</v>
      </c>
      <c r="FE108" s="1">
        <v>38807</v>
      </c>
      <c r="FF108" s="2">
        <v>763.68280000000004</v>
      </c>
      <c r="FG108" s="2">
        <f t="shared" si="68"/>
        <v>-4.0425062194094807E-2</v>
      </c>
      <c r="FI108" s="1">
        <v>38807</v>
      </c>
      <c r="FJ108" s="2">
        <v>191.40549999999999</v>
      </c>
      <c r="FK108" s="2">
        <f t="shared" si="69"/>
        <v>-3.0208098999025323E-2</v>
      </c>
      <c r="FM108" s="1">
        <v>38807</v>
      </c>
      <c r="FN108" s="2">
        <v>1559.7629999999999</v>
      </c>
      <c r="FO108" s="2">
        <f t="shared" si="70"/>
        <v>-3.0928033609540106E-2</v>
      </c>
      <c r="FQ108" s="1">
        <v>38807</v>
      </c>
      <c r="FR108" s="2">
        <v>246.904</v>
      </c>
      <c r="FS108" s="2">
        <f t="shared" si="71"/>
        <v>1.4195673158821087E-3</v>
      </c>
      <c r="FU108" s="1">
        <v>38807</v>
      </c>
      <c r="FV108" s="2">
        <v>406.49340000000001</v>
      </c>
      <c r="FW108" s="2">
        <f t="shared" si="72"/>
        <v>2.9981956652891828E-2</v>
      </c>
      <c r="FY108" s="1">
        <v>38807</v>
      </c>
      <c r="FZ108" s="2">
        <v>804.77599999999995</v>
      </c>
      <c r="GA108" s="2">
        <f t="shared" si="73"/>
        <v>4.8503323703526169E-2</v>
      </c>
    </row>
    <row r="109" spans="1:183" x14ac:dyDescent="0.25">
      <c r="A109" s="1">
        <f t="shared" si="50"/>
        <v>38776</v>
      </c>
      <c r="B109" s="1">
        <v>38776</v>
      </c>
      <c r="C109" s="2">
        <v>788.70119999999997</v>
      </c>
      <c r="D109" s="2">
        <f t="shared" si="74"/>
        <v>6.0492974885923978E-3</v>
      </c>
      <c r="E109" s="1">
        <v>38776</v>
      </c>
      <c r="F109" s="2">
        <v>543.77809999999999</v>
      </c>
      <c r="G109" s="2">
        <f t="shared" si="75"/>
        <v>-1.6699477517115868E-3</v>
      </c>
      <c r="H109" s="1">
        <v>38776</v>
      </c>
      <c r="I109" s="2">
        <v>1299.1456000000001</v>
      </c>
      <c r="J109" s="2">
        <f t="shared" si="76"/>
        <v>-7.9505493955857043E-3</v>
      </c>
      <c r="K109" s="1">
        <v>38776</v>
      </c>
      <c r="L109" s="2">
        <v>1866.6899000000001</v>
      </c>
      <c r="M109" s="2">
        <f t="shared" si="77"/>
        <v>-2.1969745563394927E-3</v>
      </c>
      <c r="N109" s="1">
        <v>38776</v>
      </c>
      <c r="O109" s="2">
        <v>1334.48</v>
      </c>
      <c r="P109" s="2">
        <f t="shared" si="78"/>
        <v>3.7481821316664998E-4</v>
      </c>
      <c r="Q109" s="1"/>
      <c r="T109" s="1">
        <v>38776</v>
      </c>
      <c r="U109" s="2">
        <v>1376.1151</v>
      </c>
      <c r="V109" s="2">
        <f t="shared" si="79"/>
        <v>2.7023336527722819E-3</v>
      </c>
      <c r="W109" s="1">
        <v>38776</v>
      </c>
      <c r="X109" s="2">
        <v>105.4188</v>
      </c>
      <c r="Y109" s="2">
        <f t="shared" si="80"/>
        <v>2.9320254032971782E-4</v>
      </c>
      <c r="Z109" s="1">
        <v>38776</v>
      </c>
      <c r="AA109" s="2">
        <v>140.46</v>
      </c>
      <c r="AB109" s="2">
        <f t="shared" si="81"/>
        <v>-5.1703378426233293E-3</v>
      </c>
      <c r="AC109" s="1">
        <v>38776</v>
      </c>
      <c r="AD109" s="2">
        <v>812.51199999999994</v>
      </c>
      <c r="AE109" s="2">
        <f t="shared" si="82"/>
        <v>-1.0302447105253631E-2</v>
      </c>
      <c r="AF109" s="1">
        <v>38776</v>
      </c>
      <c r="AG109" s="2">
        <v>252.54499999999999</v>
      </c>
      <c r="AH109" s="2">
        <f t="shared" si="83"/>
        <v>-4.916037937953055E-2</v>
      </c>
      <c r="AI109" s="1">
        <v>38776</v>
      </c>
      <c r="AJ109" s="2">
        <v>68.97</v>
      </c>
      <c r="AK109" s="2">
        <f t="shared" si="84"/>
        <v>-1.047345767575325E-2</v>
      </c>
      <c r="AL109" s="1">
        <v>38776</v>
      </c>
      <c r="AM109" s="2">
        <v>131.7747</v>
      </c>
      <c r="AN109" s="2">
        <f t="shared" si="85"/>
        <v>3.6329653908637738E-3</v>
      </c>
      <c r="AO109" s="1">
        <v>38776</v>
      </c>
      <c r="AP109" s="2">
        <v>324.36</v>
      </c>
      <c r="AQ109" s="2">
        <f t="shared" si="86"/>
        <v>-6.9695405265875143E-2</v>
      </c>
      <c r="AR109" s="1">
        <v>38776</v>
      </c>
      <c r="AS109" s="2">
        <v>1242.24</v>
      </c>
      <c r="AT109" s="2">
        <f t="shared" si="87"/>
        <v>3.3195221826463062E-3</v>
      </c>
      <c r="AU109" s="1">
        <v>38776</v>
      </c>
      <c r="AV109" s="2">
        <v>808.32</v>
      </c>
      <c r="AW109" s="2">
        <f t="shared" si="88"/>
        <v>6.6753013848759313E-3</v>
      </c>
      <c r="AY109" s="2">
        <f t="shared" si="89"/>
        <v>7.7192452403039846E-3</v>
      </c>
      <c r="AZ109" s="2">
        <f t="shared" si="90"/>
        <v>-2.5717927695061427E-3</v>
      </c>
      <c r="BA109" s="2">
        <f t="shared" si="51"/>
        <v>3.3557792022296251E-3</v>
      </c>
      <c r="BC109" s="1">
        <v>38776</v>
      </c>
      <c r="BD109" s="2">
        <v>1003.86</v>
      </c>
      <c r="BE109" s="2">
        <f t="shared" si="91"/>
        <v>6.0935276313416331E-3</v>
      </c>
      <c r="BF109" s="1">
        <v>38776</v>
      </c>
      <c r="BG109" s="2">
        <v>812.82</v>
      </c>
      <c r="BH109" s="2">
        <f t="shared" si="92"/>
        <v>6.5247633234455371E-4</v>
      </c>
      <c r="BI109" s="1"/>
      <c r="BK109" s="2" t="e">
        <f t="shared" si="93"/>
        <v>#DIV/0!</v>
      </c>
      <c r="BL109" s="1">
        <v>38748</v>
      </c>
      <c r="BM109" s="2">
        <v>276.95</v>
      </c>
      <c r="BN109" s="2">
        <f t="shared" si="48"/>
        <v>2.7529403034912692E-2</v>
      </c>
      <c r="BP109" s="1">
        <v>38503</v>
      </c>
      <c r="BQ109" s="2">
        <v>-1.422E-2</v>
      </c>
      <c r="BR109" s="2">
        <f t="shared" si="49"/>
        <v>-1.422E-2</v>
      </c>
      <c r="BT109" s="1">
        <v>38776</v>
      </c>
      <c r="BU109" s="2">
        <v>831.1</v>
      </c>
      <c r="BV109" s="2">
        <f t="shared" si="52"/>
        <v>1.0627948830196132E-2</v>
      </c>
      <c r="BX109" s="7">
        <f>VLOOKUP($A109,[1]Replications!$A:$AK,MATCH(BX$2,[1]Replications!$1:$1,0),FALSE)</f>
        <v>-2.8299999999999999E-2</v>
      </c>
      <c r="BY109" s="7" t="str">
        <f>VLOOKUP($A109,[1]Replications!$A:$AK,MATCH(BY$2,[1]Replications!$1:$1,0),FALSE)</f>
        <v/>
      </c>
      <c r="BZ109" s="7">
        <f>VLOOKUP($A109,[1]Replications!$A:$AK,MATCH(BZ$2,[1]Replications!$1:$1,0),FALSE)</f>
        <v>6.8999999999999999E-3</v>
      </c>
      <c r="CA109" s="7" t="str">
        <f>VLOOKUP($A109,[1]Replications!$A:$AK,MATCH(CA$2,[1]Replications!$1:$1,0),FALSE)</f>
        <v/>
      </c>
      <c r="CB109" s="7" t="str">
        <f>VLOOKUP($A109,[1]Replications!$A:$AK,MATCH(CB$2,[1]Replications!$1:$1,0),FALSE)</f>
        <v/>
      </c>
      <c r="CC109" s="7" t="str">
        <f>VLOOKUP($A109,[1]Replications!$A:$AK,MATCH(CC$2,[1]Replications!$1:$1,0),FALSE)</f>
        <v/>
      </c>
      <c r="CD109" s="7" t="str">
        <f>VLOOKUP($A109,[1]Replications!$A:$AK,MATCH(CD$2,[1]Replications!$1:$1,0),FALSE)</f>
        <v/>
      </c>
      <c r="CE109" s="7">
        <f>VLOOKUP($A109,[1]Replications!$A:$AK,MATCH(CE$2,[1]Replications!$1:$1,0),FALSE)</f>
        <v>2.7000000000000001E-3</v>
      </c>
      <c r="CF109" s="7">
        <f>VLOOKUP($A109,[1]Replications!$A:$AK,MATCH(CF$2,[1]Replications!$1:$1,0),FALSE)</f>
        <v>-1.0699999999999999E-2</v>
      </c>
      <c r="CG109" s="7" t="str">
        <f>VLOOKUP($A109,[1]Replications!$A:$AK,MATCH(CG$2,[1]Replications!$1:$1,0),FALSE)</f>
        <v>NA</v>
      </c>
      <c r="CH109" s="9" t="e">
        <f>VLOOKUP($A109,'[2]Formated Data'!$A:$ZZ,MATCH(CH$1,'[2]Formated Data'!$1:$1,0),FALSE)</f>
        <v>#N/A</v>
      </c>
      <c r="CI109" s="9" t="e">
        <f>VLOOKUP($A109,'[2]Formated Data'!$A:$ZZ,MATCH(CI$1,'[2]Formated Data'!$1:$1,0),FALSE)</f>
        <v>#N/A</v>
      </c>
      <c r="CJ109" s="9" t="e">
        <f>VLOOKUP($A109,'[2]Formated Data'!$A:$ZZ,MATCH(CJ$1,'[2]Formated Data'!$1:$1,0),FALSE)</f>
        <v>#N/A</v>
      </c>
      <c r="CK109" s="9" t="e">
        <f>VLOOKUP($A109,'[2]Formated Data'!$A:$ZZ,MATCH(CK$1,'[2]Formated Data'!$1:$1,0),FALSE)</f>
        <v>#N/A</v>
      </c>
      <c r="CL109" s="9" t="e">
        <f>VLOOKUP($A109,'[2]Formated Data'!$A:$ZZ,MATCH(CL$1,'[2]Formated Data'!$1:$1,0),FALSE)</f>
        <v>#N/A</v>
      </c>
      <c r="CM109" s="9" t="e">
        <f>VLOOKUP($A109,'[2]Formated Data'!$A:$ZZ,MATCH(CM$1,'[2]Formated Data'!$1:$1,0),FALSE)</f>
        <v>#N/A</v>
      </c>
      <c r="CN109" s="9" t="e">
        <f>VLOOKUP($A109,'[2]Formated Data'!$A:$ZZ,MATCH(CN$1,'[2]Formated Data'!$1:$1,0),FALSE)</f>
        <v>#N/A</v>
      </c>
      <c r="CO109" s="9" t="e">
        <f>VLOOKUP($A109,'[2]Formated Data'!$A:$ZZ,MATCH(CO$1,'[2]Formated Data'!$1:$1,0),FALSE)</f>
        <v>#N/A</v>
      </c>
      <c r="CP109" s="9" t="e">
        <f>VLOOKUP($A109,'[2]Formated Data'!$A:$ZZ,MATCH(CP$1,'[2]Formated Data'!$1:$1,0),FALSE)</f>
        <v>#N/A</v>
      </c>
      <c r="CQ109" s="9" t="e">
        <f>VLOOKUP($A109,'[2]Formated Data'!$A:$ZZ,MATCH(CQ$1,'[2]Formated Data'!$1:$1,0),FALSE)</f>
        <v>#N/A</v>
      </c>
      <c r="CR109" s="9" t="e">
        <f>VLOOKUP($A109,'[2]Formated Data'!$A:$ZZ,MATCH(CR$1,'[2]Formated Data'!$1:$1,0),FALSE)</f>
        <v>#N/A</v>
      </c>
      <c r="CS109" s="9" t="e">
        <f>VLOOKUP($A109,'[2]Formated Data'!$A:$ZZ,MATCH(CS$1,'[2]Formated Data'!$1:$1,0),FALSE)</f>
        <v>#N/A</v>
      </c>
      <c r="CT109" s="9" t="e">
        <f>VLOOKUP($A109,'[2]Formated Data'!$A:$ZZ,MATCH(CT$1,'[2]Formated Data'!$1:$1,0),FALSE)</f>
        <v>#N/A</v>
      </c>
      <c r="CU109" s="9" t="e">
        <f>VLOOKUP($A109,'[2]Formated Data'!$A:$ZZ,MATCH(CU$1,'[2]Formated Data'!$1:$1,0),FALSE)</f>
        <v>#N/A</v>
      </c>
      <c r="CV109" s="9" t="e">
        <f>VLOOKUP($A109,'[2]Formated Data'!$A:$ZZ,MATCH(CV$1,'[2]Formated Data'!$1:$1,0),FALSE)</f>
        <v>#N/A</v>
      </c>
      <c r="CW109" s="9" t="e">
        <f>VLOOKUP($A109,'[2]Formated Data'!$A:$ZZ,MATCH(CW$1,'[2]Formated Data'!$1:$1,0),FALSE)</f>
        <v>#N/A</v>
      </c>
      <c r="CX109" s="9" t="e">
        <f>VLOOKUP($A109,'[2]Formated Data'!$A:$ZZ,MATCH(CX$1,'[2]Formated Data'!$1:$1,0),FALSE)</f>
        <v>#N/A</v>
      </c>
      <c r="CY109" s="9" t="e">
        <f>VLOOKUP($A109,'[2]Formated Data'!$A:$ZZ,MATCH(CY$1,'[2]Formated Data'!$1:$1,0),FALSE)</f>
        <v>#N/A</v>
      </c>
      <c r="CZ109" s="9" t="e">
        <f>VLOOKUP($A109,'[2]Formated Data'!$A:$ZZ,MATCH(CZ$1,'[2]Formated Data'!$1:$1,0),FALSE)</f>
        <v>#N/A</v>
      </c>
      <c r="DA109" s="9" t="e">
        <f>VLOOKUP($A109,'[2]Formated Data'!$A:$ZZ,MATCH(DA$1,'[2]Formated Data'!$1:$1,0),FALSE)</f>
        <v>#N/A</v>
      </c>
      <c r="DB109" s="9" t="e">
        <f>VLOOKUP($A109,'[2]Formated Data'!$A:$ZZ,MATCH(DB$1,'[2]Formated Data'!$1:$1,0),FALSE)</f>
        <v>#N/A</v>
      </c>
      <c r="DC109" s="9" t="e">
        <f>VLOOKUP($A109,'[2]Formated Data'!$A:$ZZ,MATCH(DC$1,'[2]Formated Data'!$1:$1,0),FALSE)</f>
        <v>#N/A</v>
      </c>
      <c r="DD109" s="9" t="e">
        <f>VLOOKUP($A109,'[2]Formated Data'!$A:$ZZ,MATCH(DD$1,'[2]Formated Data'!$1:$1,0),FALSE)</f>
        <v>#N/A</v>
      </c>
      <c r="DF109" s="1">
        <v>38776</v>
      </c>
      <c r="DG109" s="2">
        <v>4671.8504000000003</v>
      </c>
      <c r="DH109" s="2">
        <f t="shared" si="53"/>
        <v>3.5099916881280446E-3</v>
      </c>
      <c r="DI109" s="1">
        <v>38776</v>
      </c>
      <c r="DJ109" s="2">
        <v>8573.99</v>
      </c>
      <c r="DK109" s="2">
        <f t="shared" si="54"/>
        <v>4.5094019096714177E-3</v>
      </c>
      <c r="DL109" s="1">
        <v>38776</v>
      </c>
      <c r="DM109" s="2">
        <v>10461.950000000001</v>
      </c>
      <c r="DN109" s="2">
        <f t="shared" si="55"/>
        <v>-4.7205127302580863E-3</v>
      </c>
      <c r="DO109" s="1">
        <v>38776</v>
      </c>
      <c r="DP109" s="2">
        <v>6226.04</v>
      </c>
      <c r="DQ109" s="2">
        <f t="shared" si="56"/>
        <v>6.2303130994958433E-3</v>
      </c>
      <c r="DR109" s="1">
        <v>38776</v>
      </c>
      <c r="DS109" s="2">
        <v>7406.03</v>
      </c>
      <c r="DT109" s="2">
        <f t="shared" si="57"/>
        <v>-1.4197957004326023E-3</v>
      </c>
      <c r="DU109" s="1">
        <v>38776</v>
      </c>
      <c r="DV109" s="2">
        <v>4736.4399999999996</v>
      </c>
      <c r="DW109" s="2">
        <f t="shared" si="58"/>
        <v>1.1659920757819853E-2</v>
      </c>
      <c r="DX109" s="1">
        <v>38776</v>
      </c>
      <c r="DY109" s="2">
        <v>3541.7</v>
      </c>
      <c r="DZ109" s="2">
        <f t="shared" si="59"/>
        <v>8.1495671876734566E-3</v>
      </c>
      <c r="EA109" s="1">
        <v>38776</v>
      </c>
      <c r="EB109" s="2">
        <v>4890.5200000000004</v>
      </c>
      <c r="EC109" s="2">
        <f t="shared" si="60"/>
        <v>1.1600102597198569E-2</v>
      </c>
      <c r="ED109" s="1">
        <v>38776</v>
      </c>
      <c r="EE109" s="2">
        <v>11329.11</v>
      </c>
      <c r="EF109" s="2">
        <f t="shared" si="61"/>
        <v>-2.519869727489521E-3</v>
      </c>
      <c r="EG109" s="1">
        <v>38776</v>
      </c>
      <c r="EH109" s="2">
        <v>3251.12</v>
      </c>
      <c r="EI109" s="2">
        <f t="shared" si="62"/>
        <v>1.4010354937308955E-2</v>
      </c>
      <c r="EK109" s="1">
        <v>38776</v>
      </c>
      <c r="EL109" s="2">
        <v>90.11</v>
      </c>
      <c r="EM109" s="2">
        <f t="shared" si="63"/>
        <v>1.2927158273381423E-2</v>
      </c>
      <c r="EO109" s="1">
        <v>38776</v>
      </c>
      <c r="EP109" s="2">
        <v>6709.3823000000002</v>
      </c>
      <c r="EQ109" s="2">
        <f t="shared" si="64"/>
        <v>8.5364764407789284E-3</v>
      </c>
      <c r="ES109" s="1">
        <v>38776</v>
      </c>
      <c r="ET109" s="2">
        <v>871.32730000000004</v>
      </c>
      <c r="EU109" s="2">
        <f t="shared" si="65"/>
        <v>-1.7091743294801454E-3</v>
      </c>
      <c r="EW109" s="1">
        <v>38776</v>
      </c>
      <c r="EX109" s="2">
        <v>1431.0337999999999</v>
      </c>
      <c r="EY109" s="2">
        <f t="shared" si="66"/>
        <v>-9.9981430623830025E-4</v>
      </c>
      <c r="FA109" s="1">
        <v>38776</v>
      </c>
      <c r="FB109" s="2">
        <v>129.7894</v>
      </c>
      <c r="FC109" s="2">
        <f t="shared" si="67"/>
        <v>1.9572200326949618E-2</v>
      </c>
      <c r="FE109" s="1">
        <v>38776</v>
      </c>
      <c r="FF109" s="2">
        <v>795.85530000000006</v>
      </c>
      <c r="FG109" s="2">
        <f t="shared" si="68"/>
        <v>-6.0609716123894986E-2</v>
      </c>
      <c r="FI109" s="1">
        <v>38776</v>
      </c>
      <c r="FJ109" s="2">
        <v>197.36760000000001</v>
      </c>
      <c r="FK109" s="2">
        <f t="shared" si="69"/>
        <v>5.6835031658244439E-3</v>
      </c>
      <c r="FM109" s="1">
        <v>38776</v>
      </c>
      <c r="FN109" s="2">
        <v>1609.5429999999999</v>
      </c>
      <c r="FO109" s="2">
        <f t="shared" si="70"/>
        <v>5.4396611768232628E-3</v>
      </c>
      <c r="FQ109" s="1">
        <v>38776</v>
      </c>
      <c r="FR109" s="2">
        <v>246.554</v>
      </c>
      <c r="FS109" s="2">
        <f t="shared" si="71"/>
        <v>1.6087228528018915E-3</v>
      </c>
      <c r="FU109" s="1">
        <v>38776</v>
      </c>
      <c r="FV109" s="2">
        <v>394.66070000000002</v>
      </c>
      <c r="FW109" s="2">
        <f t="shared" si="72"/>
        <v>3.0266538507925267E-2</v>
      </c>
      <c r="FY109" s="1">
        <v>38776</v>
      </c>
      <c r="FZ109" s="2">
        <v>767.54740000000004</v>
      </c>
      <c r="GA109" s="2">
        <f t="shared" si="73"/>
        <v>-2.790973470551128E-3</v>
      </c>
    </row>
    <row r="110" spans="1:183" x14ac:dyDescent="0.25">
      <c r="A110" s="1">
        <f t="shared" si="50"/>
        <v>38748</v>
      </c>
      <c r="B110" s="1">
        <v>38748</v>
      </c>
      <c r="C110" s="2">
        <v>783.9588</v>
      </c>
      <c r="D110" s="2">
        <f t="shared" si="74"/>
        <v>3.8826594298344341E-2</v>
      </c>
      <c r="E110" s="1">
        <v>38748</v>
      </c>
      <c r="F110" s="2">
        <v>544.68769999999995</v>
      </c>
      <c r="G110" s="2">
        <f t="shared" si="75"/>
        <v>1.7516549728391562E-2</v>
      </c>
      <c r="H110" s="1">
        <v>38748</v>
      </c>
      <c r="I110" s="2">
        <v>1309.5572999999999</v>
      </c>
      <c r="J110" s="2">
        <f t="shared" si="76"/>
        <v>3.7438523861269779E-2</v>
      </c>
      <c r="K110" s="1">
        <v>38748</v>
      </c>
      <c r="L110" s="2">
        <v>1870.8</v>
      </c>
      <c r="M110" s="2">
        <f t="shared" si="77"/>
        <v>7.7569076048452423E-2</v>
      </c>
      <c r="N110" s="1">
        <v>38748</v>
      </c>
      <c r="O110" s="2">
        <v>1333.98</v>
      </c>
      <c r="P110" s="2">
        <f t="shared" si="78"/>
        <v>2.1698004825182693E-2</v>
      </c>
      <c r="Q110" s="1"/>
      <c r="T110" s="1">
        <v>38748</v>
      </c>
      <c r="U110" s="2">
        <v>1372.4064000000001</v>
      </c>
      <c r="V110" s="2">
        <f t="shared" si="79"/>
        <v>2.6478519705805059E-2</v>
      </c>
      <c r="W110" s="1">
        <v>38748</v>
      </c>
      <c r="X110" s="2">
        <v>105.3879</v>
      </c>
      <c r="Y110" s="2">
        <f t="shared" si="80"/>
        <v>1.1009177832373762E-2</v>
      </c>
      <c r="Z110" s="1">
        <v>38748</v>
      </c>
      <c r="AA110" s="2">
        <v>141.19</v>
      </c>
      <c r="AB110" s="2">
        <f t="shared" si="81"/>
        <v>-3.3178031907383776E-3</v>
      </c>
      <c r="AC110" s="1">
        <v>38748</v>
      </c>
      <c r="AD110" s="2">
        <v>820.97</v>
      </c>
      <c r="AE110" s="2">
        <f t="shared" si="82"/>
        <v>2.0033646188214904E-2</v>
      </c>
      <c r="AF110" s="1">
        <v>38748</v>
      </c>
      <c r="AG110" s="2">
        <v>265.60210000000001</v>
      </c>
      <c r="AH110" s="2">
        <f t="shared" si="83"/>
        <v>6.5287659486058969E-2</v>
      </c>
      <c r="AI110" s="1">
        <v>38748</v>
      </c>
      <c r="AJ110" s="2">
        <v>69.7</v>
      </c>
      <c r="AK110" s="2">
        <f t="shared" si="84"/>
        <v>4.8908954100827629E-2</v>
      </c>
      <c r="AL110" s="1">
        <v>38748</v>
      </c>
      <c r="AM110" s="2">
        <v>131.29769999999999</v>
      </c>
      <c r="AN110" s="2">
        <f t="shared" si="85"/>
        <v>2.6062109221083318E-3</v>
      </c>
      <c r="AO110" s="1">
        <v>38748</v>
      </c>
      <c r="AP110" s="2">
        <v>348.66</v>
      </c>
      <c r="AQ110" s="2">
        <f t="shared" si="86"/>
        <v>5.0718741524274691E-2</v>
      </c>
      <c r="AR110" s="1">
        <v>38748</v>
      </c>
      <c r="AS110" s="2">
        <v>1238.1300000000001</v>
      </c>
      <c r="AT110" s="2">
        <f t="shared" si="87"/>
        <v>5.645929466613353E-5</v>
      </c>
      <c r="AU110" s="1">
        <v>38748</v>
      </c>
      <c r="AV110" s="2">
        <v>802.96</v>
      </c>
      <c r="AW110" s="2">
        <f t="shared" si="88"/>
        <v>1.595495666476876E-2</v>
      </c>
      <c r="AY110" s="2">
        <f t="shared" si="89"/>
        <v>2.131004456995278E-2</v>
      </c>
      <c r="AZ110" s="2">
        <f t="shared" si="90"/>
        <v>5.587107122326973E-2</v>
      </c>
      <c r="BA110" s="2">
        <f t="shared" si="51"/>
        <v>1.5898497370102627E-2</v>
      </c>
      <c r="BC110" s="1">
        <v>38748</v>
      </c>
      <c r="BD110" s="2">
        <v>997.78</v>
      </c>
      <c r="BE110" s="2" t="e">
        <f t="shared" si="91"/>
        <v>#DIV/0!</v>
      </c>
      <c r="BF110" s="1">
        <v>38748</v>
      </c>
      <c r="BG110" s="2">
        <v>812.29</v>
      </c>
      <c r="BH110" s="2">
        <f t="shared" si="92"/>
        <v>2.152998729831368E-2</v>
      </c>
      <c r="BI110" s="1"/>
      <c r="BK110" s="2" t="e">
        <f t="shared" si="93"/>
        <v>#DIV/0!</v>
      </c>
      <c r="BL110" s="1">
        <v>38717</v>
      </c>
      <c r="BM110" s="2">
        <v>269.52999999999997</v>
      </c>
      <c r="BN110" s="2">
        <f t="shared" si="48"/>
        <v>9.6269103985615612E-3</v>
      </c>
      <c r="BP110" s="1">
        <v>38472</v>
      </c>
      <c r="BQ110" s="2">
        <v>-2.8899999999999999E-2</v>
      </c>
      <c r="BR110" s="2">
        <f t="shared" si="49"/>
        <v>-2.8899999999999999E-2</v>
      </c>
      <c r="BT110" s="1">
        <v>38748</v>
      </c>
      <c r="BU110" s="2">
        <v>822.36</v>
      </c>
      <c r="BV110" s="2">
        <f t="shared" si="52"/>
        <v>2.6128621696488885E-2</v>
      </c>
      <c r="BX110" s="7">
        <f>VLOOKUP($A110,[1]Replications!$A:$AK,MATCH(BX$2,[1]Replications!$1:$1,0),FALSE)</f>
        <v>7.0499999999999993E-2</v>
      </c>
      <c r="BY110" s="7" t="str">
        <f>VLOOKUP($A110,[1]Replications!$A:$AK,MATCH(BY$2,[1]Replications!$1:$1,0),FALSE)</f>
        <v/>
      </c>
      <c r="BZ110" s="7">
        <f>VLOOKUP($A110,[1]Replications!$A:$AK,MATCH(BZ$2,[1]Replications!$1:$1,0),FALSE)</f>
        <v>6.8999999999999999E-3</v>
      </c>
      <c r="CA110" s="7" t="str">
        <f>VLOOKUP($A110,[1]Replications!$A:$AK,MATCH(CA$2,[1]Replications!$1:$1,0),FALSE)</f>
        <v/>
      </c>
      <c r="CB110" s="7" t="str">
        <f>VLOOKUP($A110,[1]Replications!$A:$AK,MATCH(CB$2,[1]Replications!$1:$1,0),FALSE)</f>
        <v/>
      </c>
      <c r="CC110" s="7" t="str">
        <f>VLOOKUP($A110,[1]Replications!$A:$AK,MATCH(CC$2,[1]Replications!$1:$1,0),FALSE)</f>
        <v/>
      </c>
      <c r="CD110" s="7" t="str">
        <f>VLOOKUP($A110,[1]Replications!$A:$AK,MATCH(CD$2,[1]Replications!$1:$1,0),FALSE)</f>
        <v/>
      </c>
      <c r="CE110" s="7">
        <f>VLOOKUP($A110,[1]Replications!$A:$AK,MATCH(CE$2,[1]Replications!$1:$1,0),FALSE)</f>
        <v>2.7199999999999998E-2</v>
      </c>
      <c r="CF110" s="7">
        <f>VLOOKUP($A110,[1]Replications!$A:$AK,MATCH(CF$2,[1]Replications!$1:$1,0),FALSE)</f>
        <v>3.8699999999999998E-2</v>
      </c>
      <c r="CG110" s="7" t="str">
        <f>VLOOKUP($A110,[1]Replications!$A:$AK,MATCH(CG$2,[1]Replications!$1:$1,0),FALSE)</f>
        <v>NA</v>
      </c>
      <c r="CH110" s="9" t="e">
        <f>VLOOKUP($A110,'[2]Formated Data'!$A:$ZZ,MATCH(CH$1,'[2]Formated Data'!$1:$1,0),FALSE)</f>
        <v>#N/A</v>
      </c>
      <c r="CI110" s="9" t="e">
        <f>VLOOKUP($A110,'[2]Formated Data'!$A:$ZZ,MATCH(CI$1,'[2]Formated Data'!$1:$1,0),FALSE)</f>
        <v>#N/A</v>
      </c>
      <c r="CJ110" s="9" t="e">
        <f>VLOOKUP($A110,'[2]Formated Data'!$A:$ZZ,MATCH(CJ$1,'[2]Formated Data'!$1:$1,0),FALSE)</f>
        <v>#N/A</v>
      </c>
      <c r="CK110" s="9" t="e">
        <f>VLOOKUP($A110,'[2]Formated Data'!$A:$ZZ,MATCH(CK$1,'[2]Formated Data'!$1:$1,0),FALSE)</f>
        <v>#N/A</v>
      </c>
      <c r="CL110" s="9" t="e">
        <f>VLOOKUP($A110,'[2]Formated Data'!$A:$ZZ,MATCH(CL$1,'[2]Formated Data'!$1:$1,0),FALSE)</f>
        <v>#N/A</v>
      </c>
      <c r="CM110" s="9" t="e">
        <f>VLOOKUP($A110,'[2]Formated Data'!$A:$ZZ,MATCH(CM$1,'[2]Formated Data'!$1:$1,0),FALSE)</f>
        <v>#N/A</v>
      </c>
      <c r="CN110" s="9" t="e">
        <f>VLOOKUP($A110,'[2]Formated Data'!$A:$ZZ,MATCH(CN$1,'[2]Formated Data'!$1:$1,0),FALSE)</f>
        <v>#N/A</v>
      </c>
      <c r="CO110" s="9" t="e">
        <f>VLOOKUP($A110,'[2]Formated Data'!$A:$ZZ,MATCH(CO$1,'[2]Formated Data'!$1:$1,0),FALSE)</f>
        <v>#N/A</v>
      </c>
      <c r="CP110" s="9" t="e">
        <f>VLOOKUP($A110,'[2]Formated Data'!$A:$ZZ,MATCH(CP$1,'[2]Formated Data'!$1:$1,0),FALSE)</f>
        <v>#N/A</v>
      </c>
      <c r="CQ110" s="9" t="e">
        <f>VLOOKUP($A110,'[2]Formated Data'!$A:$ZZ,MATCH(CQ$1,'[2]Formated Data'!$1:$1,0),FALSE)</f>
        <v>#N/A</v>
      </c>
      <c r="CR110" s="9" t="e">
        <f>VLOOKUP($A110,'[2]Formated Data'!$A:$ZZ,MATCH(CR$1,'[2]Formated Data'!$1:$1,0),FALSE)</f>
        <v>#N/A</v>
      </c>
      <c r="CS110" s="9" t="e">
        <f>VLOOKUP($A110,'[2]Formated Data'!$A:$ZZ,MATCH(CS$1,'[2]Formated Data'!$1:$1,0),FALSE)</f>
        <v>#N/A</v>
      </c>
      <c r="CT110" s="9" t="e">
        <f>VLOOKUP($A110,'[2]Formated Data'!$A:$ZZ,MATCH(CT$1,'[2]Formated Data'!$1:$1,0),FALSE)</f>
        <v>#N/A</v>
      </c>
      <c r="CU110" s="9" t="e">
        <f>VLOOKUP($A110,'[2]Formated Data'!$A:$ZZ,MATCH(CU$1,'[2]Formated Data'!$1:$1,0),FALSE)</f>
        <v>#N/A</v>
      </c>
      <c r="CV110" s="9" t="e">
        <f>VLOOKUP($A110,'[2]Formated Data'!$A:$ZZ,MATCH(CV$1,'[2]Formated Data'!$1:$1,0),FALSE)</f>
        <v>#N/A</v>
      </c>
      <c r="CW110" s="9" t="e">
        <f>VLOOKUP($A110,'[2]Formated Data'!$A:$ZZ,MATCH(CW$1,'[2]Formated Data'!$1:$1,0),FALSE)</f>
        <v>#N/A</v>
      </c>
      <c r="CX110" s="9" t="e">
        <f>VLOOKUP($A110,'[2]Formated Data'!$A:$ZZ,MATCH(CX$1,'[2]Formated Data'!$1:$1,0),FALSE)</f>
        <v>#N/A</v>
      </c>
      <c r="CY110" s="9" t="e">
        <f>VLOOKUP($A110,'[2]Formated Data'!$A:$ZZ,MATCH(CY$1,'[2]Formated Data'!$1:$1,0),FALSE)</f>
        <v>#N/A</v>
      </c>
      <c r="CZ110" s="9" t="e">
        <f>VLOOKUP($A110,'[2]Formated Data'!$A:$ZZ,MATCH(CZ$1,'[2]Formated Data'!$1:$1,0),FALSE)</f>
        <v>#N/A</v>
      </c>
      <c r="DA110" s="9" t="e">
        <f>VLOOKUP($A110,'[2]Formated Data'!$A:$ZZ,MATCH(DA$1,'[2]Formated Data'!$1:$1,0),FALSE)</f>
        <v>#N/A</v>
      </c>
      <c r="DB110" s="9" t="e">
        <f>VLOOKUP($A110,'[2]Formated Data'!$A:$ZZ,MATCH(DB$1,'[2]Formated Data'!$1:$1,0),FALSE)</f>
        <v>#N/A</v>
      </c>
      <c r="DC110" s="9" t="e">
        <f>VLOOKUP($A110,'[2]Formated Data'!$A:$ZZ,MATCH(DC$1,'[2]Formated Data'!$1:$1,0),FALSE)</f>
        <v>#N/A</v>
      </c>
      <c r="DD110" s="9" t="e">
        <f>VLOOKUP($A110,'[2]Formated Data'!$A:$ZZ,MATCH(DD$1,'[2]Formated Data'!$1:$1,0),FALSE)</f>
        <v>#N/A</v>
      </c>
      <c r="DF110" s="1">
        <v>38748</v>
      </c>
      <c r="DG110" s="2">
        <v>4655.5096000000003</v>
      </c>
      <c r="DH110" s="2">
        <f t="shared" si="53"/>
        <v>2.8770011695536279E-2</v>
      </c>
      <c r="DI110" s="1">
        <v>38748</v>
      </c>
      <c r="DJ110" s="2">
        <v>8535.5</v>
      </c>
      <c r="DK110" s="2">
        <f t="shared" si="54"/>
        <v>3.4860699056858957E-2</v>
      </c>
      <c r="DL110" s="1">
        <v>38748</v>
      </c>
      <c r="DM110" s="2">
        <v>10511.57</v>
      </c>
      <c r="DN110" s="2">
        <f t="shared" si="55"/>
        <v>2.4010482119024568E-2</v>
      </c>
      <c r="DO110" s="1">
        <v>38748</v>
      </c>
      <c r="DP110" s="2">
        <v>6187.49</v>
      </c>
      <c r="DQ110" s="2">
        <f t="shared" si="56"/>
        <v>2.1990800003303335E-2</v>
      </c>
      <c r="DR110" s="1">
        <v>38748</v>
      </c>
      <c r="DS110" s="2">
        <v>7416.56</v>
      </c>
      <c r="DT110" s="2">
        <f t="shared" si="57"/>
        <v>6.0570657186697074E-2</v>
      </c>
      <c r="DU110" s="1">
        <v>38748</v>
      </c>
      <c r="DV110" s="2">
        <v>4681.8500000000004</v>
      </c>
      <c r="DW110" s="2">
        <f t="shared" si="58"/>
        <v>2.4031163740873884E-2</v>
      </c>
      <c r="DX110" s="1">
        <v>38748</v>
      </c>
      <c r="DY110" s="2">
        <v>3513.07</v>
      </c>
      <c r="DZ110" s="2">
        <f t="shared" si="59"/>
        <v>5.9214463447667676E-3</v>
      </c>
      <c r="EA110" s="1">
        <v>38748</v>
      </c>
      <c r="EB110" s="2">
        <v>4834.4399999999996</v>
      </c>
      <c r="EC110" s="2">
        <f t="shared" si="60"/>
        <v>3.1160216280780917E-2</v>
      </c>
      <c r="ED110" s="1">
        <v>38748</v>
      </c>
      <c r="EE110" s="2">
        <v>11357.73</v>
      </c>
      <c r="EF110" s="2">
        <f t="shared" si="61"/>
        <v>5.8129568521061437E-2</v>
      </c>
      <c r="EG110" s="1">
        <v>38748</v>
      </c>
      <c r="EH110" s="2">
        <v>3206.2</v>
      </c>
      <c r="EI110" s="2">
        <f t="shared" si="62"/>
        <v>2.1388568552369147E-2</v>
      </c>
      <c r="EK110" s="1">
        <v>38748</v>
      </c>
      <c r="EL110" s="2">
        <v>88.96</v>
      </c>
      <c r="EM110" s="2">
        <f t="shared" si="63"/>
        <v>-2.4240429965997623E-2</v>
      </c>
      <c r="EO110" s="1">
        <v>38748</v>
      </c>
      <c r="EP110" s="2">
        <v>6652.5925999999999</v>
      </c>
      <c r="EQ110" s="2">
        <f t="shared" si="64"/>
        <v>2.5546362721719618E-2</v>
      </c>
      <c r="ES110" s="1">
        <v>38748</v>
      </c>
      <c r="ET110" s="2">
        <v>872.81910000000005</v>
      </c>
      <c r="EU110" s="2">
        <f t="shared" si="65"/>
        <v>0.11017508914722041</v>
      </c>
      <c r="EW110" s="1">
        <v>38748</v>
      </c>
      <c r="EX110" s="2">
        <v>1432.4659999999999</v>
      </c>
      <c r="EY110" s="2">
        <f t="shared" si="66"/>
        <v>4.4822604239666219E-2</v>
      </c>
      <c r="FA110" s="1">
        <v>38748</v>
      </c>
      <c r="FB110" s="2">
        <v>127.2979</v>
      </c>
      <c r="FC110" s="2">
        <f t="shared" si="67"/>
        <v>3.4962470812438529E-2</v>
      </c>
      <c r="FE110" s="1">
        <v>38748</v>
      </c>
      <c r="FF110" s="2">
        <v>847.20410000000004</v>
      </c>
      <c r="FG110" s="2">
        <f t="shared" si="68"/>
        <v>-9.4507435630978298E-3</v>
      </c>
      <c r="FI110" s="1">
        <v>38748</v>
      </c>
      <c r="FJ110" s="2">
        <v>196.25219999999999</v>
      </c>
      <c r="FK110" s="2">
        <f t="shared" si="69"/>
        <v>-8.0828338844204373E-3</v>
      </c>
      <c r="FM110" s="1">
        <v>38748</v>
      </c>
      <c r="FN110" s="2">
        <v>1600.835</v>
      </c>
      <c r="FO110" s="2">
        <f t="shared" si="70"/>
        <v>-7.9299418516377562E-3</v>
      </c>
      <c r="FQ110" s="1">
        <v>38748</v>
      </c>
      <c r="FR110" s="2">
        <v>246.15799999999999</v>
      </c>
      <c r="FS110" s="2">
        <f t="shared" si="71"/>
        <v>2.1332551682584633E-3</v>
      </c>
      <c r="FU110" s="1">
        <v>38748</v>
      </c>
      <c r="FV110" s="2">
        <v>383.06659999999999</v>
      </c>
      <c r="FW110" s="2">
        <f t="shared" si="72"/>
        <v>4.2330299763434942E-2</v>
      </c>
      <c r="FY110" s="1">
        <v>38748</v>
      </c>
      <c r="FZ110" s="2">
        <v>769.69560000000001</v>
      </c>
      <c r="GA110" s="2">
        <f t="shared" si="73"/>
        <v>8.9659977991489059E-2</v>
      </c>
    </row>
    <row r="111" spans="1:183" x14ac:dyDescent="0.25">
      <c r="A111" s="1">
        <f t="shared" si="50"/>
        <v>38717</v>
      </c>
      <c r="B111" s="1">
        <v>38716</v>
      </c>
      <c r="C111" s="2">
        <v>754.65800000000002</v>
      </c>
      <c r="D111" s="2">
        <f t="shared" si="74"/>
        <v>6.0826929481236913E-3</v>
      </c>
      <c r="E111" s="1">
        <v>38716</v>
      </c>
      <c r="F111" s="2">
        <v>535.31089999999995</v>
      </c>
      <c r="G111" s="2">
        <f t="shared" si="75"/>
        <v>-3.1823774128296733E-3</v>
      </c>
      <c r="H111" s="1">
        <v>38716</v>
      </c>
      <c r="I111" s="2">
        <v>1262.2987000000001</v>
      </c>
      <c r="J111" s="2">
        <f t="shared" si="76"/>
        <v>1.2485028873860271E-2</v>
      </c>
      <c r="K111" s="1">
        <v>38716</v>
      </c>
      <c r="L111" s="2">
        <v>1736.13</v>
      </c>
      <c r="M111" s="2">
        <f t="shared" si="77"/>
        <v>-1.7479602339046663E-3</v>
      </c>
      <c r="N111" s="1">
        <v>38716</v>
      </c>
      <c r="O111" s="2">
        <v>1305.6500000000001</v>
      </c>
      <c r="P111" s="2">
        <f t="shared" si="78"/>
        <v>-2.2466930054484413E-3</v>
      </c>
      <c r="Q111" s="1"/>
      <c r="T111" s="1">
        <v>38716</v>
      </c>
      <c r="U111" s="2">
        <v>1337.0045</v>
      </c>
      <c r="V111" s="2">
        <f t="shared" si="79"/>
        <v>3.1730227377257947E-4</v>
      </c>
      <c r="W111" s="1">
        <v>38716</v>
      </c>
      <c r="X111" s="2">
        <v>104.2403</v>
      </c>
      <c r="Y111" s="2">
        <f t="shared" si="80"/>
        <v>-1.3804744770290478E-3</v>
      </c>
      <c r="Z111" s="1">
        <v>38716</v>
      </c>
      <c r="AA111" s="2">
        <v>141.66</v>
      </c>
      <c r="AB111" s="2">
        <f t="shared" si="81"/>
        <v>-2.4984513731158398E-2</v>
      </c>
      <c r="AC111" s="1">
        <v>38716</v>
      </c>
      <c r="AD111" s="2">
        <v>804.846</v>
      </c>
      <c r="AE111" s="2">
        <f t="shared" si="82"/>
        <v>-1.5412657732324586E-2</v>
      </c>
      <c r="AF111" s="1">
        <v>38716</v>
      </c>
      <c r="AG111" s="2">
        <v>249.32429999999999</v>
      </c>
      <c r="AH111" s="2">
        <f t="shared" si="83"/>
        <v>6.2767504223161907E-2</v>
      </c>
      <c r="AI111" s="1">
        <v>38716</v>
      </c>
      <c r="AJ111" s="2">
        <v>66.45</v>
      </c>
      <c r="AK111" s="2">
        <f t="shared" si="84"/>
        <v>5.2589893869792403E-2</v>
      </c>
      <c r="AL111" s="1">
        <v>38716</v>
      </c>
      <c r="AM111" s="2">
        <v>130.9564</v>
      </c>
      <c r="AN111" s="2">
        <f t="shared" si="85"/>
        <v>1.1834717618133261E-3</v>
      </c>
      <c r="AO111" s="1">
        <v>38716</v>
      </c>
      <c r="AP111" s="2">
        <v>331.83</v>
      </c>
      <c r="AQ111" s="2">
        <f t="shared" si="86"/>
        <v>5.5875521048779797E-2</v>
      </c>
      <c r="AR111" s="1">
        <v>38716</v>
      </c>
      <c r="AS111" s="2">
        <v>1238.0600999999999</v>
      </c>
      <c r="AT111" s="2">
        <f t="shared" si="87"/>
        <v>9.5075831702542413E-3</v>
      </c>
      <c r="AU111" s="1">
        <v>38716</v>
      </c>
      <c r="AV111" s="2">
        <v>790.35</v>
      </c>
      <c r="AW111" s="2">
        <f t="shared" si="88"/>
        <v>8.5883463923841497E-3</v>
      </c>
      <c r="AY111" s="2">
        <f t="shared" si="89"/>
        <v>9.2650703609533647E-3</v>
      </c>
      <c r="AZ111" s="2">
        <f t="shared" si="90"/>
        <v>4.9873277154377504E-4</v>
      </c>
      <c r="BA111" s="2">
        <f t="shared" si="51"/>
        <v>-9.1923677787009161E-4</v>
      </c>
      <c r="BC111" s="1"/>
      <c r="BE111" s="2" t="e">
        <f t="shared" si="91"/>
        <v>#DIV/0!</v>
      </c>
      <c r="BF111" s="1">
        <v>38716</v>
      </c>
      <c r="BG111" s="2">
        <v>795.17</v>
      </c>
      <c r="BH111" s="2">
        <f t="shared" si="92"/>
        <v>1.850855620452907E-2</v>
      </c>
      <c r="BI111" s="1"/>
      <c r="BK111" s="2" t="e">
        <f t="shared" si="93"/>
        <v>#DIV/0!</v>
      </c>
      <c r="BL111" s="1">
        <v>38686</v>
      </c>
      <c r="BM111" s="2">
        <v>266.95999999999998</v>
      </c>
      <c r="BN111" s="2">
        <f t="shared" si="48"/>
        <v>-4.3264210055200536E-3</v>
      </c>
      <c r="BP111" s="1">
        <v>38442</v>
      </c>
      <c r="BQ111" s="2">
        <v>-1.372E-2</v>
      </c>
      <c r="BR111" s="2">
        <f t="shared" si="49"/>
        <v>-1.372E-2</v>
      </c>
      <c r="BT111" s="1">
        <v>38716</v>
      </c>
      <c r="BU111" s="2">
        <v>801.42</v>
      </c>
      <c r="BV111" s="2">
        <f t="shared" si="52"/>
        <v>-1.8433179723502668E-3</v>
      </c>
      <c r="BX111" s="7">
        <f>VLOOKUP($A111,[1]Replications!$A:$AK,MATCH(BX$2,[1]Replications!$1:$1,0),FALSE)</f>
        <v>1.6400000000000001E-2</v>
      </c>
      <c r="BY111" s="7" t="str">
        <f>VLOOKUP($A111,[1]Replications!$A:$AK,MATCH(BY$2,[1]Replications!$1:$1,0),FALSE)</f>
        <v/>
      </c>
      <c r="BZ111" s="7">
        <f>VLOOKUP($A111,[1]Replications!$A:$AK,MATCH(BZ$2,[1]Replications!$1:$1,0),FALSE)</f>
        <v>-1.77E-2</v>
      </c>
      <c r="CA111" s="7" t="str">
        <f>VLOOKUP($A111,[1]Replications!$A:$AK,MATCH(CA$2,[1]Replications!$1:$1,0),FALSE)</f>
        <v/>
      </c>
      <c r="CB111" s="7" t="str">
        <f>VLOOKUP($A111,[1]Replications!$A:$AK,MATCH(CB$2,[1]Replications!$1:$1,0),FALSE)</f>
        <v/>
      </c>
      <c r="CC111" s="7" t="str">
        <f>VLOOKUP($A111,[1]Replications!$A:$AK,MATCH(CC$2,[1]Replications!$1:$1,0),FALSE)</f>
        <v/>
      </c>
      <c r="CD111" s="7" t="str">
        <f>VLOOKUP($A111,[1]Replications!$A:$AK,MATCH(CD$2,[1]Replications!$1:$1,0),FALSE)</f>
        <v/>
      </c>
      <c r="CE111" s="7">
        <f>VLOOKUP($A111,[1]Replications!$A:$AK,MATCH(CE$2,[1]Replications!$1:$1,0),FALSE)</f>
        <v>2.9999999999999997E-4</v>
      </c>
      <c r="CF111" s="7">
        <f>VLOOKUP($A111,[1]Replications!$A:$AK,MATCH(CF$2,[1]Replications!$1:$1,0),FALSE)</f>
        <v>-6.4999999999999954E-4</v>
      </c>
      <c r="CG111" s="7" t="str">
        <f>VLOOKUP($A111,[1]Replications!$A:$AK,MATCH(CG$2,[1]Replications!$1:$1,0),FALSE)</f>
        <v>NA</v>
      </c>
      <c r="CH111" s="9" t="e">
        <f>VLOOKUP($A111,'[2]Formated Data'!$A:$ZZ,MATCH(CH$1,'[2]Formated Data'!$1:$1,0),FALSE)</f>
        <v>#N/A</v>
      </c>
      <c r="CI111" s="9" t="e">
        <f>VLOOKUP($A111,'[2]Formated Data'!$A:$ZZ,MATCH(CI$1,'[2]Formated Data'!$1:$1,0),FALSE)</f>
        <v>#N/A</v>
      </c>
      <c r="CJ111" s="9" t="e">
        <f>VLOOKUP($A111,'[2]Formated Data'!$A:$ZZ,MATCH(CJ$1,'[2]Formated Data'!$1:$1,0),FALSE)</f>
        <v>#N/A</v>
      </c>
      <c r="CK111" s="9" t="e">
        <f>VLOOKUP($A111,'[2]Formated Data'!$A:$ZZ,MATCH(CK$1,'[2]Formated Data'!$1:$1,0),FALSE)</f>
        <v>#N/A</v>
      </c>
      <c r="CL111" s="9" t="e">
        <f>VLOOKUP($A111,'[2]Formated Data'!$A:$ZZ,MATCH(CL$1,'[2]Formated Data'!$1:$1,0),FALSE)</f>
        <v>#N/A</v>
      </c>
      <c r="CM111" s="9" t="e">
        <f>VLOOKUP($A111,'[2]Formated Data'!$A:$ZZ,MATCH(CM$1,'[2]Formated Data'!$1:$1,0),FALSE)</f>
        <v>#N/A</v>
      </c>
      <c r="CN111" s="9" t="e">
        <f>VLOOKUP($A111,'[2]Formated Data'!$A:$ZZ,MATCH(CN$1,'[2]Formated Data'!$1:$1,0),FALSE)</f>
        <v>#N/A</v>
      </c>
      <c r="CO111" s="9" t="e">
        <f>VLOOKUP($A111,'[2]Formated Data'!$A:$ZZ,MATCH(CO$1,'[2]Formated Data'!$1:$1,0),FALSE)</f>
        <v>#N/A</v>
      </c>
      <c r="CP111" s="9" t="e">
        <f>VLOOKUP($A111,'[2]Formated Data'!$A:$ZZ,MATCH(CP$1,'[2]Formated Data'!$1:$1,0),FALSE)</f>
        <v>#N/A</v>
      </c>
      <c r="CQ111" s="9" t="e">
        <f>VLOOKUP($A111,'[2]Formated Data'!$A:$ZZ,MATCH(CQ$1,'[2]Formated Data'!$1:$1,0),FALSE)</f>
        <v>#N/A</v>
      </c>
      <c r="CR111" s="9" t="e">
        <f>VLOOKUP($A111,'[2]Formated Data'!$A:$ZZ,MATCH(CR$1,'[2]Formated Data'!$1:$1,0),FALSE)</f>
        <v>#N/A</v>
      </c>
      <c r="CS111" s="9" t="e">
        <f>VLOOKUP($A111,'[2]Formated Data'!$A:$ZZ,MATCH(CS$1,'[2]Formated Data'!$1:$1,0),FALSE)</f>
        <v>#N/A</v>
      </c>
      <c r="CT111" s="9" t="e">
        <f>VLOOKUP($A111,'[2]Formated Data'!$A:$ZZ,MATCH(CT$1,'[2]Formated Data'!$1:$1,0),FALSE)</f>
        <v>#N/A</v>
      </c>
      <c r="CU111" s="9" t="e">
        <f>VLOOKUP($A111,'[2]Formated Data'!$A:$ZZ,MATCH(CU$1,'[2]Formated Data'!$1:$1,0),FALSE)</f>
        <v>#N/A</v>
      </c>
      <c r="CV111" s="9" t="e">
        <f>VLOOKUP($A111,'[2]Formated Data'!$A:$ZZ,MATCH(CV$1,'[2]Formated Data'!$1:$1,0),FALSE)</f>
        <v>#N/A</v>
      </c>
      <c r="CW111" s="9" t="e">
        <f>VLOOKUP($A111,'[2]Formated Data'!$A:$ZZ,MATCH(CW$1,'[2]Formated Data'!$1:$1,0),FALSE)</f>
        <v>#N/A</v>
      </c>
      <c r="CX111" s="9" t="e">
        <f>VLOOKUP($A111,'[2]Formated Data'!$A:$ZZ,MATCH(CX$1,'[2]Formated Data'!$1:$1,0),FALSE)</f>
        <v>#N/A</v>
      </c>
      <c r="CY111" s="9" t="e">
        <f>VLOOKUP($A111,'[2]Formated Data'!$A:$ZZ,MATCH(CY$1,'[2]Formated Data'!$1:$1,0),FALSE)</f>
        <v>#N/A</v>
      </c>
      <c r="CZ111" s="9" t="e">
        <f>VLOOKUP($A111,'[2]Formated Data'!$A:$ZZ,MATCH(CZ$1,'[2]Formated Data'!$1:$1,0),FALSE)</f>
        <v>#N/A</v>
      </c>
      <c r="DA111" s="9" t="e">
        <f>VLOOKUP($A111,'[2]Formated Data'!$A:$ZZ,MATCH(DA$1,'[2]Formated Data'!$1:$1,0),FALSE)</f>
        <v>#N/A</v>
      </c>
      <c r="DB111" s="9" t="e">
        <f>VLOOKUP($A111,'[2]Formated Data'!$A:$ZZ,MATCH(DB$1,'[2]Formated Data'!$1:$1,0),FALSE)</f>
        <v>#N/A</v>
      </c>
      <c r="DC111" s="9" t="e">
        <f>VLOOKUP($A111,'[2]Formated Data'!$A:$ZZ,MATCH(DC$1,'[2]Formated Data'!$1:$1,0),FALSE)</f>
        <v>#N/A</v>
      </c>
      <c r="DD111" s="9" t="e">
        <f>VLOOKUP($A111,'[2]Formated Data'!$A:$ZZ,MATCH(DD$1,'[2]Formated Data'!$1:$1,0),FALSE)</f>
        <v>#N/A</v>
      </c>
      <c r="DF111" s="1">
        <v>38717</v>
      </c>
      <c r="DG111" s="2">
        <v>4525.3162000000002</v>
      </c>
      <c r="DH111" s="2">
        <f t="shared" si="53"/>
        <v>1.979999975661717E-2</v>
      </c>
      <c r="DI111" s="1">
        <v>38717</v>
      </c>
      <c r="DJ111" s="2">
        <v>8247.9699999999993</v>
      </c>
      <c r="DK111" s="2">
        <f t="shared" si="54"/>
        <v>1.8230189005345343E-2</v>
      </c>
      <c r="DL111" s="1">
        <v>38717</v>
      </c>
      <c r="DM111" s="2">
        <v>10265.1</v>
      </c>
      <c r="DN111" s="2">
        <f t="shared" si="55"/>
        <v>1.2749768890090385E-2</v>
      </c>
      <c r="DO111" s="1">
        <v>38717</v>
      </c>
      <c r="DP111" s="2">
        <v>6054.35</v>
      </c>
      <c r="DQ111" s="2">
        <f t="shared" si="56"/>
        <v>1.474938614060517E-2</v>
      </c>
      <c r="DR111" s="1">
        <v>38717</v>
      </c>
      <c r="DS111" s="2">
        <v>6992.99</v>
      </c>
      <c r="DT111" s="2">
        <f t="shared" si="57"/>
        <v>1.9080276185285294E-2</v>
      </c>
      <c r="DU111" s="1">
        <v>38717</v>
      </c>
      <c r="DV111" s="2">
        <v>4571.9799999999996</v>
      </c>
      <c r="DW111" s="2">
        <f t="shared" si="58"/>
        <v>9.0799939966981214E-3</v>
      </c>
      <c r="DX111" s="1">
        <v>38717</v>
      </c>
      <c r="DY111" s="2">
        <v>3492.39</v>
      </c>
      <c r="DZ111" s="2">
        <f t="shared" si="59"/>
        <v>4.3684573795008674E-3</v>
      </c>
      <c r="EA111" s="1">
        <v>38717</v>
      </c>
      <c r="EB111" s="2">
        <v>4688.3500000000004</v>
      </c>
      <c r="EC111" s="2">
        <f t="shared" si="60"/>
        <v>1.8168432619785735E-2</v>
      </c>
      <c r="ED111" s="1">
        <v>38717</v>
      </c>
      <c r="EE111" s="2">
        <v>10733.78</v>
      </c>
      <c r="EF111" s="2">
        <f t="shared" si="61"/>
        <v>1.7170192341406265E-2</v>
      </c>
      <c r="EG111" s="1">
        <v>38717</v>
      </c>
      <c r="EH111" s="2">
        <v>3139.06</v>
      </c>
      <c r="EI111" s="2">
        <f t="shared" si="62"/>
        <v>1.1940606443543222E-2</v>
      </c>
      <c r="EK111" s="1">
        <v>38716</v>
      </c>
      <c r="EL111" s="2">
        <v>91.17</v>
      </c>
      <c r="EM111" s="2">
        <f t="shared" si="63"/>
        <v>-4.3682428743037072E-3</v>
      </c>
      <c r="EO111" s="1">
        <v>38716</v>
      </c>
      <c r="EP111" s="2">
        <v>6486.8765000000003</v>
      </c>
      <c r="EQ111" s="2">
        <f t="shared" si="64"/>
        <v>3.662858697978022E-2</v>
      </c>
      <c r="ES111" s="1">
        <v>38716</v>
      </c>
      <c r="ET111" s="2">
        <v>786.19949999999994</v>
      </c>
      <c r="EU111" s="2">
        <f t="shared" si="65"/>
        <v>6.1726712828805264E-2</v>
      </c>
      <c r="EW111" s="1">
        <v>38716</v>
      </c>
      <c r="EX111" s="2">
        <v>1371.0136</v>
      </c>
      <c r="EY111" s="2">
        <f t="shared" si="66"/>
        <v>2.2420009105488248E-2</v>
      </c>
      <c r="FA111" s="1">
        <v>38716</v>
      </c>
      <c r="FB111" s="2">
        <v>122.99760000000001</v>
      </c>
      <c r="FC111" s="2">
        <f t="shared" si="67"/>
        <v>3.461485079805704E-2</v>
      </c>
      <c r="FE111" s="1">
        <v>38716</v>
      </c>
      <c r="FF111" s="2">
        <v>855.28719999999998</v>
      </c>
      <c r="FG111" s="2">
        <f t="shared" si="68"/>
        <v>-3.9706749694970678E-2</v>
      </c>
      <c r="FI111" s="1">
        <v>38716</v>
      </c>
      <c r="FJ111" s="2">
        <v>197.85140000000001</v>
      </c>
      <c r="FK111" s="2">
        <f t="shared" si="69"/>
        <v>2.2571352079394646E-2</v>
      </c>
      <c r="FM111" s="1">
        <v>38716</v>
      </c>
      <c r="FN111" s="2">
        <v>1613.6310000000001</v>
      </c>
      <c r="FO111" s="2">
        <f t="shared" si="70"/>
        <v>2.2737341681893897E-2</v>
      </c>
      <c r="FQ111" s="1">
        <v>38716</v>
      </c>
      <c r="FR111" s="2">
        <v>245.63399999999999</v>
      </c>
      <c r="FS111" s="2">
        <f t="shared" si="71"/>
        <v>3.931794402301847E-3</v>
      </c>
      <c r="FU111" s="1">
        <v>38716</v>
      </c>
      <c r="FV111" s="2">
        <v>367.50979999999998</v>
      </c>
      <c r="FW111" s="2">
        <f t="shared" si="72"/>
        <v>3.9726979219594671E-2</v>
      </c>
      <c r="FY111" s="1">
        <v>38716</v>
      </c>
      <c r="FZ111" s="2">
        <v>706.36310000000003</v>
      </c>
      <c r="GA111" s="2">
        <f t="shared" si="73"/>
        <v>-4.6820713219748455E-3</v>
      </c>
    </row>
    <row r="112" spans="1:183" x14ac:dyDescent="0.25">
      <c r="A112" s="1">
        <f t="shared" si="50"/>
        <v>38686</v>
      </c>
      <c r="B112" s="1">
        <v>38686</v>
      </c>
      <c r="C112" s="2">
        <v>750.09540000000004</v>
      </c>
      <c r="D112" s="2">
        <f t="shared" si="74"/>
        <v>3.2588903889350318E-2</v>
      </c>
      <c r="E112" s="1">
        <v>38686</v>
      </c>
      <c r="F112" s="2">
        <v>537.01990000000001</v>
      </c>
      <c r="G112" s="2">
        <f t="shared" si="75"/>
        <v>4.308581131490552E-2</v>
      </c>
      <c r="H112" s="1">
        <v>38686</v>
      </c>
      <c r="I112" s="2">
        <v>1246.7331999999999</v>
      </c>
      <c r="J112" s="2">
        <f t="shared" si="76"/>
        <v>5.73504592804297E-3</v>
      </c>
      <c r="K112" s="1">
        <v>38686</v>
      </c>
      <c r="L112" s="2">
        <v>1739.17</v>
      </c>
      <c r="M112" s="2">
        <f t="shared" si="77"/>
        <v>4.4816441772736582E-2</v>
      </c>
      <c r="N112" s="1">
        <v>38686</v>
      </c>
      <c r="O112" s="2">
        <v>1308.5899999999999</v>
      </c>
      <c r="P112" s="2">
        <f t="shared" si="78"/>
        <v>3.4082468035338875E-2</v>
      </c>
      <c r="Q112" s="1"/>
      <c r="T112" s="1">
        <v>38686</v>
      </c>
      <c r="U112" s="2">
        <v>1336.5804000000001</v>
      </c>
      <c r="V112" s="2">
        <f t="shared" si="79"/>
        <v>3.7787156252227394E-2</v>
      </c>
      <c r="W112" s="1">
        <v>38686</v>
      </c>
      <c r="X112" s="2">
        <v>104.3844</v>
      </c>
      <c r="Y112" s="2">
        <f t="shared" si="80"/>
        <v>1.3116186076305603E-2</v>
      </c>
      <c r="Z112" s="1">
        <v>38686</v>
      </c>
      <c r="AA112" s="2">
        <v>145.29</v>
      </c>
      <c r="AB112" s="2">
        <f t="shared" si="81"/>
        <v>9.5191773207337071E-3</v>
      </c>
      <c r="AC112" s="1">
        <v>38686</v>
      </c>
      <c r="AD112" s="2">
        <v>817.44500000000005</v>
      </c>
      <c r="AE112" s="2">
        <f t="shared" si="82"/>
        <v>-4.2839985285554327E-3</v>
      </c>
      <c r="AF112" s="1">
        <v>38686</v>
      </c>
      <c r="AG112" s="2">
        <v>234.59909999999999</v>
      </c>
      <c r="AH112" s="2">
        <f t="shared" si="83"/>
        <v>2.6870920424120204E-3</v>
      </c>
      <c r="AI112" s="1">
        <v>38686</v>
      </c>
      <c r="AJ112" s="2">
        <v>63.13</v>
      </c>
      <c r="AK112" s="2">
        <f t="shared" si="84"/>
        <v>2.7841094106154429E-2</v>
      </c>
      <c r="AL112" s="1">
        <v>38686</v>
      </c>
      <c r="AM112" s="2">
        <v>130.80160000000001</v>
      </c>
      <c r="AN112" s="2">
        <f t="shared" si="85"/>
        <v>3.8241548755864052E-3</v>
      </c>
      <c r="AO112" s="1">
        <v>38686</v>
      </c>
      <c r="AP112" s="2">
        <v>314.27</v>
      </c>
      <c r="AQ112" s="2">
        <f t="shared" si="86"/>
        <v>-6.3865439944356117E-3</v>
      </c>
      <c r="AR112" s="1">
        <v>38686</v>
      </c>
      <c r="AS112" s="2">
        <v>1226.4000000000001</v>
      </c>
      <c r="AT112" s="2">
        <f t="shared" si="87"/>
        <v>4.4226044226045591E-3</v>
      </c>
      <c r="AU112" s="1">
        <v>38686</v>
      </c>
      <c r="AV112" s="2">
        <v>783.62</v>
      </c>
      <c r="AW112" s="2">
        <f t="shared" si="88"/>
        <v>5.2209608107240957E-3</v>
      </c>
      <c r="AY112" s="2">
        <f t="shared" si="89"/>
        <v>-1.0496907425555202E-2</v>
      </c>
      <c r="AZ112" s="2">
        <f t="shared" si="90"/>
        <v>1.0733973737397706E-2</v>
      </c>
      <c r="BA112" s="2">
        <f t="shared" si="51"/>
        <v>7.9835638811953658E-4</v>
      </c>
      <c r="BC112" s="1"/>
      <c r="BE112" s="2" t="e">
        <f t="shared" si="91"/>
        <v>#DIV/0!</v>
      </c>
      <c r="BF112" s="1">
        <v>38686</v>
      </c>
      <c r="BG112" s="2">
        <v>780.72</v>
      </c>
      <c r="BH112" s="2">
        <f t="shared" si="92"/>
        <v>5.0204680620993258E-3</v>
      </c>
      <c r="BI112" s="1"/>
      <c r="BK112" s="2" t="e">
        <f t="shared" si="93"/>
        <v>#DIV/0!</v>
      </c>
      <c r="BL112" s="1">
        <v>38656</v>
      </c>
      <c r="BM112" s="2">
        <v>268.12</v>
      </c>
      <c r="BN112" s="2">
        <f t="shared" si="48"/>
        <v>-6.7089079388749084E-4</v>
      </c>
      <c r="BP112" s="1">
        <v>38411</v>
      </c>
      <c r="BQ112" s="2">
        <v>-4.8199999999999996E-3</v>
      </c>
      <c r="BR112" s="2">
        <f t="shared" si="49"/>
        <v>-4.8199999999999996E-3</v>
      </c>
      <c r="BT112" s="1">
        <v>38686</v>
      </c>
      <c r="BU112" s="2">
        <v>802.9</v>
      </c>
      <c r="BV112" s="2">
        <f t="shared" si="52"/>
        <v>1.0788966802210531E-2</v>
      </c>
      <c r="BX112" s="7">
        <f>VLOOKUP($A112,[1]Replications!$A:$AK,MATCH(BX$2,[1]Replications!$1:$1,0),FALSE)</f>
        <v>2.1899999999999999E-2</v>
      </c>
      <c r="BY112" s="7" t="str">
        <f>VLOOKUP($A112,[1]Replications!$A:$AK,MATCH(BY$2,[1]Replications!$1:$1,0),FALSE)</f>
        <v/>
      </c>
      <c r="BZ112" s="7">
        <f>VLOOKUP($A112,[1]Replications!$A:$AK,MATCH(BZ$2,[1]Replications!$1:$1,0),FALSE)</f>
        <v>5.2200000000000003E-2</v>
      </c>
      <c r="CA112" s="7" t="str">
        <f>VLOOKUP($A112,[1]Replications!$A:$AK,MATCH(CA$2,[1]Replications!$1:$1,0),FALSE)</f>
        <v/>
      </c>
      <c r="CB112" s="7" t="str">
        <f>VLOOKUP($A112,[1]Replications!$A:$AK,MATCH(CB$2,[1]Replications!$1:$1,0),FALSE)</f>
        <v/>
      </c>
      <c r="CC112" s="7" t="str">
        <f>VLOOKUP($A112,[1]Replications!$A:$AK,MATCH(CC$2,[1]Replications!$1:$1,0),FALSE)</f>
        <v/>
      </c>
      <c r="CD112" s="7" t="str">
        <f>VLOOKUP($A112,[1]Replications!$A:$AK,MATCH(CD$2,[1]Replications!$1:$1,0),FALSE)</f>
        <v/>
      </c>
      <c r="CE112" s="7">
        <f>VLOOKUP($A112,[1]Replications!$A:$AK,MATCH(CE$2,[1]Replications!$1:$1,0),FALSE)</f>
        <v>3.7699999999999997E-2</v>
      </c>
      <c r="CF112" s="7">
        <f>VLOOKUP($A112,[1]Replications!$A:$AK,MATCH(CF$2,[1]Replications!$1:$1,0),FALSE)</f>
        <v>3.705E-2</v>
      </c>
      <c r="CG112" s="7" t="str">
        <f>VLOOKUP($A112,[1]Replications!$A:$AK,MATCH(CG$2,[1]Replications!$1:$1,0),FALSE)</f>
        <v>NA</v>
      </c>
      <c r="CH112" s="9" t="e">
        <f>VLOOKUP($A112,'[2]Formated Data'!$A:$ZZ,MATCH(CH$1,'[2]Formated Data'!$1:$1,0),FALSE)</f>
        <v>#N/A</v>
      </c>
      <c r="CI112" s="9" t="e">
        <f>VLOOKUP($A112,'[2]Formated Data'!$A:$ZZ,MATCH(CI$1,'[2]Formated Data'!$1:$1,0),FALSE)</f>
        <v>#N/A</v>
      </c>
      <c r="CJ112" s="9" t="e">
        <f>VLOOKUP($A112,'[2]Formated Data'!$A:$ZZ,MATCH(CJ$1,'[2]Formated Data'!$1:$1,0),FALSE)</f>
        <v>#N/A</v>
      </c>
      <c r="CK112" s="9" t="e">
        <f>VLOOKUP($A112,'[2]Formated Data'!$A:$ZZ,MATCH(CK$1,'[2]Formated Data'!$1:$1,0),FALSE)</f>
        <v>#N/A</v>
      </c>
      <c r="CL112" s="9" t="e">
        <f>VLOOKUP($A112,'[2]Formated Data'!$A:$ZZ,MATCH(CL$1,'[2]Formated Data'!$1:$1,0),FALSE)</f>
        <v>#N/A</v>
      </c>
      <c r="CM112" s="9" t="e">
        <f>VLOOKUP($A112,'[2]Formated Data'!$A:$ZZ,MATCH(CM$1,'[2]Formated Data'!$1:$1,0),FALSE)</f>
        <v>#N/A</v>
      </c>
      <c r="CN112" s="9" t="e">
        <f>VLOOKUP($A112,'[2]Formated Data'!$A:$ZZ,MATCH(CN$1,'[2]Formated Data'!$1:$1,0),FALSE)</f>
        <v>#N/A</v>
      </c>
      <c r="CO112" s="9" t="e">
        <f>VLOOKUP($A112,'[2]Formated Data'!$A:$ZZ,MATCH(CO$1,'[2]Formated Data'!$1:$1,0),FALSE)</f>
        <v>#N/A</v>
      </c>
      <c r="CP112" s="9" t="e">
        <f>VLOOKUP($A112,'[2]Formated Data'!$A:$ZZ,MATCH(CP$1,'[2]Formated Data'!$1:$1,0),FALSE)</f>
        <v>#N/A</v>
      </c>
      <c r="CQ112" s="9" t="e">
        <f>VLOOKUP($A112,'[2]Formated Data'!$A:$ZZ,MATCH(CQ$1,'[2]Formated Data'!$1:$1,0),FALSE)</f>
        <v>#N/A</v>
      </c>
      <c r="CR112" s="9" t="e">
        <f>VLOOKUP($A112,'[2]Formated Data'!$A:$ZZ,MATCH(CR$1,'[2]Formated Data'!$1:$1,0),FALSE)</f>
        <v>#N/A</v>
      </c>
      <c r="CS112" s="9" t="e">
        <f>VLOOKUP($A112,'[2]Formated Data'!$A:$ZZ,MATCH(CS$1,'[2]Formated Data'!$1:$1,0),FALSE)</f>
        <v>#N/A</v>
      </c>
      <c r="CT112" s="9" t="e">
        <f>VLOOKUP($A112,'[2]Formated Data'!$A:$ZZ,MATCH(CT$1,'[2]Formated Data'!$1:$1,0),FALSE)</f>
        <v>#N/A</v>
      </c>
      <c r="CU112" s="9" t="e">
        <f>VLOOKUP($A112,'[2]Formated Data'!$A:$ZZ,MATCH(CU$1,'[2]Formated Data'!$1:$1,0),FALSE)</f>
        <v>#N/A</v>
      </c>
      <c r="CV112" s="9" t="e">
        <f>VLOOKUP($A112,'[2]Formated Data'!$A:$ZZ,MATCH(CV$1,'[2]Formated Data'!$1:$1,0),FALSE)</f>
        <v>#N/A</v>
      </c>
      <c r="CW112" s="9" t="e">
        <f>VLOOKUP($A112,'[2]Formated Data'!$A:$ZZ,MATCH(CW$1,'[2]Formated Data'!$1:$1,0),FALSE)</f>
        <v>#N/A</v>
      </c>
      <c r="CX112" s="9" t="e">
        <f>VLOOKUP($A112,'[2]Formated Data'!$A:$ZZ,MATCH(CX$1,'[2]Formated Data'!$1:$1,0),FALSE)</f>
        <v>#N/A</v>
      </c>
      <c r="CY112" s="9" t="e">
        <f>VLOOKUP($A112,'[2]Formated Data'!$A:$ZZ,MATCH(CY$1,'[2]Formated Data'!$1:$1,0),FALSE)</f>
        <v>#N/A</v>
      </c>
      <c r="CZ112" s="9" t="e">
        <f>VLOOKUP($A112,'[2]Formated Data'!$A:$ZZ,MATCH(CZ$1,'[2]Formated Data'!$1:$1,0),FALSE)</f>
        <v>#N/A</v>
      </c>
      <c r="DA112" s="9" t="e">
        <f>VLOOKUP($A112,'[2]Formated Data'!$A:$ZZ,MATCH(DA$1,'[2]Formated Data'!$1:$1,0),FALSE)</f>
        <v>#N/A</v>
      </c>
      <c r="DB112" s="9" t="e">
        <f>VLOOKUP($A112,'[2]Formated Data'!$A:$ZZ,MATCH(DB$1,'[2]Formated Data'!$1:$1,0),FALSE)</f>
        <v>#N/A</v>
      </c>
      <c r="DC112" s="9" t="e">
        <f>VLOOKUP($A112,'[2]Formated Data'!$A:$ZZ,MATCH(DC$1,'[2]Formated Data'!$1:$1,0),FALSE)</f>
        <v>#N/A</v>
      </c>
      <c r="DD112" s="9" t="e">
        <f>VLOOKUP($A112,'[2]Formated Data'!$A:$ZZ,MATCH(DD$1,'[2]Formated Data'!$1:$1,0),FALSE)</f>
        <v>#N/A</v>
      </c>
      <c r="DF112" s="1">
        <v>38686</v>
      </c>
      <c r="DG112" s="2">
        <v>4437.4546</v>
      </c>
      <c r="DH112" s="2">
        <f t="shared" si="53"/>
        <v>1.6829985936782421E-2</v>
      </c>
      <c r="DI112" s="1">
        <v>38686</v>
      </c>
      <c r="DJ112" s="2">
        <v>8100.3</v>
      </c>
      <c r="DK112" s="2">
        <f t="shared" si="54"/>
        <v>1.6629433469715682E-2</v>
      </c>
      <c r="DL112" s="1">
        <v>38686</v>
      </c>
      <c r="DM112" s="2">
        <v>10135.870000000001</v>
      </c>
      <c r="DN112" s="2">
        <f t="shared" si="55"/>
        <v>1.4619883040935866E-2</v>
      </c>
      <c r="DO112" s="1">
        <v>38686</v>
      </c>
      <c r="DP112" s="2">
        <v>5966.35</v>
      </c>
      <c r="DQ112" s="2">
        <f t="shared" si="56"/>
        <v>8.239840881169469E-3</v>
      </c>
      <c r="DR112" s="1">
        <v>38686</v>
      </c>
      <c r="DS112" s="2">
        <v>6862.06</v>
      </c>
      <c r="DT112" s="2">
        <f t="shared" si="57"/>
        <v>3.54591093801635E-2</v>
      </c>
      <c r="DU112" s="1">
        <v>38686</v>
      </c>
      <c r="DV112" s="2">
        <v>4530.84</v>
      </c>
      <c r="DW112" s="2">
        <f t="shared" si="58"/>
        <v>4.1068849939729368E-4</v>
      </c>
      <c r="DX112" s="1">
        <v>38686</v>
      </c>
      <c r="DY112" s="2">
        <v>3477.2</v>
      </c>
      <c r="DZ112" s="2">
        <f t="shared" si="59"/>
        <v>3.2313906520484714E-3</v>
      </c>
      <c r="EA112" s="1">
        <v>38686</v>
      </c>
      <c r="EB112" s="2">
        <v>4604.6899999999996</v>
      </c>
      <c r="EC112" s="2">
        <f t="shared" si="60"/>
        <v>1.2901338307625965E-2</v>
      </c>
      <c r="ED112" s="1">
        <v>38686</v>
      </c>
      <c r="EE112" s="2">
        <v>10552.59</v>
      </c>
      <c r="EF112" s="2">
        <f t="shared" si="61"/>
        <v>3.3370153410459791E-2</v>
      </c>
      <c r="EG112" s="1">
        <v>38686</v>
      </c>
      <c r="EH112" s="2">
        <v>3102.02</v>
      </c>
      <c r="EI112" s="2">
        <f t="shared" si="62"/>
        <v>1.85183969109739E-2</v>
      </c>
      <c r="EK112" s="1">
        <v>38686</v>
      </c>
      <c r="EL112" s="2">
        <v>91.57</v>
      </c>
      <c r="EM112" s="2">
        <f t="shared" si="63"/>
        <v>1.6653713778172596E-2</v>
      </c>
      <c r="EO112" s="1">
        <v>38686</v>
      </c>
      <c r="EP112" s="2">
        <v>6257.6670000000004</v>
      </c>
      <c r="EQ112" s="2">
        <f t="shared" si="64"/>
        <v>2.4706701807450937E-2</v>
      </c>
      <c r="ES112" s="1">
        <v>38686</v>
      </c>
      <c r="ET112" s="2">
        <v>740.4914</v>
      </c>
      <c r="EU112" s="2">
        <f t="shared" si="65"/>
        <v>8.2702468444083577E-2</v>
      </c>
      <c r="EW112" s="1">
        <v>38686</v>
      </c>
      <c r="EX112" s="2">
        <v>1340.9494999999999</v>
      </c>
      <c r="EY112" s="2">
        <f t="shared" si="66"/>
        <v>3.3931342368686224E-2</v>
      </c>
      <c r="FA112" s="1">
        <v>38686</v>
      </c>
      <c r="FB112" s="2">
        <v>118.88249999999999</v>
      </c>
      <c r="FC112" s="2">
        <f t="shared" si="67"/>
        <v>3.3493958516800371E-2</v>
      </c>
      <c r="FE112" s="1">
        <v>38686</v>
      </c>
      <c r="FF112" s="2">
        <v>890.65210000000002</v>
      </c>
      <c r="FG112" s="2">
        <f t="shared" si="68"/>
        <v>-1.2674736704646028E-2</v>
      </c>
      <c r="FI112" s="1">
        <v>38686</v>
      </c>
      <c r="FJ112" s="2">
        <v>193.48419999999999</v>
      </c>
      <c r="FK112" s="2">
        <f t="shared" si="69"/>
        <v>6.0717619133043854E-3</v>
      </c>
      <c r="FM112" s="1">
        <v>38686</v>
      </c>
      <c r="FN112" s="2">
        <v>1577.7570000000001</v>
      </c>
      <c r="FO112" s="2">
        <f t="shared" si="70"/>
        <v>5.7216399229720327E-3</v>
      </c>
      <c r="FQ112" s="1">
        <v>38686</v>
      </c>
      <c r="FR112" s="2">
        <v>244.672</v>
      </c>
      <c r="FS112" s="2">
        <f t="shared" si="71"/>
        <v>3.621984585030491E-3</v>
      </c>
      <c r="FU112" s="1">
        <v>38686</v>
      </c>
      <c r="FV112" s="2">
        <v>353.4676</v>
      </c>
      <c r="FW112" s="2">
        <f t="shared" si="72"/>
        <v>4.132049774674118E-2</v>
      </c>
      <c r="FY112" s="1">
        <v>38686</v>
      </c>
      <c r="FZ112" s="2">
        <v>709.68589999999995</v>
      </c>
      <c r="GA112" s="2">
        <f t="shared" si="73"/>
        <v>4.8403306325246032E-2</v>
      </c>
    </row>
    <row r="113" spans="1:183" x14ac:dyDescent="0.25">
      <c r="A113" s="1">
        <f t="shared" si="50"/>
        <v>38656</v>
      </c>
      <c r="B113" s="1">
        <v>38656</v>
      </c>
      <c r="C113" s="2">
        <v>726.4221</v>
      </c>
      <c r="D113" s="2">
        <f t="shared" si="74"/>
        <v>-2.5411383557108036E-2</v>
      </c>
      <c r="E113" s="1">
        <v>38656</v>
      </c>
      <c r="F113" s="2">
        <v>514.83770000000004</v>
      </c>
      <c r="G113" s="2">
        <f t="shared" si="75"/>
        <v>-9.7359219879845638E-3</v>
      </c>
      <c r="H113" s="1">
        <v>38656</v>
      </c>
      <c r="I113" s="2">
        <v>1239.6239</v>
      </c>
      <c r="J113" s="2">
        <f t="shared" si="76"/>
        <v>4.3849844585035491E-3</v>
      </c>
      <c r="K113" s="1">
        <v>38656</v>
      </c>
      <c r="L113" s="2">
        <v>1664.5699</v>
      </c>
      <c r="M113" s="2">
        <f t="shared" si="77"/>
        <v>-3.3064438364440174E-2</v>
      </c>
      <c r="N113" s="1">
        <v>38656</v>
      </c>
      <c r="O113" s="2">
        <v>1265.46</v>
      </c>
      <c r="P113" s="2">
        <f t="shared" si="78"/>
        <v>-1.4423900683811275E-2</v>
      </c>
      <c r="Q113" s="1"/>
      <c r="T113" s="1">
        <v>38656</v>
      </c>
      <c r="U113" s="2">
        <v>1287.9138</v>
      </c>
      <c r="V113" s="2">
        <f t="shared" si="79"/>
        <v>-1.6684048906445925E-2</v>
      </c>
      <c r="W113" s="1">
        <v>38656</v>
      </c>
      <c r="X113" s="2">
        <v>103.033</v>
      </c>
      <c r="Y113" s="2">
        <f t="shared" si="80"/>
        <v>1.0986789751681103E-2</v>
      </c>
      <c r="Z113" s="1">
        <v>38656</v>
      </c>
      <c r="AA113" s="2">
        <v>143.91999999999999</v>
      </c>
      <c r="AB113" s="2">
        <f t="shared" si="81"/>
        <v>1.7677839060953104E-2</v>
      </c>
      <c r="AC113" s="1">
        <v>38656</v>
      </c>
      <c r="AD113" s="2">
        <v>820.96199999999999</v>
      </c>
      <c r="AE113" s="2">
        <f t="shared" si="82"/>
        <v>2.3099368796317687E-3</v>
      </c>
      <c r="AF113" s="1">
        <v>38656</v>
      </c>
      <c r="AG113" s="2">
        <v>233.97040000000001</v>
      </c>
      <c r="AH113" s="2">
        <f t="shared" si="83"/>
        <v>-3.9501199954349975E-2</v>
      </c>
      <c r="AI113" s="1">
        <v>38656</v>
      </c>
      <c r="AJ113" s="2">
        <v>61.42</v>
      </c>
      <c r="AK113" s="2">
        <f t="shared" si="84"/>
        <v>-2.2742040285900211E-3</v>
      </c>
      <c r="AL113" s="1">
        <v>38656</v>
      </c>
      <c r="AM113" s="2">
        <v>130.30330000000001</v>
      </c>
      <c r="AN113" s="2">
        <f t="shared" si="85"/>
        <v>1.0618594600966924E-2</v>
      </c>
      <c r="AO113" s="1">
        <v>38656</v>
      </c>
      <c r="AP113" s="2">
        <v>316.29000000000002</v>
      </c>
      <c r="AQ113" s="2">
        <f t="shared" si="86"/>
        <v>-5.0094603117397996E-2</v>
      </c>
      <c r="AR113" s="1">
        <v>38656</v>
      </c>
      <c r="AS113" s="2">
        <v>1221</v>
      </c>
      <c r="AT113" s="2">
        <f t="shared" si="87"/>
        <v>-7.9139379560264622E-3</v>
      </c>
      <c r="AU113" s="1">
        <v>38656</v>
      </c>
      <c r="AV113" s="2">
        <v>779.55</v>
      </c>
      <c r="AW113" s="2">
        <f t="shared" si="88"/>
        <v>-6.9806249442696533E-3</v>
      </c>
      <c r="AY113" s="2">
        <f t="shared" si="89"/>
        <v>-1.5675461569123472E-2</v>
      </c>
      <c r="AZ113" s="2">
        <f t="shared" si="90"/>
        <v>-1.8640537680628899E-2</v>
      </c>
      <c r="BA113" s="2">
        <f t="shared" si="51"/>
        <v>9.3331301175680892E-4</v>
      </c>
      <c r="BC113" s="1"/>
      <c r="BE113" s="2" t="e">
        <f t="shared" si="91"/>
        <v>#DIV/0!</v>
      </c>
      <c r="BF113" s="1">
        <v>38656</v>
      </c>
      <c r="BG113" s="2">
        <v>776.82</v>
      </c>
      <c r="BH113" s="2">
        <f t="shared" si="92"/>
        <v>-5.6322162771049733E-3</v>
      </c>
      <c r="BI113" s="1"/>
      <c r="BK113" s="2" t="e">
        <f t="shared" si="93"/>
        <v>#DIV/0!</v>
      </c>
      <c r="BL113" s="1">
        <v>38625</v>
      </c>
      <c r="BM113" s="2">
        <v>268.3</v>
      </c>
      <c r="BN113" s="2">
        <f t="shared" si="48"/>
        <v>1.1041187775558736E-2</v>
      </c>
      <c r="BP113" s="1">
        <v>38383</v>
      </c>
      <c r="BQ113" s="2">
        <v>-9.0600000000000003E-3</v>
      </c>
      <c r="BR113" s="2">
        <f t="shared" si="49"/>
        <v>-9.0600000000000003E-3</v>
      </c>
      <c r="BT113" s="1">
        <v>38656</v>
      </c>
      <c r="BU113" s="2">
        <v>794.33</v>
      </c>
      <c r="BV113" s="2">
        <f t="shared" si="52"/>
        <v>-1.6273050391965027E-2</v>
      </c>
      <c r="BX113" s="7">
        <f>VLOOKUP($A113,[1]Replications!$A:$AK,MATCH(BX$2,[1]Replications!$1:$1,0),FALSE)</f>
        <v>-5.7000000000000002E-2</v>
      </c>
      <c r="BY113" s="7" t="str">
        <f>VLOOKUP($A113,[1]Replications!$A:$AK,MATCH(BY$2,[1]Replications!$1:$1,0),FALSE)</f>
        <v/>
      </c>
      <c r="BZ113" s="7">
        <f>VLOOKUP($A113,[1]Replications!$A:$AK,MATCH(BZ$2,[1]Replications!$1:$1,0),FALSE)</f>
        <v>-1.8599999999999998E-2</v>
      </c>
      <c r="CA113" s="7" t="str">
        <f>VLOOKUP($A113,[1]Replications!$A:$AK,MATCH(CA$2,[1]Replications!$1:$1,0),FALSE)</f>
        <v/>
      </c>
      <c r="CB113" s="7" t="str">
        <f>VLOOKUP($A113,[1]Replications!$A:$AK,MATCH(CB$2,[1]Replications!$1:$1,0),FALSE)</f>
        <v/>
      </c>
      <c r="CC113" s="7" t="str">
        <f>VLOOKUP($A113,[1]Replications!$A:$AK,MATCH(CC$2,[1]Replications!$1:$1,0),FALSE)</f>
        <v/>
      </c>
      <c r="CD113" s="7" t="str">
        <f>VLOOKUP($A113,[1]Replications!$A:$AK,MATCH(CD$2,[1]Replications!$1:$1,0),FALSE)</f>
        <v/>
      </c>
      <c r="CE113" s="7">
        <f>VLOOKUP($A113,[1]Replications!$A:$AK,MATCH(CE$2,[1]Replications!$1:$1,0),FALSE)</f>
        <v>-1.67E-2</v>
      </c>
      <c r="CF113" s="7">
        <f>VLOOKUP($A113,[1]Replications!$A:$AK,MATCH(CF$2,[1]Replications!$1:$1,0),FALSE)</f>
        <v>-3.78E-2</v>
      </c>
      <c r="CG113" s="7" t="str">
        <f>VLOOKUP($A113,[1]Replications!$A:$AK,MATCH(CG$2,[1]Replications!$1:$1,0),FALSE)</f>
        <v>NA</v>
      </c>
      <c r="CH113" s="9" t="e">
        <f>VLOOKUP($A113,'[2]Formated Data'!$A:$ZZ,MATCH(CH$1,'[2]Formated Data'!$1:$1,0),FALSE)</f>
        <v>#N/A</v>
      </c>
      <c r="CI113" s="9" t="e">
        <f>VLOOKUP($A113,'[2]Formated Data'!$A:$ZZ,MATCH(CI$1,'[2]Formated Data'!$1:$1,0),FALSE)</f>
        <v>#N/A</v>
      </c>
      <c r="CJ113" s="9" t="e">
        <f>VLOOKUP($A113,'[2]Formated Data'!$A:$ZZ,MATCH(CJ$1,'[2]Formated Data'!$1:$1,0),FALSE)</f>
        <v>#N/A</v>
      </c>
      <c r="CK113" s="9" t="e">
        <f>VLOOKUP($A113,'[2]Formated Data'!$A:$ZZ,MATCH(CK$1,'[2]Formated Data'!$1:$1,0),FALSE)</f>
        <v>#N/A</v>
      </c>
      <c r="CL113" s="9" t="e">
        <f>VLOOKUP($A113,'[2]Formated Data'!$A:$ZZ,MATCH(CL$1,'[2]Formated Data'!$1:$1,0),FALSE)</f>
        <v>#N/A</v>
      </c>
      <c r="CM113" s="9" t="e">
        <f>VLOOKUP($A113,'[2]Formated Data'!$A:$ZZ,MATCH(CM$1,'[2]Formated Data'!$1:$1,0),FALSE)</f>
        <v>#N/A</v>
      </c>
      <c r="CN113" s="9" t="e">
        <f>VLOOKUP($A113,'[2]Formated Data'!$A:$ZZ,MATCH(CN$1,'[2]Formated Data'!$1:$1,0),FALSE)</f>
        <v>#N/A</v>
      </c>
      <c r="CO113" s="9" t="e">
        <f>VLOOKUP($A113,'[2]Formated Data'!$A:$ZZ,MATCH(CO$1,'[2]Formated Data'!$1:$1,0),FALSE)</f>
        <v>#N/A</v>
      </c>
      <c r="CP113" s="9" t="e">
        <f>VLOOKUP($A113,'[2]Formated Data'!$A:$ZZ,MATCH(CP$1,'[2]Formated Data'!$1:$1,0),FALSE)</f>
        <v>#N/A</v>
      </c>
      <c r="CQ113" s="9" t="e">
        <f>VLOOKUP($A113,'[2]Formated Data'!$A:$ZZ,MATCH(CQ$1,'[2]Formated Data'!$1:$1,0),FALSE)</f>
        <v>#N/A</v>
      </c>
      <c r="CR113" s="9" t="e">
        <f>VLOOKUP($A113,'[2]Formated Data'!$A:$ZZ,MATCH(CR$1,'[2]Formated Data'!$1:$1,0),FALSE)</f>
        <v>#N/A</v>
      </c>
      <c r="CS113" s="9" t="e">
        <f>VLOOKUP($A113,'[2]Formated Data'!$A:$ZZ,MATCH(CS$1,'[2]Formated Data'!$1:$1,0),FALSE)</f>
        <v>#N/A</v>
      </c>
      <c r="CT113" s="9" t="e">
        <f>VLOOKUP($A113,'[2]Formated Data'!$A:$ZZ,MATCH(CT$1,'[2]Formated Data'!$1:$1,0),FALSE)</f>
        <v>#N/A</v>
      </c>
      <c r="CU113" s="9" t="e">
        <f>VLOOKUP($A113,'[2]Formated Data'!$A:$ZZ,MATCH(CU$1,'[2]Formated Data'!$1:$1,0),FALSE)</f>
        <v>#N/A</v>
      </c>
      <c r="CV113" s="9" t="e">
        <f>VLOOKUP($A113,'[2]Formated Data'!$A:$ZZ,MATCH(CV$1,'[2]Formated Data'!$1:$1,0),FALSE)</f>
        <v>#N/A</v>
      </c>
      <c r="CW113" s="9" t="e">
        <f>VLOOKUP($A113,'[2]Formated Data'!$A:$ZZ,MATCH(CW$1,'[2]Formated Data'!$1:$1,0),FALSE)</f>
        <v>#N/A</v>
      </c>
      <c r="CX113" s="9" t="e">
        <f>VLOOKUP($A113,'[2]Formated Data'!$A:$ZZ,MATCH(CX$1,'[2]Formated Data'!$1:$1,0),FALSE)</f>
        <v>#N/A</v>
      </c>
      <c r="CY113" s="9" t="e">
        <f>VLOOKUP($A113,'[2]Formated Data'!$A:$ZZ,MATCH(CY$1,'[2]Formated Data'!$1:$1,0),FALSE)</f>
        <v>#N/A</v>
      </c>
      <c r="CZ113" s="9" t="e">
        <f>VLOOKUP($A113,'[2]Formated Data'!$A:$ZZ,MATCH(CZ$1,'[2]Formated Data'!$1:$1,0),FALSE)</f>
        <v>#N/A</v>
      </c>
      <c r="DA113" s="9" t="e">
        <f>VLOOKUP($A113,'[2]Formated Data'!$A:$ZZ,MATCH(DA$1,'[2]Formated Data'!$1:$1,0),FALSE)</f>
        <v>#N/A</v>
      </c>
      <c r="DB113" s="9" t="e">
        <f>VLOOKUP($A113,'[2]Formated Data'!$A:$ZZ,MATCH(DB$1,'[2]Formated Data'!$1:$1,0),FALSE)</f>
        <v>#N/A</v>
      </c>
      <c r="DC113" s="9" t="e">
        <f>VLOOKUP($A113,'[2]Formated Data'!$A:$ZZ,MATCH(DC$1,'[2]Formated Data'!$1:$1,0),FALSE)</f>
        <v>#N/A</v>
      </c>
      <c r="DD113" s="9" t="e">
        <f>VLOOKUP($A113,'[2]Formated Data'!$A:$ZZ,MATCH(DD$1,'[2]Formated Data'!$1:$1,0),FALSE)</f>
        <v>#N/A</v>
      </c>
      <c r="DF113" s="1">
        <v>38656</v>
      </c>
      <c r="DG113" s="2">
        <v>4364.0083999999997</v>
      </c>
      <c r="DH113" s="2">
        <f t="shared" si="53"/>
        <v>-1.4450000586044398E-2</v>
      </c>
      <c r="DI113" s="1">
        <v>38656</v>
      </c>
      <c r="DJ113" s="2">
        <v>7967.8</v>
      </c>
      <c r="DK113" s="2">
        <f t="shared" si="54"/>
        <v>-1.4070390310721659E-2</v>
      </c>
      <c r="DL113" s="1">
        <v>38656</v>
      </c>
      <c r="DM113" s="2">
        <v>9989.82</v>
      </c>
      <c r="DN113" s="2">
        <f t="shared" si="55"/>
        <v>-6.3400427311320895E-3</v>
      </c>
      <c r="DO113" s="1">
        <v>38656</v>
      </c>
      <c r="DP113" s="2">
        <v>5917.59</v>
      </c>
      <c r="DQ113" s="2">
        <f t="shared" si="56"/>
        <v>-3.549616328235139E-3</v>
      </c>
      <c r="DR113" s="1">
        <v>38656</v>
      </c>
      <c r="DS113" s="2">
        <v>6627.07</v>
      </c>
      <c r="DT113" s="2">
        <f t="shared" si="57"/>
        <v>-2.2119029595822348E-2</v>
      </c>
      <c r="DU113" s="1">
        <v>38656</v>
      </c>
      <c r="DV113" s="2">
        <v>4528.9799999999996</v>
      </c>
      <c r="DW113" s="2">
        <f t="shared" si="58"/>
        <v>-7.4133891102623473E-4</v>
      </c>
      <c r="DX113" s="1">
        <v>38656</v>
      </c>
      <c r="DY113" s="2">
        <v>3466</v>
      </c>
      <c r="DZ113" s="2">
        <f t="shared" si="59"/>
        <v>6.3177943465031472E-3</v>
      </c>
      <c r="EA113" s="1">
        <v>38656</v>
      </c>
      <c r="EB113" s="2">
        <v>4546.04</v>
      </c>
      <c r="EC113" s="2">
        <f t="shared" si="60"/>
        <v>-1.5699732600058525E-2</v>
      </c>
      <c r="ED113" s="1">
        <v>38656</v>
      </c>
      <c r="EE113" s="2">
        <v>10211.82</v>
      </c>
      <c r="EF113" s="2">
        <f t="shared" si="61"/>
        <v>-2.8820164985553842E-2</v>
      </c>
      <c r="EG113" s="1">
        <v>38656</v>
      </c>
      <c r="EH113" s="2">
        <v>3045.62</v>
      </c>
      <c r="EI113" s="2">
        <f t="shared" si="62"/>
        <v>-1.1957904025330257E-2</v>
      </c>
      <c r="EK113" s="1">
        <v>38656</v>
      </c>
      <c r="EL113" s="2">
        <v>90.07</v>
      </c>
      <c r="EM113" s="2">
        <f t="shared" si="63"/>
        <v>6.1438784629133103E-3</v>
      </c>
      <c r="EO113" s="1">
        <v>38656</v>
      </c>
      <c r="EP113" s="2">
        <v>6106.7884000000004</v>
      </c>
      <c r="EQ113" s="2">
        <f t="shared" si="64"/>
        <v>-2.8724306923383791E-2</v>
      </c>
      <c r="ES113" s="1">
        <v>38656</v>
      </c>
      <c r="ET113" s="2">
        <v>683.92880000000002</v>
      </c>
      <c r="EU113" s="2">
        <f t="shared" si="65"/>
        <v>-6.5377500392541199E-2</v>
      </c>
      <c r="EW113" s="1">
        <v>38656</v>
      </c>
      <c r="EX113" s="2">
        <v>1296.9425000000001</v>
      </c>
      <c r="EY113" s="2">
        <f t="shared" si="66"/>
        <v>-2.4097067292957686E-2</v>
      </c>
      <c r="FA113" s="1">
        <v>38656</v>
      </c>
      <c r="FB113" s="2">
        <v>115.02970000000001</v>
      </c>
      <c r="FC113" s="2">
        <f t="shared" si="67"/>
        <v>-2.5058841577369484E-2</v>
      </c>
      <c r="FE113" s="1">
        <v>38656</v>
      </c>
      <c r="FF113" s="2">
        <v>902.08579999999995</v>
      </c>
      <c r="FG113" s="2">
        <f t="shared" si="68"/>
        <v>1.2610061759971147E-2</v>
      </c>
      <c r="FI113" s="1">
        <v>38656</v>
      </c>
      <c r="FJ113" s="2">
        <v>192.31649999999999</v>
      </c>
      <c r="FK113" s="2">
        <f t="shared" si="69"/>
        <v>-1.8186747015630611E-2</v>
      </c>
      <c r="FM113" s="1">
        <v>38656</v>
      </c>
      <c r="FN113" s="2">
        <v>1568.7809999999999</v>
      </c>
      <c r="FO113" s="2">
        <f t="shared" si="70"/>
        <v>-1.8013117520615851E-2</v>
      </c>
      <c r="FQ113" s="1">
        <v>38656</v>
      </c>
      <c r="FR113" s="2">
        <v>243.78899999999999</v>
      </c>
      <c r="FS113" s="2">
        <f t="shared" si="71"/>
        <v>-7.7930174563589638E-5</v>
      </c>
      <c r="FU113" s="1">
        <v>38656</v>
      </c>
      <c r="FV113" s="2">
        <v>339.44170000000003</v>
      </c>
      <c r="FW113" s="2">
        <f t="shared" si="72"/>
        <v>-3.1889255347912204E-2</v>
      </c>
      <c r="FY113" s="1">
        <v>38656</v>
      </c>
      <c r="FZ113" s="2">
        <v>676.92070000000001</v>
      </c>
      <c r="GA113" s="2">
        <f t="shared" si="73"/>
        <v>-3.1065503351016654E-2</v>
      </c>
    </row>
    <row r="114" spans="1:183" x14ac:dyDescent="0.25">
      <c r="A114" s="1">
        <f t="shared" si="50"/>
        <v>38625</v>
      </c>
      <c r="B114" s="1">
        <v>38625</v>
      </c>
      <c r="C114" s="2">
        <v>745.36279999999999</v>
      </c>
      <c r="D114" s="2">
        <f t="shared" si="74"/>
        <v>1.3982198241916821E-2</v>
      </c>
      <c r="E114" s="1">
        <v>38625</v>
      </c>
      <c r="F114" s="2">
        <v>519.89940000000001</v>
      </c>
      <c r="G114" s="2">
        <f t="shared" si="75"/>
        <v>4.5858556698878949E-3</v>
      </c>
      <c r="H114" s="1">
        <v>38625</v>
      </c>
      <c r="I114" s="2">
        <v>1234.2119</v>
      </c>
      <c r="J114" s="2">
        <f t="shared" si="76"/>
        <v>2.6110698834342028E-2</v>
      </c>
      <c r="K114" s="1">
        <v>38625</v>
      </c>
      <c r="L114" s="2">
        <v>1721.49</v>
      </c>
      <c r="M114" s="2">
        <f t="shared" si="77"/>
        <v>5.9428397928407151E-3</v>
      </c>
      <c r="N114" s="1">
        <v>38625</v>
      </c>
      <c r="O114" s="2">
        <v>1283.98</v>
      </c>
      <c r="P114" s="2">
        <f t="shared" si="78"/>
        <v>6.5378947038348123E-3</v>
      </c>
      <c r="Q114" s="1"/>
      <c r="T114" s="1">
        <v>38625</v>
      </c>
      <c r="U114" s="2">
        <v>1309.7660000000001</v>
      </c>
      <c r="V114" s="2">
        <f t="shared" si="79"/>
        <v>8.0958400920534412E-3</v>
      </c>
      <c r="W114" s="1">
        <v>38625</v>
      </c>
      <c r="X114" s="2">
        <v>101.91330000000001</v>
      </c>
      <c r="Y114" s="2">
        <f t="shared" si="80"/>
        <v>5.232672295307772E-4</v>
      </c>
      <c r="Z114" s="1">
        <v>38625</v>
      </c>
      <c r="AA114" s="2">
        <v>141.41999999999999</v>
      </c>
      <c r="AB114" s="2">
        <f t="shared" si="81"/>
        <v>2.1820809248554784E-2</v>
      </c>
      <c r="AC114" s="1">
        <v>38625</v>
      </c>
      <c r="AD114" s="2">
        <v>819.07</v>
      </c>
      <c r="AE114" s="2">
        <f t="shared" si="82"/>
        <v>1.2729127384006667E-2</v>
      </c>
      <c r="AF114" s="1">
        <v>38625</v>
      </c>
      <c r="AG114" s="2">
        <v>243.5926</v>
      </c>
      <c r="AH114" s="2">
        <f t="shared" si="83"/>
        <v>9.7395572099501226E-3</v>
      </c>
      <c r="AI114" s="1">
        <v>38625</v>
      </c>
      <c r="AJ114" s="2">
        <v>61.56</v>
      </c>
      <c r="AK114" s="2">
        <f t="shared" si="84"/>
        <v>-2.2391615054787928E-2</v>
      </c>
      <c r="AL114" s="1">
        <v>38625</v>
      </c>
      <c r="AM114" s="2">
        <v>128.9342</v>
      </c>
      <c r="AN114" s="2">
        <f t="shared" si="85"/>
        <v>2.884180101024203E-3</v>
      </c>
      <c r="AO114" s="1">
        <v>38625</v>
      </c>
      <c r="AP114" s="2">
        <v>332.97</v>
      </c>
      <c r="AQ114" s="2">
        <f t="shared" si="86"/>
        <v>1.0776516301378214E-2</v>
      </c>
      <c r="AR114" s="1">
        <v>38625</v>
      </c>
      <c r="AS114" s="2">
        <v>1230.74</v>
      </c>
      <c r="AT114" s="2">
        <f t="shared" si="87"/>
        <v>-1.0301153954404674E-2</v>
      </c>
      <c r="AU114" s="1">
        <v>38625</v>
      </c>
      <c r="AV114" s="2">
        <v>785.03</v>
      </c>
      <c r="AW114" s="2">
        <f t="shared" si="88"/>
        <v>-9.9755340883296295E-3</v>
      </c>
      <c r="AY114" s="2">
        <f t="shared" si="89"/>
        <v>9.3963425720289262E-3</v>
      </c>
      <c r="AZ114" s="2">
        <f t="shared" si="90"/>
        <v>-5.9505491099409724E-4</v>
      </c>
      <c r="BA114" s="2">
        <f t="shared" si="51"/>
        <v>3.2561986607504423E-4</v>
      </c>
      <c r="BC114" s="1"/>
      <c r="BE114" s="2" t="e">
        <f t="shared" si="91"/>
        <v>#DIV/0!</v>
      </c>
      <c r="BF114" s="1">
        <v>38625</v>
      </c>
      <c r="BG114" s="2">
        <v>781.22</v>
      </c>
      <c r="BH114" s="2">
        <f t="shared" si="92"/>
        <v>-1.5209417057552299E-3</v>
      </c>
      <c r="BI114" s="1"/>
      <c r="BK114" s="2" t="e">
        <f t="shared" si="93"/>
        <v>#DIV/0!</v>
      </c>
      <c r="BL114" s="1">
        <v>38595</v>
      </c>
      <c r="BM114" s="2">
        <v>265.37</v>
      </c>
      <c r="BN114" s="2">
        <f t="shared" si="48"/>
        <v>7.1732199787459816E-3</v>
      </c>
      <c r="BP114" s="1">
        <v>38352</v>
      </c>
      <c r="BQ114" s="2">
        <v>3.5599999999999998E-3</v>
      </c>
      <c r="BR114" s="2">
        <f t="shared" si="49"/>
        <v>3.5599999999999998E-3</v>
      </c>
      <c r="BT114" s="1">
        <v>38625</v>
      </c>
      <c r="BU114" s="2">
        <v>807.47</v>
      </c>
      <c r="BV114" s="2">
        <f t="shared" si="52"/>
        <v>1.2704743271377383E-2</v>
      </c>
      <c r="BX114" s="7">
        <f>VLOOKUP($A114,[1]Replications!$A:$AK,MATCH(BX$2,[1]Replications!$1:$1,0),FALSE)</f>
        <v>3.44E-2</v>
      </c>
      <c r="BY114" s="7" t="str">
        <f>VLOOKUP($A114,[1]Replications!$A:$AK,MATCH(BY$2,[1]Replications!$1:$1,0),FALSE)</f>
        <v/>
      </c>
      <c r="BZ114" s="7">
        <f>VLOOKUP($A114,[1]Replications!$A:$AK,MATCH(BZ$2,[1]Replications!$1:$1,0),FALSE)</f>
        <v>2.07E-2</v>
      </c>
      <c r="CA114" s="7" t="str">
        <f>VLOOKUP($A114,[1]Replications!$A:$AK,MATCH(CA$2,[1]Replications!$1:$1,0),FALSE)</f>
        <v/>
      </c>
      <c r="CB114" s="7" t="str">
        <f>VLOOKUP($A114,[1]Replications!$A:$AK,MATCH(CB$2,[1]Replications!$1:$1,0),FALSE)</f>
        <v/>
      </c>
      <c r="CC114" s="7" t="str">
        <f>VLOOKUP($A114,[1]Replications!$A:$AK,MATCH(CC$2,[1]Replications!$1:$1,0),FALSE)</f>
        <v/>
      </c>
      <c r="CD114" s="7" t="str">
        <f>VLOOKUP($A114,[1]Replications!$A:$AK,MATCH(CD$2,[1]Replications!$1:$1,0),FALSE)</f>
        <v/>
      </c>
      <c r="CE114" s="7">
        <f>VLOOKUP($A114,[1]Replications!$A:$AK,MATCH(CE$2,[1]Replications!$1:$1,0),FALSE)</f>
        <v>8.2000000000000007E-3</v>
      </c>
      <c r="CF114" s="7">
        <f>VLOOKUP($A114,[1]Replications!$A:$AK,MATCH(CF$2,[1]Replications!$1:$1,0),FALSE)</f>
        <v>2.7549999999999998E-2</v>
      </c>
      <c r="CG114" s="7" t="str">
        <f>VLOOKUP($A114,[1]Replications!$A:$AK,MATCH(CG$2,[1]Replications!$1:$1,0),FALSE)</f>
        <v>NA</v>
      </c>
      <c r="CH114" s="9" t="e">
        <f>VLOOKUP($A114,'[2]Formated Data'!$A:$ZZ,MATCH(CH$1,'[2]Formated Data'!$1:$1,0),FALSE)</f>
        <v>#N/A</v>
      </c>
      <c r="CI114" s="9" t="e">
        <f>VLOOKUP($A114,'[2]Formated Data'!$A:$ZZ,MATCH(CI$1,'[2]Formated Data'!$1:$1,0),FALSE)</f>
        <v>#N/A</v>
      </c>
      <c r="CJ114" s="9" t="e">
        <f>VLOOKUP($A114,'[2]Formated Data'!$A:$ZZ,MATCH(CJ$1,'[2]Formated Data'!$1:$1,0),FALSE)</f>
        <v>#N/A</v>
      </c>
      <c r="CK114" s="9" t="e">
        <f>VLOOKUP($A114,'[2]Formated Data'!$A:$ZZ,MATCH(CK$1,'[2]Formated Data'!$1:$1,0),FALSE)</f>
        <v>#N/A</v>
      </c>
      <c r="CL114" s="9" t="e">
        <f>VLOOKUP($A114,'[2]Formated Data'!$A:$ZZ,MATCH(CL$1,'[2]Formated Data'!$1:$1,0),FALSE)</f>
        <v>#N/A</v>
      </c>
      <c r="CM114" s="9" t="e">
        <f>VLOOKUP($A114,'[2]Formated Data'!$A:$ZZ,MATCH(CM$1,'[2]Formated Data'!$1:$1,0),FALSE)</f>
        <v>#N/A</v>
      </c>
      <c r="CN114" s="9" t="e">
        <f>VLOOKUP($A114,'[2]Formated Data'!$A:$ZZ,MATCH(CN$1,'[2]Formated Data'!$1:$1,0),FALSE)</f>
        <v>#N/A</v>
      </c>
      <c r="CO114" s="9" t="e">
        <f>VLOOKUP($A114,'[2]Formated Data'!$A:$ZZ,MATCH(CO$1,'[2]Formated Data'!$1:$1,0),FALSE)</f>
        <v>#N/A</v>
      </c>
      <c r="CP114" s="9" t="e">
        <f>VLOOKUP($A114,'[2]Formated Data'!$A:$ZZ,MATCH(CP$1,'[2]Formated Data'!$1:$1,0),FALSE)</f>
        <v>#N/A</v>
      </c>
      <c r="CQ114" s="9" t="e">
        <f>VLOOKUP($A114,'[2]Formated Data'!$A:$ZZ,MATCH(CQ$1,'[2]Formated Data'!$1:$1,0),FALSE)</f>
        <v>#N/A</v>
      </c>
      <c r="CR114" s="9" t="e">
        <f>VLOOKUP($A114,'[2]Formated Data'!$A:$ZZ,MATCH(CR$1,'[2]Formated Data'!$1:$1,0),FALSE)</f>
        <v>#N/A</v>
      </c>
      <c r="CS114" s="9" t="e">
        <f>VLOOKUP($A114,'[2]Formated Data'!$A:$ZZ,MATCH(CS$1,'[2]Formated Data'!$1:$1,0),FALSE)</f>
        <v>#N/A</v>
      </c>
      <c r="CT114" s="9" t="e">
        <f>VLOOKUP($A114,'[2]Formated Data'!$A:$ZZ,MATCH(CT$1,'[2]Formated Data'!$1:$1,0),FALSE)</f>
        <v>#N/A</v>
      </c>
      <c r="CU114" s="9" t="e">
        <f>VLOOKUP($A114,'[2]Formated Data'!$A:$ZZ,MATCH(CU$1,'[2]Formated Data'!$1:$1,0),FALSE)</f>
        <v>#N/A</v>
      </c>
      <c r="CV114" s="9" t="e">
        <f>VLOOKUP($A114,'[2]Formated Data'!$A:$ZZ,MATCH(CV$1,'[2]Formated Data'!$1:$1,0),FALSE)</f>
        <v>#N/A</v>
      </c>
      <c r="CW114" s="9" t="e">
        <f>VLOOKUP($A114,'[2]Formated Data'!$A:$ZZ,MATCH(CW$1,'[2]Formated Data'!$1:$1,0),FALSE)</f>
        <v>#N/A</v>
      </c>
      <c r="CX114" s="9" t="e">
        <f>VLOOKUP($A114,'[2]Formated Data'!$A:$ZZ,MATCH(CX$1,'[2]Formated Data'!$1:$1,0),FALSE)</f>
        <v>#N/A</v>
      </c>
      <c r="CY114" s="9" t="e">
        <f>VLOOKUP($A114,'[2]Formated Data'!$A:$ZZ,MATCH(CY$1,'[2]Formated Data'!$1:$1,0),FALSE)</f>
        <v>#N/A</v>
      </c>
      <c r="CZ114" s="9" t="e">
        <f>VLOOKUP($A114,'[2]Formated Data'!$A:$ZZ,MATCH(CZ$1,'[2]Formated Data'!$1:$1,0),FALSE)</f>
        <v>#N/A</v>
      </c>
      <c r="DA114" s="9" t="e">
        <f>VLOOKUP($A114,'[2]Formated Data'!$A:$ZZ,MATCH(DA$1,'[2]Formated Data'!$1:$1,0),FALSE)</f>
        <v>#N/A</v>
      </c>
      <c r="DB114" s="9" t="e">
        <f>VLOOKUP($A114,'[2]Formated Data'!$A:$ZZ,MATCH(DB$1,'[2]Formated Data'!$1:$1,0),FALSE)</f>
        <v>#N/A</v>
      </c>
      <c r="DC114" s="9" t="e">
        <f>VLOOKUP($A114,'[2]Formated Data'!$A:$ZZ,MATCH(DC$1,'[2]Formated Data'!$1:$1,0),FALSE)</f>
        <v>#N/A</v>
      </c>
      <c r="DD114" s="9" t="e">
        <f>VLOOKUP($A114,'[2]Formated Data'!$A:$ZZ,MATCH(DD$1,'[2]Formated Data'!$1:$1,0),FALSE)</f>
        <v>#N/A</v>
      </c>
      <c r="DF114" s="1">
        <v>38625</v>
      </c>
      <c r="DG114" s="2">
        <v>4427.9929000000002</v>
      </c>
      <c r="DH114" s="2">
        <f t="shared" si="53"/>
        <v>1.545000020983256E-2</v>
      </c>
      <c r="DI114" s="1">
        <v>38625</v>
      </c>
      <c r="DJ114" s="2">
        <v>8081.51</v>
      </c>
      <c r="DK114" s="2">
        <f t="shared" si="54"/>
        <v>1.9280734148605649E-2</v>
      </c>
      <c r="DL114" s="1">
        <v>38625</v>
      </c>
      <c r="DM114" s="2">
        <v>10053.56</v>
      </c>
      <c r="DN114" s="2">
        <f t="shared" si="55"/>
        <v>2.1080641885029339E-2</v>
      </c>
      <c r="DO114" s="1">
        <v>38625</v>
      </c>
      <c r="DP114" s="2">
        <v>5938.67</v>
      </c>
      <c r="DQ114" s="2">
        <f t="shared" si="56"/>
        <v>1.1750174625619669E-2</v>
      </c>
      <c r="DR114" s="1">
        <v>38625</v>
      </c>
      <c r="DS114" s="2">
        <v>6776.97</v>
      </c>
      <c r="DT114" s="2">
        <f t="shared" si="57"/>
        <v>2.6399966074279302E-2</v>
      </c>
      <c r="DU114" s="1">
        <v>38625</v>
      </c>
      <c r="DV114" s="2">
        <v>4532.34</v>
      </c>
      <c r="DW114" s="2">
        <f t="shared" si="58"/>
        <v>1.2650478582217017E-2</v>
      </c>
      <c r="DX114" s="1">
        <v>38625</v>
      </c>
      <c r="DY114" s="2">
        <v>3444.24</v>
      </c>
      <c r="DZ114" s="2">
        <f t="shared" si="59"/>
        <v>7.0406062874250885E-3</v>
      </c>
      <c r="EA114" s="1">
        <v>38625</v>
      </c>
      <c r="EB114" s="2">
        <v>4618.55</v>
      </c>
      <c r="EC114" s="2">
        <f t="shared" si="60"/>
        <v>6.2989689823167438E-3</v>
      </c>
      <c r="ED114" s="1">
        <v>38625</v>
      </c>
      <c r="EE114" s="2">
        <v>10514.86</v>
      </c>
      <c r="EF114" s="2">
        <f t="shared" si="61"/>
        <v>2.1320284089143104E-2</v>
      </c>
      <c r="EG114" s="1">
        <v>38625</v>
      </c>
      <c r="EH114" s="2">
        <v>3082.48</v>
      </c>
      <c r="EI114" s="2">
        <f t="shared" si="62"/>
        <v>6.037898419702481E-3</v>
      </c>
      <c r="EK114" s="1">
        <v>38625</v>
      </c>
      <c r="EL114" s="2">
        <v>89.52</v>
      </c>
      <c r="EM114" s="2">
        <f t="shared" si="63"/>
        <v>2.2151176067595424E-2</v>
      </c>
      <c r="EO114" s="1">
        <v>38625</v>
      </c>
      <c r="EP114" s="2">
        <v>6287.3892999999998</v>
      </c>
      <c r="EQ114" s="2">
        <f t="shared" si="64"/>
        <v>3.540744094845949E-2</v>
      </c>
      <c r="ES114" s="1">
        <v>38625</v>
      </c>
      <c r="ET114" s="2">
        <v>731.77009999999996</v>
      </c>
      <c r="EU114" s="2">
        <f t="shared" si="65"/>
        <v>9.3097861052592545E-2</v>
      </c>
      <c r="EW114" s="1">
        <v>38625</v>
      </c>
      <c r="EX114" s="2">
        <v>1328.9666999999999</v>
      </c>
      <c r="EY114" s="2">
        <f t="shared" si="66"/>
        <v>2.6245595296047863E-2</v>
      </c>
      <c r="FA114" s="1">
        <v>38625</v>
      </c>
      <c r="FB114" s="2">
        <v>117.9863</v>
      </c>
      <c r="FC114" s="2">
        <f t="shared" si="67"/>
        <v>4.4957891278105233E-2</v>
      </c>
      <c r="FE114" s="1">
        <v>38625</v>
      </c>
      <c r="FF114" s="2">
        <v>890.85209999999995</v>
      </c>
      <c r="FG114" s="2">
        <f t="shared" si="68"/>
        <v>8.2723212918412559E-2</v>
      </c>
      <c r="FI114" s="1">
        <v>38625</v>
      </c>
      <c r="FJ114" s="2">
        <v>195.87889999999999</v>
      </c>
      <c r="FK114" s="2">
        <f t="shared" si="69"/>
        <v>-2.757873290632884E-2</v>
      </c>
      <c r="FM114" s="1">
        <v>38625</v>
      </c>
      <c r="FN114" s="2">
        <v>1597.558</v>
      </c>
      <c r="FO114" s="2">
        <f t="shared" si="70"/>
        <v>-2.7743747508588656E-2</v>
      </c>
      <c r="FQ114" s="1">
        <v>38625</v>
      </c>
      <c r="FR114" s="2">
        <v>243.80799999999999</v>
      </c>
      <c r="FS114" s="2">
        <f t="shared" si="71"/>
        <v>-2.797637550512877E-3</v>
      </c>
      <c r="FU114" s="1">
        <v>38625</v>
      </c>
      <c r="FV114" s="2">
        <v>350.62279999999998</v>
      </c>
      <c r="FW114" s="2">
        <f t="shared" si="72"/>
        <v>4.7275155893765408E-2</v>
      </c>
      <c r="FY114" s="1">
        <v>38625</v>
      </c>
      <c r="FZ114" s="2">
        <v>698.62379999999996</v>
      </c>
      <c r="GA114" s="2">
        <f t="shared" si="73"/>
        <v>3.1630292596001031E-3</v>
      </c>
    </row>
    <row r="115" spans="1:183" x14ac:dyDescent="0.25">
      <c r="A115" s="1">
        <f t="shared" si="50"/>
        <v>38595</v>
      </c>
      <c r="B115" s="1">
        <v>38595</v>
      </c>
      <c r="C115" s="2">
        <v>735.0847</v>
      </c>
      <c r="D115" s="2">
        <f t="shared" si="74"/>
        <v>-4.3319437576030406E-3</v>
      </c>
      <c r="E115" s="1">
        <v>38595</v>
      </c>
      <c r="F115" s="2">
        <v>517.52610000000004</v>
      </c>
      <c r="G115" s="2">
        <f t="shared" si="75"/>
        <v>-1.288863999890133E-2</v>
      </c>
      <c r="H115" s="1">
        <v>38595</v>
      </c>
      <c r="I115" s="2">
        <v>1202.8058000000001</v>
      </c>
      <c r="J115" s="2">
        <f t="shared" si="76"/>
        <v>5.8877769836793714E-3</v>
      </c>
      <c r="K115" s="1">
        <v>38595</v>
      </c>
      <c r="L115" s="2">
        <v>1711.3199</v>
      </c>
      <c r="M115" s="2">
        <f t="shared" si="77"/>
        <v>-1.7719078729592108E-2</v>
      </c>
      <c r="N115" s="1">
        <v>38595</v>
      </c>
      <c r="O115" s="2">
        <v>1275.6400000000001</v>
      </c>
      <c r="P115" s="2">
        <f t="shared" si="78"/>
        <v>-1.1445974535225223E-2</v>
      </c>
      <c r="Q115" s="1"/>
      <c r="T115" s="1">
        <v>38595</v>
      </c>
      <c r="U115" s="2">
        <v>1299.2474999999999</v>
      </c>
      <c r="V115" s="2">
        <f t="shared" si="79"/>
        <v>-9.1159978291648347E-3</v>
      </c>
      <c r="W115" s="1">
        <v>38595</v>
      </c>
      <c r="X115" s="2">
        <v>101.86</v>
      </c>
      <c r="Y115" s="2">
        <f t="shared" si="80"/>
        <v>-7.0929430612276523E-4</v>
      </c>
      <c r="Z115" s="1">
        <v>38595</v>
      </c>
      <c r="AA115" s="2">
        <v>138.4</v>
      </c>
      <c r="AB115" s="2">
        <f t="shared" si="81"/>
        <v>-1.3049989303287379E-2</v>
      </c>
      <c r="AC115" s="1">
        <v>38595</v>
      </c>
      <c r="AD115" s="2">
        <v>808.77499999999998</v>
      </c>
      <c r="AE115" s="2">
        <f t="shared" si="82"/>
        <v>1.7414589859159335E-3</v>
      </c>
      <c r="AF115" s="1">
        <v>38595</v>
      </c>
      <c r="AG115" s="2">
        <v>241.24299999999999</v>
      </c>
      <c r="AH115" s="2">
        <f t="shared" si="83"/>
        <v>4.2484924042236472E-2</v>
      </c>
      <c r="AI115" s="1">
        <v>38595</v>
      </c>
      <c r="AJ115" s="2">
        <v>62.97</v>
      </c>
      <c r="AK115" s="2">
        <f t="shared" si="84"/>
        <v>3.0264415418923551E-3</v>
      </c>
      <c r="AL115" s="1">
        <v>38595</v>
      </c>
      <c r="AM115" s="2">
        <v>128.5634</v>
      </c>
      <c r="AN115" s="2">
        <f t="shared" si="85"/>
        <v>-4.1973489856729218E-3</v>
      </c>
      <c r="AO115" s="1">
        <v>38595</v>
      </c>
      <c r="AP115" s="2">
        <v>329.42</v>
      </c>
      <c r="AQ115" s="2">
        <f t="shared" si="86"/>
        <v>5.5833333333333401E-2</v>
      </c>
      <c r="AR115" s="1">
        <v>38595</v>
      </c>
      <c r="AS115" s="2">
        <v>1243.55</v>
      </c>
      <c r="AT115" s="2">
        <f t="shared" si="87"/>
        <v>1.2819490571058134E-2</v>
      </c>
      <c r="AU115" s="1">
        <v>38595</v>
      </c>
      <c r="AV115" s="2">
        <v>792.94</v>
      </c>
      <c r="AW115" s="2">
        <f t="shared" si="88"/>
        <v>1.907938794334374E-3</v>
      </c>
      <c r="AY115" s="2">
        <f t="shared" si="89"/>
        <v>8.5566962412982894E-3</v>
      </c>
      <c r="AZ115" s="2">
        <f t="shared" si="90"/>
        <v>-6.2731041943668853E-3</v>
      </c>
      <c r="BA115" s="2">
        <f t="shared" si="51"/>
        <v>-1.091155177672376E-2</v>
      </c>
      <c r="BC115" s="1"/>
      <c r="BE115" s="2" t="e">
        <f t="shared" si="91"/>
        <v>#DIV/0!</v>
      </c>
      <c r="BF115" s="1">
        <v>38595</v>
      </c>
      <c r="BG115" s="2">
        <v>782.41</v>
      </c>
      <c r="BH115" s="2">
        <f t="shared" si="92"/>
        <v>7.870668555970628E-3</v>
      </c>
      <c r="BI115" s="1"/>
      <c r="BK115" s="2" t="e">
        <f t="shared" si="93"/>
        <v>#DIV/0!</v>
      </c>
      <c r="BL115" s="1">
        <v>38564</v>
      </c>
      <c r="BM115" s="2">
        <v>263.48</v>
      </c>
      <c r="BN115" s="2">
        <f t="shared" si="48"/>
        <v>1.7100945763366182E-2</v>
      </c>
      <c r="BP115" s="1">
        <v>38321</v>
      </c>
      <c r="BQ115" s="2">
        <v>4.2599999999999999E-3</v>
      </c>
      <c r="BR115" s="2">
        <f t="shared" si="49"/>
        <v>4.2599999999999999E-3</v>
      </c>
      <c r="BT115" s="1">
        <v>38595</v>
      </c>
      <c r="BU115" s="2">
        <v>797.34</v>
      </c>
      <c r="BV115" s="2">
        <f t="shared" si="52"/>
        <v>9.2400384790645163E-3</v>
      </c>
      <c r="BX115" s="7">
        <f>VLOOKUP($A115,[1]Replications!$A:$AK,MATCH(BX$2,[1]Replications!$1:$1,0),FALSE)</f>
        <v>2.64E-2</v>
      </c>
      <c r="BY115" s="7" t="str">
        <f>VLOOKUP($A115,[1]Replications!$A:$AK,MATCH(BY$2,[1]Replications!$1:$1,0),FALSE)</f>
        <v/>
      </c>
      <c r="BZ115" s="7">
        <f>VLOOKUP($A115,[1]Replications!$A:$AK,MATCH(BZ$2,[1]Replications!$1:$1,0),FALSE)</f>
        <v>-7.6E-3</v>
      </c>
      <c r="CA115" s="7" t="str">
        <f>VLOOKUP($A115,[1]Replications!$A:$AK,MATCH(CA$2,[1]Replications!$1:$1,0),FALSE)</f>
        <v/>
      </c>
      <c r="CB115" s="7" t="str">
        <f>VLOOKUP($A115,[1]Replications!$A:$AK,MATCH(CB$2,[1]Replications!$1:$1,0),FALSE)</f>
        <v/>
      </c>
      <c r="CC115" s="7" t="str">
        <f>VLOOKUP($A115,[1]Replications!$A:$AK,MATCH(CC$2,[1]Replications!$1:$1,0),FALSE)</f>
        <v/>
      </c>
      <c r="CD115" s="7" t="str">
        <f>VLOOKUP($A115,[1]Replications!$A:$AK,MATCH(CD$2,[1]Replications!$1:$1,0),FALSE)</f>
        <v/>
      </c>
      <c r="CE115" s="7">
        <f>VLOOKUP($A115,[1]Replications!$A:$AK,MATCH(CE$2,[1]Replications!$1:$1,0),FALSE)</f>
        <v>-8.9999999999999993E-3</v>
      </c>
      <c r="CF115" s="7">
        <f>VLOOKUP($A115,[1]Replications!$A:$AK,MATCH(CF$2,[1]Replications!$1:$1,0),FALSE)</f>
        <v>9.4000000000000004E-3</v>
      </c>
      <c r="CG115" s="7" t="str">
        <f>VLOOKUP($A115,[1]Replications!$A:$AK,MATCH(CG$2,[1]Replications!$1:$1,0),FALSE)</f>
        <v>NA</v>
      </c>
      <c r="CH115" s="9" t="e">
        <f>VLOOKUP($A115,'[2]Formated Data'!$A:$ZZ,MATCH(CH$1,'[2]Formated Data'!$1:$1,0),FALSE)</f>
        <v>#N/A</v>
      </c>
      <c r="CI115" s="9" t="e">
        <f>VLOOKUP($A115,'[2]Formated Data'!$A:$ZZ,MATCH(CI$1,'[2]Formated Data'!$1:$1,0),FALSE)</f>
        <v>#N/A</v>
      </c>
      <c r="CJ115" s="9" t="e">
        <f>VLOOKUP($A115,'[2]Formated Data'!$A:$ZZ,MATCH(CJ$1,'[2]Formated Data'!$1:$1,0),FALSE)</f>
        <v>#N/A</v>
      </c>
      <c r="CK115" s="9" t="e">
        <f>VLOOKUP($A115,'[2]Formated Data'!$A:$ZZ,MATCH(CK$1,'[2]Formated Data'!$1:$1,0),FALSE)</f>
        <v>#N/A</v>
      </c>
      <c r="CL115" s="9" t="e">
        <f>VLOOKUP($A115,'[2]Formated Data'!$A:$ZZ,MATCH(CL$1,'[2]Formated Data'!$1:$1,0),FALSE)</f>
        <v>#N/A</v>
      </c>
      <c r="CM115" s="9" t="e">
        <f>VLOOKUP($A115,'[2]Formated Data'!$A:$ZZ,MATCH(CM$1,'[2]Formated Data'!$1:$1,0),FALSE)</f>
        <v>#N/A</v>
      </c>
      <c r="CN115" s="9" t="e">
        <f>VLOOKUP($A115,'[2]Formated Data'!$A:$ZZ,MATCH(CN$1,'[2]Formated Data'!$1:$1,0),FALSE)</f>
        <v>#N/A</v>
      </c>
      <c r="CO115" s="9" t="e">
        <f>VLOOKUP($A115,'[2]Formated Data'!$A:$ZZ,MATCH(CO$1,'[2]Formated Data'!$1:$1,0),FALSE)</f>
        <v>#N/A</v>
      </c>
      <c r="CP115" s="9" t="e">
        <f>VLOOKUP($A115,'[2]Formated Data'!$A:$ZZ,MATCH(CP$1,'[2]Formated Data'!$1:$1,0),FALSE)</f>
        <v>#N/A</v>
      </c>
      <c r="CQ115" s="9" t="e">
        <f>VLOOKUP($A115,'[2]Formated Data'!$A:$ZZ,MATCH(CQ$1,'[2]Formated Data'!$1:$1,0),FALSE)</f>
        <v>#N/A</v>
      </c>
      <c r="CR115" s="9" t="e">
        <f>VLOOKUP($A115,'[2]Formated Data'!$A:$ZZ,MATCH(CR$1,'[2]Formated Data'!$1:$1,0),FALSE)</f>
        <v>#N/A</v>
      </c>
      <c r="CS115" s="9" t="e">
        <f>VLOOKUP($A115,'[2]Formated Data'!$A:$ZZ,MATCH(CS$1,'[2]Formated Data'!$1:$1,0),FALSE)</f>
        <v>#N/A</v>
      </c>
      <c r="CT115" s="9" t="e">
        <f>VLOOKUP($A115,'[2]Formated Data'!$A:$ZZ,MATCH(CT$1,'[2]Formated Data'!$1:$1,0),FALSE)</f>
        <v>#N/A</v>
      </c>
      <c r="CU115" s="9" t="e">
        <f>VLOOKUP($A115,'[2]Formated Data'!$A:$ZZ,MATCH(CU$1,'[2]Formated Data'!$1:$1,0),FALSE)</f>
        <v>#N/A</v>
      </c>
      <c r="CV115" s="9" t="e">
        <f>VLOOKUP($A115,'[2]Formated Data'!$A:$ZZ,MATCH(CV$1,'[2]Formated Data'!$1:$1,0),FALSE)</f>
        <v>#N/A</v>
      </c>
      <c r="CW115" s="9" t="e">
        <f>VLOOKUP($A115,'[2]Formated Data'!$A:$ZZ,MATCH(CW$1,'[2]Formated Data'!$1:$1,0),FALSE)</f>
        <v>#N/A</v>
      </c>
      <c r="CX115" s="9" t="e">
        <f>VLOOKUP($A115,'[2]Formated Data'!$A:$ZZ,MATCH(CX$1,'[2]Formated Data'!$1:$1,0),FALSE)</f>
        <v>#N/A</v>
      </c>
      <c r="CY115" s="9" t="e">
        <f>VLOOKUP($A115,'[2]Formated Data'!$A:$ZZ,MATCH(CY$1,'[2]Formated Data'!$1:$1,0),FALSE)</f>
        <v>#N/A</v>
      </c>
      <c r="CZ115" s="9" t="e">
        <f>VLOOKUP($A115,'[2]Formated Data'!$A:$ZZ,MATCH(CZ$1,'[2]Formated Data'!$1:$1,0),FALSE)</f>
        <v>#N/A</v>
      </c>
      <c r="DA115" s="9" t="e">
        <f>VLOOKUP($A115,'[2]Formated Data'!$A:$ZZ,MATCH(DA$1,'[2]Formated Data'!$1:$1,0),FALSE)</f>
        <v>#N/A</v>
      </c>
      <c r="DB115" s="9" t="e">
        <f>VLOOKUP($A115,'[2]Formated Data'!$A:$ZZ,MATCH(DB$1,'[2]Formated Data'!$1:$1,0),FALSE)</f>
        <v>#N/A</v>
      </c>
      <c r="DC115" s="9" t="e">
        <f>VLOOKUP($A115,'[2]Formated Data'!$A:$ZZ,MATCH(DC$1,'[2]Formated Data'!$1:$1,0),FALSE)</f>
        <v>#N/A</v>
      </c>
      <c r="DD115" s="9" t="e">
        <f>VLOOKUP($A115,'[2]Formated Data'!$A:$ZZ,MATCH(DD$1,'[2]Formated Data'!$1:$1,0),FALSE)</f>
        <v>#N/A</v>
      </c>
      <c r="DF115" s="1">
        <v>38595</v>
      </c>
      <c r="DG115" s="2">
        <v>4360.6212999999998</v>
      </c>
      <c r="DH115" s="2">
        <f t="shared" si="53"/>
        <v>8.4000008140050486E-3</v>
      </c>
      <c r="DI115" s="1">
        <v>38595</v>
      </c>
      <c r="DJ115" s="2">
        <v>7928.64</v>
      </c>
      <c r="DK115" s="2">
        <f t="shared" si="54"/>
        <v>8.2005048225175514E-3</v>
      </c>
      <c r="DL115" s="1">
        <v>38595</v>
      </c>
      <c r="DM115" s="2">
        <v>9846</v>
      </c>
      <c r="DN115" s="2">
        <f t="shared" si="55"/>
        <v>7.2500314573822333E-3</v>
      </c>
      <c r="DO115" s="1">
        <v>38595</v>
      </c>
      <c r="DP115" s="2">
        <v>5869.7</v>
      </c>
      <c r="DQ115" s="2">
        <f t="shared" si="56"/>
        <v>6.9097783312919159E-3</v>
      </c>
      <c r="DR115" s="1">
        <v>38595</v>
      </c>
      <c r="DS115" s="2">
        <v>6602.66</v>
      </c>
      <c r="DT115" s="2">
        <f t="shared" si="57"/>
        <v>1.8159108081851727E-2</v>
      </c>
      <c r="DU115" s="1">
        <v>38595</v>
      </c>
      <c r="DV115" s="2">
        <v>4475.72</v>
      </c>
      <c r="DW115" s="2">
        <f t="shared" si="58"/>
        <v>5.8001173057433686E-3</v>
      </c>
      <c r="DX115" s="1">
        <v>38595</v>
      </c>
      <c r="DY115" s="2">
        <v>3420.16</v>
      </c>
      <c r="DZ115" s="2">
        <f t="shared" si="59"/>
        <v>3.8096020756168691E-3</v>
      </c>
      <c r="EA115" s="1">
        <v>38595</v>
      </c>
      <c r="EB115" s="2">
        <v>4589.6400000000003</v>
      </c>
      <c r="EC115" s="2">
        <f t="shared" si="60"/>
        <v>7.0896775085411701E-3</v>
      </c>
      <c r="ED115" s="1">
        <v>38595</v>
      </c>
      <c r="EE115" s="2">
        <v>10295.36</v>
      </c>
      <c r="EF115" s="2">
        <f t="shared" si="61"/>
        <v>-1.0605174121822714E-3</v>
      </c>
      <c r="EG115" s="1">
        <v>38595</v>
      </c>
      <c r="EH115" s="2">
        <v>3063.98</v>
      </c>
      <c r="EI115" s="2">
        <f t="shared" si="62"/>
        <v>-1.5190084982193541E-2</v>
      </c>
      <c r="EK115" s="1">
        <v>38595</v>
      </c>
      <c r="EL115" s="2">
        <v>87.58</v>
      </c>
      <c r="EM115" s="2">
        <f t="shared" si="63"/>
        <v>-1.980973698936761E-2</v>
      </c>
      <c r="EO115" s="1">
        <v>38595</v>
      </c>
      <c r="EP115" s="2">
        <v>6072.3818000000001</v>
      </c>
      <c r="EQ115" s="2">
        <f t="shared" si="64"/>
        <v>9.7572300149688651E-3</v>
      </c>
      <c r="ES115" s="1">
        <v>38595</v>
      </c>
      <c r="ET115" s="2">
        <v>669.4461</v>
      </c>
      <c r="EU115" s="2">
        <f t="shared" si="65"/>
        <v>8.944839053935949E-3</v>
      </c>
      <c r="EW115" s="1">
        <v>38595</v>
      </c>
      <c r="EX115" s="2">
        <v>1294.9792</v>
      </c>
      <c r="EY115" s="2">
        <f t="shared" si="66"/>
        <v>8.1763245411421437E-3</v>
      </c>
      <c r="FA115" s="1">
        <v>38595</v>
      </c>
      <c r="FB115" s="2">
        <v>112.9101</v>
      </c>
      <c r="FC115" s="2">
        <f t="shared" si="67"/>
        <v>3.034596712224058E-3</v>
      </c>
      <c r="FE115" s="1">
        <v>38595</v>
      </c>
      <c r="FF115" s="2">
        <v>822.78840000000002</v>
      </c>
      <c r="FG115" s="2">
        <f t="shared" si="68"/>
        <v>0.10468368048520849</v>
      </c>
      <c r="FI115" s="1">
        <v>38595</v>
      </c>
      <c r="FJ115" s="2">
        <v>201.4342</v>
      </c>
      <c r="FK115" s="2">
        <f t="shared" si="69"/>
        <v>2.9814036119170328E-2</v>
      </c>
      <c r="FM115" s="1">
        <v>38595</v>
      </c>
      <c r="FN115" s="2">
        <v>1643.145</v>
      </c>
      <c r="FO115" s="2">
        <f t="shared" si="70"/>
        <v>2.9758200520035194E-2</v>
      </c>
      <c r="FQ115" s="1">
        <v>38595</v>
      </c>
      <c r="FR115" s="2">
        <v>244.49199999999999</v>
      </c>
      <c r="FS115" s="2">
        <f t="shared" si="71"/>
        <v>7.6783896401502183E-3</v>
      </c>
      <c r="FU115" s="1">
        <v>38595</v>
      </c>
      <c r="FV115" s="2">
        <v>334.7953</v>
      </c>
      <c r="FW115" s="2">
        <f t="shared" si="72"/>
        <v>-9.008734343124547E-3</v>
      </c>
      <c r="FY115" s="1">
        <v>38595</v>
      </c>
      <c r="FZ115" s="2">
        <v>696.42100000000005</v>
      </c>
      <c r="GA115" s="2">
        <f t="shared" si="73"/>
        <v>-1.8594287218520189E-2</v>
      </c>
    </row>
    <row r="116" spans="1:183" x14ac:dyDescent="0.25">
      <c r="A116" s="1">
        <f t="shared" si="50"/>
        <v>38564</v>
      </c>
      <c r="B116" s="1">
        <v>38562</v>
      </c>
      <c r="C116" s="2">
        <v>738.28290000000004</v>
      </c>
      <c r="D116" s="2">
        <f t="shared" si="74"/>
        <v>2.8912368585210624E-2</v>
      </c>
      <c r="E116" s="1">
        <v>38562</v>
      </c>
      <c r="F116" s="2">
        <v>524.28340000000003</v>
      </c>
      <c r="G116" s="2">
        <f t="shared" si="75"/>
        <v>4.8869713573280071E-2</v>
      </c>
      <c r="H116" s="1">
        <v>38562</v>
      </c>
      <c r="I116" s="2">
        <v>1195.7654</v>
      </c>
      <c r="J116" s="2">
        <f t="shared" si="76"/>
        <v>1.0463219274497337E-2</v>
      </c>
      <c r="K116" s="1">
        <v>38562</v>
      </c>
      <c r="L116" s="2">
        <v>1742.1899000000001</v>
      </c>
      <c r="M116" s="2">
        <f t="shared" si="77"/>
        <v>6.1805909384561097E-2</v>
      </c>
      <c r="N116" s="1">
        <v>38562</v>
      </c>
      <c r="O116" s="2">
        <v>1290.4100000000001</v>
      </c>
      <c r="P116" s="2">
        <f t="shared" si="78"/>
        <v>3.3601396921006721E-2</v>
      </c>
      <c r="Q116" s="1"/>
      <c r="T116" s="1">
        <v>38562</v>
      </c>
      <c r="U116" s="2">
        <v>1311.2003999999999</v>
      </c>
      <c r="V116" s="2">
        <f t="shared" si="79"/>
        <v>3.7174778530583596E-2</v>
      </c>
      <c r="W116" s="1">
        <v>38562</v>
      </c>
      <c r="X116" s="2">
        <v>101.9323</v>
      </c>
      <c r="Y116" s="2">
        <f t="shared" si="80"/>
        <v>1.7945998857982204E-3</v>
      </c>
      <c r="Z116" s="1">
        <v>38562</v>
      </c>
      <c r="AA116" s="2">
        <v>140.22999999999999</v>
      </c>
      <c r="AB116" s="2">
        <f t="shared" si="81"/>
        <v>-1.0792889390519145E-2</v>
      </c>
      <c r="AC116" s="1">
        <v>38562</v>
      </c>
      <c r="AD116" s="2">
        <v>807.36900000000003</v>
      </c>
      <c r="AE116" s="2">
        <f t="shared" si="82"/>
        <v>-1.7446029822695275E-3</v>
      </c>
      <c r="AF116" s="1">
        <v>38562</v>
      </c>
      <c r="AG116" s="2">
        <v>231.41149999999999</v>
      </c>
      <c r="AH116" s="2">
        <f t="shared" si="83"/>
        <v>4.1551050793569244E-2</v>
      </c>
      <c r="AI116" s="1">
        <v>38562</v>
      </c>
      <c r="AJ116" s="2">
        <v>62.78</v>
      </c>
      <c r="AK116" s="2">
        <f t="shared" si="84"/>
        <v>3.0356286946795485E-3</v>
      </c>
      <c r="AL116" s="1">
        <v>38562</v>
      </c>
      <c r="AM116" s="2">
        <v>129.1053</v>
      </c>
      <c r="AN116" s="2">
        <f t="shared" si="85"/>
        <v>-5.5659977147670681E-4</v>
      </c>
      <c r="AO116" s="1">
        <v>38562</v>
      </c>
      <c r="AP116" s="2">
        <v>312</v>
      </c>
      <c r="AQ116" s="2">
        <f t="shared" si="86"/>
        <v>4.0000000000000036E-2</v>
      </c>
      <c r="AR116" s="1">
        <v>38562</v>
      </c>
      <c r="AS116" s="2">
        <v>1227.8100999999999</v>
      </c>
      <c r="AT116" s="2">
        <f t="shared" si="87"/>
        <v>-9.1033742504580406E-3</v>
      </c>
      <c r="AU116" s="1">
        <v>38562</v>
      </c>
      <c r="AV116" s="2">
        <v>791.43</v>
      </c>
      <c r="AW116" s="2">
        <f t="shared" si="88"/>
        <v>1.7484540323720932E-2</v>
      </c>
      <c r="AY116" s="2">
        <f t="shared" si="89"/>
        <v>-1.9957344988069448E-2</v>
      </c>
      <c r="AZ116" s="2">
        <f t="shared" si="90"/>
        <v>2.8204512463554376E-2</v>
      </c>
      <c r="BA116" s="2">
        <f t="shared" si="51"/>
        <v>2.6587914574178972E-2</v>
      </c>
      <c r="BC116" s="1"/>
      <c r="BE116" s="2" t="e">
        <f t="shared" si="91"/>
        <v>#DIV/0!</v>
      </c>
      <c r="BF116" s="1">
        <v>38562</v>
      </c>
      <c r="BG116" s="2">
        <v>776.3</v>
      </c>
      <c r="BH116" s="2">
        <f t="shared" si="92"/>
        <v>8.155632321238393E-3</v>
      </c>
      <c r="BI116" s="1"/>
      <c r="BK116" s="2" t="e">
        <f t="shared" si="93"/>
        <v>#DIV/0!</v>
      </c>
      <c r="BL116" s="1">
        <v>38533</v>
      </c>
      <c r="BM116" s="2">
        <v>259.05</v>
      </c>
      <c r="BN116" s="2">
        <f t="shared" si="48"/>
        <v>9.5872793171987158E-3</v>
      </c>
      <c r="BP116" s="1">
        <v>38291</v>
      </c>
      <c r="BQ116" s="2">
        <v>-4.79E-3</v>
      </c>
      <c r="BR116" s="2">
        <f t="shared" si="49"/>
        <v>-4.79E-3</v>
      </c>
      <c r="BT116" s="1">
        <v>38562</v>
      </c>
      <c r="BU116" s="2">
        <v>790.04</v>
      </c>
      <c r="BV116" s="2">
        <f t="shared" si="52"/>
        <v>2.8269471053727457E-2</v>
      </c>
      <c r="BX116" s="7">
        <f>VLOOKUP($A116,[1]Replications!$A:$AK,MATCH(BX$2,[1]Replications!$1:$1,0),FALSE)</f>
        <v>4.6300000000000001E-2</v>
      </c>
      <c r="BY116" s="7" t="str">
        <f>VLOOKUP($A116,[1]Replications!$A:$AK,MATCH(BY$2,[1]Replications!$1:$1,0),FALSE)</f>
        <v/>
      </c>
      <c r="BZ116" s="7">
        <f>VLOOKUP($A116,[1]Replications!$A:$AK,MATCH(BZ$2,[1]Replications!$1:$1,0),FALSE)</f>
        <v>5.6099999999999997E-2</v>
      </c>
      <c r="CA116" s="7" t="str">
        <f>VLOOKUP($A116,[1]Replications!$A:$AK,MATCH(CA$2,[1]Replications!$1:$1,0),FALSE)</f>
        <v/>
      </c>
      <c r="CB116" s="7" t="str">
        <f>VLOOKUP($A116,[1]Replications!$A:$AK,MATCH(CB$2,[1]Replications!$1:$1,0),FALSE)</f>
        <v/>
      </c>
      <c r="CC116" s="7" t="str">
        <f>VLOOKUP($A116,[1]Replications!$A:$AK,MATCH(CC$2,[1]Replications!$1:$1,0),FALSE)</f>
        <v/>
      </c>
      <c r="CD116" s="7" t="str">
        <f>VLOOKUP($A116,[1]Replications!$A:$AK,MATCH(CD$2,[1]Replications!$1:$1,0),FALSE)</f>
        <v/>
      </c>
      <c r="CE116" s="7">
        <f>VLOOKUP($A116,[1]Replications!$A:$AK,MATCH(CE$2,[1]Replications!$1:$1,0),FALSE)</f>
        <v>3.7100000000000001E-2</v>
      </c>
      <c r="CF116" s="7">
        <f>VLOOKUP($A116,[1]Replications!$A:$AK,MATCH(CF$2,[1]Replications!$1:$1,0),FALSE)</f>
        <v>5.1199999999999996E-2</v>
      </c>
      <c r="CG116" s="7" t="str">
        <f>VLOOKUP($A116,[1]Replications!$A:$AK,MATCH(CG$2,[1]Replications!$1:$1,0),FALSE)</f>
        <v>NA</v>
      </c>
      <c r="CH116" s="9" t="e">
        <f>VLOOKUP($A116,'[2]Formated Data'!$A:$ZZ,MATCH(CH$1,'[2]Formated Data'!$1:$1,0),FALSE)</f>
        <v>#N/A</v>
      </c>
      <c r="CI116" s="9" t="e">
        <f>VLOOKUP($A116,'[2]Formated Data'!$A:$ZZ,MATCH(CI$1,'[2]Formated Data'!$1:$1,0),FALSE)</f>
        <v>#N/A</v>
      </c>
      <c r="CJ116" s="9" t="e">
        <f>VLOOKUP($A116,'[2]Formated Data'!$A:$ZZ,MATCH(CJ$1,'[2]Formated Data'!$1:$1,0),FALSE)</f>
        <v>#N/A</v>
      </c>
      <c r="CK116" s="9" t="e">
        <f>VLOOKUP($A116,'[2]Formated Data'!$A:$ZZ,MATCH(CK$1,'[2]Formated Data'!$1:$1,0),FALSE)</f>
        <v>#N/A</v>
      </c>
      <c r="CL116" s="9" t="e">
        <f>VLOOKUP($A116,'[2]Formated Data'!$A:$ZZ,MATCH(CL$1,'[2]Formated Data'!$1:$1,0),FALSE)</f>
        <v>#N/A</v>
      </c>
      <c r="CM116" s="9" t="e">
        <f>VLOOKUP($A116,'[2]Formated Data'!$A:$ZZ,MATCH(CM$1,'[2]Formated Data'!$1:$1,0),FALSE)</f>
        <v>#N/A</v>
      </c>
      <c r="CN116" s="9" t="e">
        <f>VLOOKUP($A116,'[2]Formated Data'!$A:$ZZ,MATCH(CN$1,'[2]Formated Data'!$1:$1,0),FALSE)</f>
        <v>#N/A</v>
      </c>
      <c r="CO116" s="9" t="e">
        <f>VLOOKUP($A116,'[2]Formated Data'!$A:$ZZ,MATCH(CO$1,'[2]Formated Data'!$1:$1,0),FALSE)</f>
        <v>#N/A</v>
      </c>
      <c r="CP116" s="9" t="e">
        <f>VLOOKUP($A116,'[2]Formated Data'!$A:$ZZ,MATCH(CP$1,'[2]Formated Data'!$1:$1,0),FALSE)</f>
        <v>#N/A</v>
      </c>
      <c r="CQ116" s="9" t="e">
        <f>VLOOKUP($A116,'[2]Formated Data'!$A:$ZZ,MATCH(CQ$1,'[2]Formated Data'!$1:$1,0),FALSE)</f>
        <v>#N/A</v>
      </c>
      <c r="CR116" s="9" t="e">
        <f>VLOOKUP($A116,'[2]Formated Data'!$A:$ZZ,MATCH(CR$1,'[2]Formated Data'!$1:$1,0),FALSE)</f>
        <v>#N/A</v>
      </c>
      <c r="CS116" s="9" t="e">
        <f>VLOOKUP($A116,'[2]Formated Data'!$A:$ZZ,MATCH(CS$1,'[2]Formated Data'!$1:$1,0),FALSE)</f>
        <v>#N/A</v>
      </c>
      <c r="CT116" s="9" t="e">
        <f>VLOOKUP($A116,'[2]Formated Data'!$A:$ZZ,MATCH(CT$1,'[2]Formated Data'!$1:$1,0),FALSE)</f>
        <v>#N/A</v>
      </c>
      <c r="CU116" s="9" t="e">
        <f>VLOOKUP($A116,'[2]Formated Data'!$A:$ZZ,MATCH(CU$1,'[2]Formated Data'!$1:$1,0),FALSE)</f>
        <v>#N/A</v>
      </c>
      <c r="CV116" s="9" t="e">
        <f>VLOOKUP($A116,'[2]Formated Data'!$A:$ZZ,MATCH(CV$1,'[2]Formated Data'!$1:$1,0),FALSE)</f>
        <v>#N/A</v>
      </c>
      <c r="CW116" s="9" t="e">
        <f>VLOOKUP($A116,'[2]Formated Data'!$A:$ZZ,MATCH(CW$1,'[2]Formated Data'!$1:$1,0),FALSE)</f>
        <v>#N/A</v>
      </c>
      <c r="CX116" s="9" t="e">
        <f>VLOOKUP($A116,'[2]Formated Data'!$A:$ZZ,MATCH(CX$1,'[2]Formated Data'!$1:$1,0),FALSE)</f>
        <v>#N/A</v>
      </c>
      <c r="CY116" s="9" t="e">
        <f>VLOOKUP($A116,'[2]Formated Data'!$A:$ZZ,MATCH(CY$1,'[2]Formated Data'!$1:$1,0),FALSE)</f>
        <v>#N/A</v>
      </c>
      <c r="CZ116" s="9" t="e">
        <f>VLOOKUP($A116,'[2]Formated Data'!$A:$ZZ,MATCH(CZ$1,'[2]Formated Data'!$1:$1,0),FALSE)</f>
        <v>#N/A</v>
      </c>
      <c r="DA116" s="9" t="e">
        <f>VLOOKUP($A116,'[2]Formated Data'!$A:$ZZ,MATCH(DA$1,'[2]Formated Data'!$1:$1,0),FALSE)</f>
        <v>#N/A</v>
      </c>
      <c r="DB116" s="9" t="e">
        <f>VLOOKUP($A116,'[2]Formated Data'!$A:$ZZ,MATCH(DB$1,'[2]Formated Data'!$1:$1,0),FALSE)</f>
        <v>#N/A</v>
      </c>
      <c r="DC116" s="9" t="e">
        <f>VLOOKUP($A116,'[2]Formated Data'!$A:$ZZ,MATCH(DC$1,'[2]Formated Data'!$1:$1,0),FALSE)</f>
        <v>#N/A</v>
      </c>
      <c r="DD116" s="9" t="e">
        <f>VLOOKUP($A116,'[2]Formated Data'!$A:$ZZ,MATCH(DD$1,'[2]Formated Data'!$1:$1,0),FALSE)</f>
        <v>#N/A</v>
      </c>
      <c r="DF116" s="1">
        <v>38564</v>
      </c>
      <c r="DG116" s="2">
        <v>4324.2972</v>
      </c>
      <c r="DH116" s="2">
        <f t="shared" si="53"/>
        <v>1.7369998860830904E-2</v>
      </c>
      <c r="DI116" s="1">
        <v>38564</v>
      </c>
      <c r="DJ116" s="2">
        <v>7864.15</v>
      </c>
      <c r="DK116" s="2">
        <f t="shared" si="54"/>
        <v>2.2969546943962804E-2</v>
      </c>
      <c r="DL116" s="1">
        <v>38564</v>
      </c>
      <c r="DM116" s="2">
        <v>9775.1299999999992</v>
      </c>
      <c r="DN116" s="2">
        <f t="shared" si="55"/>
        <v>7.4099037124750744E-3</v>
      </c>
      <c r="DO116" s="1">
        <v>38564</v>
      </c>
      <c r="DP116" s="2">
        <v>5829.42</v>
      </c>
      <c r="DQ116" s="2">
        <f t="shared" si="56"/>
        <v>1.3399764269844905E-2</v>
      </c>
      <c r="DR116" s="1">
        <v>38564</v>
      </c>
      <c r="DS116" s="2">
        <v>6484.9</v>
      </c>
      <c r="DT116" s="2">
        <f t="shared" si="57"/>
        <v>3.2319993887170551E-2</v>
      </c>
      <c r="DU116" s="1">
        <v>38564</v>
      </c>
      <c r="DV116" s="2">
        <v>4449.91</v>
      </c>
      <c r="DW116" s="2">
        <f t="shared" si="58"/>
        <v>1.0840059152376513E-2</v>
      </c>
      <c r="DX116" s="1">
        <v>38564</v>
      </c>
      <c r="DY116" s="2">
        <v>3407.18</v>
      </c>
      <c r="DZ116" s="2">
        <f t="shared" si="59"/>
        <v>7.4721089561815557E-3</v>
      </c>
      <c r="EA116" s="1">
        <v>38564</v>
      </c>
      <c r="EB116" s="2">
        <v>4557.33</v>
      </c>
      <c r="EC116" s="2">
        <f t="shared" si="60"/>
        <v>1.1171560557180271E-2</v>
      </c>
      <c r="ED116" s="1">
        <v>38564</v>
      </c>
      <c r="EE116" s="2">
        <v>10306.290000000001</v>
      </c>
      <c r="EF116" s="2">
        <f t="shared" si="61"/>
        <v>4.0969995939664772E-2</v>
      </c>
      <c r="EG116" s="1">
        <v>38564</v>
      </c>
      <c r="EH116" s="2">
        <v>3111.24</v>
      </c>
      <c r="EI116" s="2">
        <f t="shared" si="62"/>
        <v>2.2149798608327664E-2</v>
      </c>
      <c r="EK116" s="1">
        <v>38562</v>
      </c>
      <c r="EL116" s="2">
        <v>89.35</v>
      </c>
      <c r="EM116" s="2">
        <f t="shared" si="63"/>
        <v>2.9183971265012154E-3</v>
      </c>
      <c r="EO116" s="1">
        <v>38562</v>
      </c>
      <c r="EP116" s="2">
        <v>6013.7047000000002</v>
      </c>
      <c r="EQ116" s="2">
        <f t="shared" si="64"/>
        <v>3.3762050498782115E-2</v>
      </c>
      <c r="ES116" s="1">
        <v>38562</v>
      </c>
      <c r="ET116" s="2">
        <v>663.51110000000006</v>
      </c>
      <c r="EU116" s="2">
        <f t="shared" si="65"/>
        <v>7.0411921817840506E-2</v>
      </c>
      <c r="EW116" s="1">
        <v>38562</v>
      </c>
      <c r="EX116" s="2">
        <v>1284.4768999999999</v>
      </c>
      <c r="EY116" s="2">
        <f t="shared" si="66"/>
        <v>3.5142365460099079E-2</v>
      </c>
      <c r="FA116" s="1">
        <v>38562</v>
      </c>
      <c r="FB116" s="2">
        <v>112.5685</v>
      </c>
      <c r="FC116" s="2">
        <f t="shared" si="67"/>
        <v>3.3134725059701831E-2</v>
      </c>
      <c r="FE116" s="1">
        <v>38562</v>
      </c>
      <c r="FF116" s="2">
        <v>744.81809999999996</v>
      </c>
      <c r="FG116" s="2">
        <f t="shared" si="68"/>
        <v>-4.992771309330557E-2</v>
      </c>
      <c r="FI116" s="1">
        <v>38562</v>
      </c>
      <c r="FJ116" s="2">
        <v>195.60249999999999</v>
      </c>
      <c r="FK116" s="2">
        <f t="shared" si="69"/>
        <v>-2.6443468245838875E-2</v>
      </c>
      <c r="FM116" s="1">
        <v>38562</v>
      </c>
      <c r="FN116" s="2">
        <v>1595.6610000000001</v>
      </c>
      <c r="FO116" s="2">
        <f t="shared" si="70"/>
        <v>-2.6280749459336783E-2</v>
      </c>
      <c r="FQ116" s="1">
        <v>38562</v>
      </c>
      <c r="FR116" s="2">
        <v>242.62899999999999</v>
      </c>
      <c r="FS116" s="2">
        <f t="shared" si="71"/>
        <v>-3.1512432414665392E-3</v>
      </c>
      <c r="FU116" s="1">
        <v>38562</v>
      </c>
      <c r="FV116" s="2">
        <v>337.83879999999999</v>
      </c>
      <c r="FW116" s="2">
        <f t="shared" si="72"/>
        <v>4.4457298567019521E-2</v>
      </c>
      <c r="FY116" s="1">
        <v>38562</v>
      </c>
      <c r="FZ116" s="2">
        <v>709.61580000000004</v>
      </c>
      <c r="GA116" s="2">
        <f t="shared" si="73"/>
        <v>6.3337925644124882E-2</v>
      </c>
    </row>
    <row r="117" spans="1:183" x14ac:dyDescent="0.25">
      <c r="A117" s="1">
        <f t="shared" si="50"/>
        <v>38533</v>
      </c>
      <c r="B117" s="1">
        <v>38533</v>
      </c>
      <c r="C117" s="2">
        <v>717.53719999999998</v>
      </c>
      <c r="D117" s="2">
        <f t="shared" si="74"/>
        <v>1.0947109003190292E-2</v>
      </c>
      <c r="E117" s="1">
        <v>38533</v>
      </c>
      <c r="F117" s="2">
        <v>499.85559999999998</v>
      </c>
      <c r="G117" s="2">
        <f t="shared" si="75"/>
        <v>-3.6802723529106851E-3</v>
      </c>
      <c r="H117" s="1">
        <v>38533</v>
      </c>
      <c r="I117" s="2">
        <v>1183.3833999999999</v>
      </c>
      <c r="J117" s="2">
        <f t="shared" si="76"/>
        <v>1.437789835506309E-2</v>
      </c>
      <c r="K117" s="1">
        <v>38533</v>
      </c>
      <c r="L117" s="2">
        <v>1640.78</v>
      </c>
      <c r="M117" s="2">
        <f t="shared" si="77"/>
        <v>3.3640338167294503E-2</v>
      </c>
      <c r="N117" s="1">
        <v>38533</v>
      </c>
      <c r="O117" s="2">
        <v>1248.46</v>
      </c>
      <c r="P117" s="2">
        <f t="shared" si="78"/>
        <v>-2.4609680873163287E-3</v>
      </c>
      <c r="Q117" s="1"/>
      <c r="T117" s="1">
        <v>38533</v>
      </c>
      <c r="U117" s="2">
        <v>1264.2039</v>
      </c>
      <c r="V117" s="2">
        <f t="shared" si="79"/>
        <v>1.4307694001660654E-3</v>
      </c>
      <c r="W117" s="1">
        <v>38533</v>
      </c>
      <c r="X117" s="2">
        <v>101.7497</v>
      </c>
      <c r="Y117" s="2">
        <f t="shared" si="80"/>
        <v>3.2478704953544657E-3</v>
      </c>
      <c r="Z117" s="1">
        <v>38533</v>
      </c>
      <c r="AA117" s="2">
        <v>141.76</v>
      </c>
      <c r="AB117" s="2">
        <f t="shared" si="81"/>
        <v>2.1988320957393004E-2</v>
      </c>
      <c r="AC117" s="1">
        <v>38533</v>
      </c>
      <c r="AD117" s="2">
        <v>808.78</v>
      </c>
      <c r="AE117" s="2">
        <f t="shared" si="82"/>
        <v>1.4906494031253548E-2</v>
      </c>
      <c r="AF117" s="1">
        <v>38533</v>
      </c>
      <c r="AG117" s="2">
        <v>222.1797</v>
      </c>
      <c r="AH117" s="2">
        <f t="shared" si="83"/>
        <v>3.9849240845378331E-2</v>
      </c>
      <c r="AI117" s="1">
        <v>38533</v>
      </c>
      <c r="AJ117" s="2">
        <v>62.59</v>
      </c>
      <c r="AK117" s="2">
        <f t="shared" si="84"/>
        <v>-7.6571259958689852E-2</v>
      </c>
      <c r="AL117" s="1">
        <v>38533</v>
      </c>
      <c r="AM117" s="2">
        <v>129.1772</v>
      </c>
      <c r="AN117" s="2">
        <f t="shared" si="85"/>
        <v>6.6982185622093127E-3</v>
      </c>
      <c r="AO117" s="1">
        <v>38533</v>
      </c>
      <c r="AP117" s="2">
        <v>300</v>
      </c>
      <c r="AQ117" s="2">
        <f t="shared" si="86"/>
        <v>2.7115858668857795E-2</v>
      </c>
      <c r="AR117" s="1">
        <v>38533</v>
      </c>
      <c r="AS117" s="2">
        <v>1239.0899999999999</v>
      </c>
      <c r="AT117" s="2">
        <f t="shared" si="87"/>
        <v>5.4529078117773189E-3</v>
      </c>
      <c r="AU117" s="1">
        <v>38533</v>
      </c>
      <c r="AV117" s="2">
        <v>777.83</v>
      </c>
      <c r="AW117" s="2">
        <f t="shared" si="88"/>
        <v>1.9623522009280858E-2</v>
      </c>
      <c r="AY117" s="2">
        <f t="shared" si="89"/>
        <v>1.4627381356100977E-2</v>
      </c>
      <c r="AZ117" s="2">
        <f t="shared" si="90"/>
        <v>3.6101306254610832E-2</v>
      </c>
      <c r="BA117" s="2">
        <f t="shared" si="51"/>
        <v>1.4170614197503539E-2</v>
      </c>
      <c r="BC117" s="1"/>
      <c r="BE117" s="2" t="e">
        <f t="shared" si="91"/>
        <v>#DIV/0!</v>
      </c>
      <c r="BF117" s="1">
        <v>38533</v>
      </c>
      <c r="BG117" s="2">
        <v>770.02</v>
      </c>
      <c r="BH117" s="2">
        <f t="shared" si="92"/>
        <v>1.2877681754206005E-2</v>
      </c>
      <c r="BI117" s="1"/>
      <c r="BK117" s="2" t="e">
        <f t="shared" si="93"/>
        <v>#DIV/0!</v>
      </c>
      <c r="BL117" s="1">
        <v>38503</v>
      </c>
      <c r="BM117" s="2">
        <v>256.58999999999997</v>
      </c>
      <c r="BN117" s="2">
        <f t="shared" si="48"/>
        <v>-1.5538674033149236E-2</v>
      </c>
      <c r="BP117" s="1">
        <v>38260</v>
      </c>
      <c r="BQ117" s="2">
        <v>-3.4000000000000002E-4</v>
      </c>
      <c r="BR117" s="2">
        <f t="shared" si="49"/>
        <v>-3.4000000000000002E-4</v>
      </c>
      <c r="BT117" s="1">
        <v>38533</v>
      </c>
      <c r="BU117" s="2">
        <v>768.32</v>
      </c>
      <c r="BV117" s="2">
        <f t="shared" si="52"/>
        <v>-1.7929063271404644E-3</v>
      </c>
      <c r="BX117" s="7">
        <f>VLOOKUP($A117,[1]Replications!$A:$AK,MATCH(BX$2,[1]Replications!$1:$1,0),FALSE)</f>
        <v>3.6400000000000002E-2</v>
      </c>
      <c r="BY117" s="7" t="str">
        <f>VLOOKUP($A117,[1]Replications!$A:$AK,MATCH(BY$2,[1]Replications!$1:$1,0),FALSE)</f>
        <v/>
      </c>
      <c r="BZ117" s="7">
        <f>VLOOKUP($A117,[1]Replications!$A:$AK,MATCH(BZ$2,[1]Replications!$1:$1,0),FALSE)</f>
        <v>2.18E-2</v>
      </c>
      <c r="CA117" s="7" t="str">
        <f>VLOOKUP($A117,[1]Replications!$A:$AK,MATCH(CA$2,[1]Replications!$1:$1,0),FALSE)</f>
        <v/>
      </c>
      <c r="CB117" s="7" t="str">
        <f>VLOOKUP($A117,[1]Replications!$A:$AK,MATCH(CB$2,[1]Replications!$1:$1,0),FALSE)</f>
        <v/>
      </c>
      <c r="CC117" s="7" t="str">
        <f>VLOOKUP($A117,[1]Replications!$A:$AK,MATCH(CC$2,[1]Replications!$1:$1,0),FALSE)</f>
        <v/>
      </c>
      <c r="CD117" s="7" t="str">
        <f>VLOOKUP($A117,[1]Replications!$A:$AK,MATCH(CD$2,[1]Replications!$1:$1,0),FALSE)</f>
        <v/>
      </c>
      <c r="CE117" s="7">
        <f>VLOOKUP($A117,[1]Replications!$A:$AK,MATCH(CE$2,[1]Replications!$1:$1,0),FALSE)</f>
        <v>1.4E-3</v>
      </c>
      <c r="CF117" s="7">
        <f>VLOOKUP($A117,[1]Replications!$A:$AK,MATCH(CF$2,[1]Replications!$1:$1,0),FALSE)</f>
        <v>2.9100000000000001E-2</v>
      </c>
      <c r="CG117" s="7" t="str">
        <f>VLOOKUP($A117,[1]Replications!$A:$AK,MATCH(CG$2,[1]Replications!$1:$1,0),FALSE)</f>
        <v>NA</v>
      </c>
      <c r="CH117" s="9" t="e">
        <f>VLOOKUP($A117,'[2]Formated Data'!$A:$ZZ,MATCH(CH$1,'[2]Formated Data'!$1:$1,0),FALSE)</f>
        <v>#N/A</v>
      </c>
      <c r="CI117" s="9" t="e">
        <f>VLOOKUP($A117,'[2]Formated Data'!$A:$ZZ,MATCH(CI$1,'[2]Formated Data'!$1:$1,0),FALSE)</f>
        <v>#N/A</v>
      </c>
      <c r="CJ117" s="9" t="e">
        <f>VLOOKUP($A117,'[2]Formated Data'!$A:$ZZ,MATCH(CJ$1,'[2]Formated Data'!$1:$1,0),FALSE)</f>
        <v>#N/A</v>
      </c>
      <c r="CK117" s="9" t="e">
        <f>VLOOKUP($A117,'[2]Formated Data'!$A:$ZZ,MATCH(CK$1,'[2]Formated Data'!$1:$1,0),FALSE)</f>
        <v>#N/A</v>
      </c>
      <c r="CL117" s="9" t="e">
        <f>VLOOKUP($A117,'[2]Formated Data'!$A:$ZZ,MATCH(CL$1,'[2]Formated Data'!$1:$1,0),FALSE)</f>
        <v>#N/A</v>
      </c>
      <c r="CM117" s="9" t="e">
        <f>VLOOKUP($A117,'[2]Formated Data'!$A:$ZZ,MATCH(CM$1,'[2]Formated Data'!$1:$1,0),FALSE)</f>
        <v>#N/A</v>
      </c>
      <c r="CN117" s="9" t="e">
        <f>VLOOKUP($A117,'[2]Formated Data'!$A:$ZZ,MATCH(CN$1,'[2]Formated Data'!$1:$1,0),FALSE)</f>
        <v>#N/A</v>
      </c>
      <c r="CO117" s="9" t="e">
        <f>VLOOKUP($A117,'[2]Formated Data'!$A:$ZZ,MATCH(CO$1,'[2]Formated Data'!$1:$1,0),FALSE)</f>
        <v>#N/A</v>
      </c>
      <c r="CP117" s="9" t="e">
        <f>VLOOKUP($A117,'[2]Formated Data'!$A:$ZZ,MATCH(CP$1,'[2]Formated Data'!$1:$1,0),FALSE)</f>
        <v>#N/A</v>
      </c>
      <c r="CQ117" s="9" t="e">
        <f>VLOOKUP($A117,'[2]Formated Data'!$A:$ZZ,MATCH(CQ$1,'[2]Formated Data'!$1:$1,0),FALSE)</f>
        <v>#N/A</v>
      </c>
      <c r="CR117" s="9" t="e">
        <f>VLOOKUP($A117,'[2]Formated Data'!$A:$ZZ,MATCH(CR$1,'[2]Formated Data'!$1:$1,0),FALSE)</f>
        <v>#N/A</v>
      </c>
      <c r="CS117" s="9" t="e">
        <f>VLOOKUP($A117,'[2]Formated Data'!$A:$ZZ,MATCH(CS$1,'[2]Formated Data'!$1:$1,0),FALSE)</f>
        <v>#N/A</v>
      </c>
      <c r="CT117" s="9" t="e">
        <f>VLOOKUP($A117,'[2]Formated Data'!$A:$ZZ,MATCH(CT$1,'[2]Formated Data'!$1:$1,0),FALSE)</f>
        <v>#N/A</v>
      </c>
      <c r="CU117" s="9" t="e">
        <f>VLOOKUP($A117,'[2]Formated Data'!$A:$ZZ,MATCH(CU$1,'[2]Formated Data'!$1:$1,0),FALSE)</f>
        <v>#N/A</v>
      </c>
      <c r="CV117" s="9" t="e">
        <f>VLOOKUP($A117,'[2]Formated Data'!$A:$ZZ,MATCH(CV$1,'[2]Formated Data'!$1:$1,0),FALSE)</f>
        <v>#N/A</v>
      </c>
      <c r="CW117" s="9" t="e">
        <f>VLOOKUP($A117,'[2]Formated Data'!$A:$ZZ,MATCH(CW$1,'[2]Formated Data'!$1:$1,0),FALSE)</f>
        <v>#N/A</v>
      </c>
      <c r="CX117" s="9" t="e">
        <f>VLOOKUP($A117,'[2]Formated Data'!$A:$ZZ,MATCH(CX$1,'[2]Formated Data'!$1:$1,0),FALSE)</f>
        <v>#N/A</v>
      </c>
      <c r="CY117" s="9" t="e">
        <f>VLOOKUP($A117,'[2]Formated Data'!$A:$ZZ,MATCH(CY$1,'[2]Formated Data'!$1:$1,0),FALSE)</f>
        <v>#N/A</v>
      </c>
      <c r="CZ117" s="9" t="e">
        <f>VLOOKUP($A117,'[2]Formated Data'!$A:$ZZ,MATCH(CZ$1,'[2]Formated Data'!$1:$1,0),FALSE)</f>
        <v>#N/A</v>
      </c>
      <c r="DA117" s="9" t="e">
        <f>VLOOKUP($A117,'[2]Formated Data'!$A:$ZZ,MATCH(DA$1,'[2]Formated Data'!$1:$1,0),FALSE)</f>
        <v>#N/A</v>
      </c>
      <c r="DB117" s="9" t="e">
        <f>VLOOKUP($A117,'[2]Formated Data'!$A:$ZZ,MATCH(DB$1,'[2]Formated Data'!$1:$1,0),FALSE)</f>
        <v>#N/A</v>
      </c>
      <c r="DC117" s="9" t="e">
        <f>VLOOKUP($A117,'[2]Formated Data'!$A:$ZZ,MATCH(DC$1,'[2]Formated Data'!$1:$1,0),FALSE)</f>
        <v>#N/A</v>
      </c>
      <c r="DD117" s="9" t="e">
        <f>VLOOKUP($A117,'[2]Formated Data'!$A:$ZZ,MATCH(DD$1,'[2]Formated Data'!$1:$1,0),FALSE)</f>
        <v>#N/A</v>
      </c>
      <c r="DF117" s="1">
        <v>38533</v>
      </c>
      <c r="DG117" s="2">
        <v>4250.4665999999997</v>
      </c>
      <c r="DH117" s="2">
        <f t="shared" si="53"/>
        <v>1.3610000203891914E-2</v>
      </c>
      <c r="DI117" s="1">
        <v>38533</v>
      </c>
      <c r="DJ117" s="2">
        <v>7687.57</v>
      </c>
      <c r="DK117" s="2">
        <f t="shared" si="54"/>
        <v>1.5920233643007098E-2</v>
      </c>
      <c r="DL117" s="1">
        <v>38533</v>
      </c>
      <c r="DM117" s="2">
        <v>9703.23</v>
      </c>
      <c r="DN117" s="2">
        <f t="shared" si="55"/>
        <v>1.0549962351318776E-2</v>
      </c>
      <c r="DO117" s="1">
        <v>38533</v>
      </c>
      <c r="DP117" s="2">
        <v>5752.34</v>
      </c>
      <c r="DQ117" s="2">
        <f t="shared" si="56"/>
        <v>9.589834494620586E-3</v>
      </c>
      <c r="DR117" s="1">
        <v>38533</v>
      </c>
      <c r="DS117" s="2">
        <v>6281.87</v>
      </c>
      <c r="DT117" s="2">
        <f t="shared" si="57"/>
        <v>1.5090943171828908E-2</v>
      </c>
      <c r="DU117" s="1">
        <v>38533</v>
      </c>
      <c r="DV117" s="2">
        <v>4402.1899999999996</v>
      </c>
      <c r="DW117" s="2">
        <f t="shared" si="58"/>
        <v>1.0290658312965384E-2</v>
      </c>
      <c r="DX117" s="1">
        <v>38533</v>
      </c>
      <c r="DY117" s="2">
        <v>3381.91</v>
      </c>
      <c r="DZ117" s="2">
        <f t="shared" si="59"/>
        <v>6.4878828371688346E-3</v>
      </c>
      <c r="EA117" s="1">
        <v>38533</v>
      </c>
      <c r="EB117" s="2">
        <v>4506.9799999999996</v>
      </c>
      <c r="EC117" s="2">
        <f t="shared" si="60"/>
        <v>1.1399898567831412E-2</v>
      </c>
      <c r="ED117" s="1">
        <v>38533</v>
      </c>
      <c r="EE117" s="2">
        <v>9900.66</v>
      </c>
      <c r="EF117" s="2">
        <f t="shared" si="61"/>
        <v>2.8759710220825685E-2</v>
      </c>
      <c r="EG117" s="1">
        <v>38533</v>
      </c>
      <c r="EH117" s="2">
        <v>3043.82</v>
      </c>
      <c r="EI117" s="2">
        <f t="shared" si="62"/>
        <v>2.5652948926606189E-2</v>
      </c>
      <c r="EK117" s="1">
        <v>38533</v>
      </c>
      <c r="EL117" s="2">
        <v>89.09</v>
      </c>
      <c r="EM117" s="2">
        <f t="shared" si="63"/>
        <v>1.5154968094803989E-2</v>
      </c>
      <c r="EO117" s="1">
        <v>38533</v>
      </c>
      <c r="EP117" s="2">
        <v>5817.3006999999998</v>
      </c>
      <c r="EQ117" s="2">
        <f t="shared" si="64"/>
        <v>3.2975537768530794E-2</v>
      </c>
      <c r="ES117" s="1">
        <v>38533</v>
      </c>
      <c r="ET117" s="2">
        <v>619.86519999999996</v>
      </c>
      <c r="EU117" s="2">
        <f t="shared" si="65"/>
        <v>3.4934117961731515E-2</v>
      </c>
      <c r="EW117" s="1">
        <v>38533</v>
      </c>
      <c r="EX117" s="2">
        <v>1240.8697999999999</v>
      </c>
      <c r="EY117" s="2">
        <f t="shared" si="66"/>
        <v>9.141537069999206E-3</v>
      </c>
      <c r="FA117" s="1">
        <v>38533</v>
      </c>
      <c r="FB117" s="2">
        <v>108.95820000000001</v>
      </c>
      <c r="FC117" s="2">
        <f t="shared" si="67"/>
        <v>3.43419346386864E-2</v>
      </c>
      <c r="FE117" s="1">
        <v>38533</v>
      </c>
      <c r="FF117" s="2">
        <v>783.95939999999996</v>
      </c>
      <c r="FG117" s="2">
        <f t="shared" si="68"/>
        <v>0.17453312512257191</v>
      </c>
      <c r="FI117" s="1">
        <v>38533</v>
      </c>
      <c r="FJ117" s="2">
        <v>200.91540000000001</v>
      </c>
      <c r="FK117" s="2">
        <f t="shared" si="69"/>
        <v>1.2878041993154898E-2</v>
      </c>
      <c r="FM117" s="1">
        <v>38533</v>
      </c>
      <c r="FN117" s="2">
        <v>1638.7280000000001</v>
      </c>
      <c r="FO117" s="2">
        <f t="shared" si="70"/>
        <v>1.3704290678929532E-2</v>
      </c>
      <c r="FQ117" s="1">
        <v>38533</v>
      </c>
      <c r="FR117" s="2">
        <v>243.39599999999999</v>
      </c>
      <c r="FS117" s="2">
        <f t="shared" si="71"/>
        <v>2.3721275018531163E-3</v>
      </c>
      <c r="FU117" s="1">
        <v>38533</v>
      </c>
      <c r="FV117" s="2">
        <v>323.45870000000002</v>
      </c>
      <c r="FW117" s="2">
        <f t="shared" si="72"/>
        <v>3.8637429116387345E-2</v>
      </c>
      <c r="FY117" s="1">
        <v>38533</v>
      </c>
      <c r="FZ117" s="2">
        <v>667.34739999999999</v>
      </c>
      <c r="GA117" s="2">
        <f t="shared" si="73"/>
        <v>3.8552087632443666E-2</v>
      </c>
    </row>
    <row r="118" spans="1:183" x14ac:dyDescent="0.25">
      <c r="A118" s="1">
        <f t="shared" si="50"/>
        <v>38503</v>
      </c>
      <c r="B118" s="1">
        <v>38503</v>
      </c>
      <c r="C118" s="2">
        <v>709.76729999999998</v>
      </c>
      <c r="D118" s="2">
        <f t="shared" si="74"/>
        <v>2.4048649890232143E-2</v>
      </c>
      <c r="E118" s="1">
        <v>38503</v>
      </c>
      <c r="F118" s="2">
        <v>501.702</v>
      </c>
      <c r="G118" s="2">
        <f t="shared" si="75"/>
        <v>4.8351000808670941E-2</v>
      </c>
      <c r="H118" s="1">
        <v>38503</v>
      </c>
      <c r="I118" s="2">
        <v>1166.6099999999999</v>
      </c>
      <c r="J118" s="2">
        <f t="shared" si="76"/>
        <v>1.2044141610706438E-2</v>
      </c>
      <c r="K118" s="1">
        <v>38503</v>
      </c>
      <c r="L118" s="2">
        <v>1587.38</v>
      </c>
      <c r="M118" s="2">
        <f t="shared" si="77"/>
        <v>6.0742542499732766E-2</v>
      </c>
      <c r="N118" s="1">
        <v>38503</v>
      </c>
      <c r="O118" s="2">
        <v>1251.54</v>
      </c>
      <c r="P118" s="2">
        <f t="shared" si="78"/>
        <v>2.9345483855049093E-2</v>
      </c>
      <c r="Q118" s="1"/>
      <c r="T118" s="1">
        <v>38503</v>
      </c>
      <c r="U118" s="2">
        <v>1262.3977</v>
      </c>
      <c r="V118" s="2">
        <f t="shared" si="79"/>
        <v>3.1792237988740313E-2</v>
      </c>
      <c r="W118" s="1">
        <v>38503</v>
      </c>
      <c r="X118" s="2">
        <v>101.4203</v>
      </c>
      <c r="Y118" s="2">
        <f t="shared" si="80"/>
        <v>-6.5443282488509835E-3</v>
      </c>
      <c r="Z118" s="1">
        <v>38503</v>
      </c>
      <c r="AA118" s="2">
        <v>138.71</v>
      </c>
      <c r="AB118" s="2">
        <f t="shared" si="81"/>
        <v>-5.5917986952469523E-3</v>
      </c>
      <c r="AC118" s="1">
        <v>38503</v>
      </c>
      <c r="AD118" s="2">
        <v>796.90099999999995</v>
      </c>
      <c r="AE118" s="2">
        <f t="shared" si="82"/>
        <v>3.2790305857957502E-2</v>
      </c>
      <c r="AF118" s="1">
        <v>38503</v>
      </c>
      <c r="AG118" s="2">
        <v>213.6653</v>
      </c>
      <c r="AH118" s="2">
        <f t="shared" si="83"/>
        <v>-1.0180994427020806E-2</v>
      </c>
      <c r="AI118" s="1">
        <v>38503</v>
      </c>
      <c r="AJ118" s="2">
        <v>67.78</v>
      </c>
      <c r="AK118" s="2">
        <f t="shared" si="84"/>
        <v>-2.4186582205585894E-2</v>
      </c>
      <c r="AL118" s="1">
        <v>38503</v>
      </c>
      <c r="AM118" s="2">
        <v>128.3177</v>
      </c>
      <c r="AN118" s="2">
        <f t="shared" si="85"/>
        <v>2.1672880860854615E-3</v>
      </c>
      <c r="AO118" s="1">
        <v>38503</v>
      </c>
      <c r="AP118" s="2">
        <v>292.08</v>
      </c>
      <c r="AQ118" s="2">
        <f t="shared" si="86"/>
        <v>-1.5538103744649367E-2</v>
      </c>
      <c r="AR118" s="1">
        <v>38503</v>
      </c>
      <c r="AS118" s="2">
        <v>1232.3699999999999</v>
      </c>
      <c r="AT118" s="2">
        <f t="shared" si="87"/>
        <v>1.0818664116974963E-2</v>
      </c>
      <c r="AU118" s="1">
        <v>38503</v>
      </c>
      <c r="AV118" s="2">
        <v>762.86</v>
      </c>
      <c r="AW118" s="2">
        <f t="shared" si="88"/>
        <v>1.7757321059302278E-2</v>
      </c>
      <c r="AY118" s="2">
        <f t="shared" si="89"/>
        <v>-2.4302350918438798E-2</v>
      </c>
      <c r="AZ118" s="2">
        <f t="shared" si="90"/>
        <v>3.1397058644683673E-2</v>
      </c>
      <c r="BA118" s="2">
        <f t="shared" si="51"/>
        <v>6.9386569423273148E-3</v>
      </c>
      <c r="BC118" s="1"/>
      <c r="BE118" s="2" t="e">
        <f t="shared" si="91"/>
        <v>#DIV/0!</v>
      </c>
      <c r="BF118" s="1">
        <v>38503</v>
      </c>
      <c r="BG118" s="2">
        <v>760.23</v>
      </c>
      <c r="BH118" s="2">
        <f t="shared" si="92"/>
        <v>1.72613714225478E-3</v>
      </c>
      <c r="BI118" s="1"/>
      <c r="BK118" s="2" t="e">
        <f t="shared" si="93"/>
        <v>#DIV/0!</v>
      </c>
      <c r="BL118" s="1">
        <v>38472</v>
      </c>
      <c r="BM118" s="2">
        <v>260.64</v>
      </c>
      <c r="BN118" s="2">
        <f t="shared" si="48"/>
        <v>-3.1330137139034431E-2</v>
      </c>
      <c r="BP118" s="1">
        <v>38230</v>
      </c>
      <c r="BQ118" s="2">
        <v>4.8300000000000001E-3</v>
      </c>
      <c r="BR118" s="2">
        <f t="shared" si="49"/>
        <v>4.8300000000000001E-3</v>
      </c>
      <c r="BT118" s="1">
        <v>38503</v>
      </c>
      <c r="BU118" s="2">
        <v>769.7</v>
      </c>
      <c r="BV118" s="2">
        <f t="shared" si="52"/>
        <v>2.0470394824066096E-2</v>
      </c>
      <c r="BX118" s="7">
        <f>VLOOKUP($A118,[1]Replications!$A:$AK,MATCH(BX$2,[1]Replications!$1:$1,0),FALSE)</f>
        <v>5.0799999999999998E-2</v>
      </c>
      <c r="BY118" s="7" t="str">
        <f>VLOOKUP($A118,[1]Replications!$A:$AK,MATCH(BY$2,[1]Replications!$1:$1,0),FALSE)</f>
        <v/>
      </c>
      <c r="BZ118" s="7">
        <f>VLOOKUP($A118,[1]Replications!$A:$AK,MATCH(BZ$2,[1]Replications!$1:$1,0),FALSE)</f>
        <v>4.7899999999999998E-2</v>
      </c>
      <c r="CA118" s="7" t="str">
        <f>VLOOKUP($A118,[1]Replications!$A:$AK,MATCH(CA$2,[1]Replications!$1:$1,0),FALSE)</f>
        <v/>
      </c>
      <c r="CB118" s="7" t="str">
        <f>VLOOKUP($A118,[1]Replications!$A:$AK,MATCH(CB$2,[1]Replications!$1:$1,0),FALSE)</f>
        <v/>
      </c>
      <c r="CC118" s="7" t="str">
        <f>VLOOKUP($A118,[1]Replications!$A:$AK,MATCH(CC$2,[1]Replications!$1:$1,0),FALSE)</f>
        <v/>
      </c>
      <c r="CD118" s="7" t="str">
        <f>VLOOKUP($A118,[1]Replications!$A:$AK,MATCH(CD$2,[1]Replications!$1:$1,0),FALSE)</f>
        <v/>
      </c>
      <c r="CE118" s="7">
        <f>VLOOKUP($A118,[1]Replications!$A:$AK,MATCH(CE$2,[1]Replications!$1:$1,0),FALSE)</f>
        <v>3.1800000000000002E-2</v>
      </c>
      <c r="CF118" s="7">
        <f>VLOOKUP($A118,[1]Replications!$A:$AK,MATCH(CF$2,[1]Replications!$1:$1,0),FALSE)</f>
        <v>4.9349999999999998E-2</v>
      </c>
      <c r="CG118" s="7" t="str">
        <f>VLOOKUP($A118,[1]Replications!$A:$AK,MATCH(CG$2,[1]Replications!$1:$1,0),FALSE)</f>
        <v>NA</v>
      </c>
      <c r="CH118" s="9" t="e">
        <f>VLOOKUP($A118,'[2]Formated Data'!$A:$ZZ,MATCH(CH$1,'[2]Formated Data'!$1:$1,0),FALSE)</f>
        <v>#N/A</v>
      </c>
      <c r="CI118" s="9" t="e">
        <f>VLOOKUP($A118,'[2]Formated Data'!$A:$ZZ,MATCH(CI$1,'[2]Formated Data'!$1:$1,0),FALSE)</f>
        <v>#N/A</v>
      </c>
      <c r="CJ118" s="9" t="e">
        <f>VLOOKUP($A118,'[2]Formated Data'!$A:$ZZ,MATCH(CJ$1,'[2]Formated Data'!$1:$1,0),FALSE)</f>
        <v>#N/A</v>
      </c>
      <c r="CK118" s="9" t="e">
        <f>VLOOKUP($A118,'[2]Formated Data'!$A:$ZZ,MATCH(CK$1,'[2]Formated Data'!$1:$1,0),FALSE)</f>
        <v>#N/A</v>
      </c>
      <c r="CL118" s="9" t="e">
        <f>VLOOKUP($A118,'[2]Formated Data'!$A:$ZZ,MATCH(CL$1,'[2]Formated Data'!$1:$1,0),FALSE)</f>
        <v>#N/A</v>
      </c>
      <c r="CM118" s="9" t="e">
        <f>VLOOKUP($A118,'[2]Formated Data'!$A:$ZZ,MATCH(CM$1,'[2]Formated Data'!$1:$1,0),FALSE)</f>
        <v>#N/A</v>
      </c>
      <c r="CN118" s="9" t="e">
        <f>VLOOKUP($A118,'[2]Formated Data'!$A:$ZZ,MATCH(CN$1,'[2]Formated Data'!$1:$1,0),FALSE)</f>
        <v>#N/A</v>
      </c>
      <c r="CO118" s="9" t="e">
        <f>VLOOKUP($A118,'[2]Formated Data'!$A:$ZZ,MATCH(CO$1,'[2]Formated Data'!$1:$1,0),FALSE)</f>
        <v>#N/A</v>
      </c>
      <c r="CP118" s="9" t="e">
        <f>VLOOKUP($A118,'[2]Formated Data'!$A:$ZZ,MATCH(CP$1,'[2]Formated Data'!$1:$1,0),FALSE)</f>
        <v>#N/A</v>
      </c>
      <c r="CQ118" s="9" t="e">
        <f>VLOOKUP($A118,'[2]Formated Data'!$A:$ZZ,MATCH(CQ$1,'[2]Formated Data'!$1:$1,0),FALSE)</f>
        <v>#N/A</v>
      </c>
      <c r="CR118" s="9" t="e">
        <f>VLOOKUP($A118,'[2]Formated Data'!$A:$ZZ,MATCH(CR$1,'[2]Formated Data'!$1:$1,0),FALSE)</f>
        <v>#N/A</v>
      </c>
      <c r="CS118" s="9" t="e">
        <f>VLOOKUP($A118,'[2]Formated Data'!$A:$ZZ,MATCH(CS$1,'[2]Formated Data'!$1:$1,0),FALSE)</f>
        <v>#N/A</v>
      </c>
      <c r="CT118" s="9" t="e">
        <f>VLOOKUP($A118,'[2]Formated Data'!$A:$ZZ,MATCH(CT$1,'[2]Formated Data'!$1:$1,0),FALSE)</f>
        <v>#N/A</v>
      </c>
      <c r="CU118" s="9" t="e">
        <f>VLOOKUP($A118,'[2]Formated Data'!$A:$ZZ,MATCH(CU$1,'[2]Formated Data'!$1:$1,0),FALSE)</f>
        <v>#N/A</v>
      </c>
      <c r="CV118" s="9" t="e">
        <f>VLOOKUP($A118,'[2]Formated Data'!$A:$ZZ,MATCH(CV$1,'[2]Formated Data'!$1:$1,0),FALSE)</f>
        <v>#N/A</v>
      </c>
      <c r="CW118" s="9" t="e">
        <f>VLOOKUP($A118,'[2]Formated Data'!$A:$ZZ,MATCH(CW$1,'[2]Formated Data'!$1:$1,0),FALSE)</f>
        <v>#N/A</v>
      </c>
      <c r="CX118" s="9" t="e">
        <f>VLOOKUP($A118,'[2]Formated Data'!$A:$ZZ,MATCH(CX$1,'[2]Formated Data'!$1:$1,0),FALSE)</f>
        <v>#N/A</v>
      </c>
      <c r="CY118" s="9" t="e">
        <f>VLOOKUP($A118,'[2]Formated Data'!$A:$ZZ,MATCH(CY$1,'[2]Formated Data'!$1:$1,0),FALSE)</f>
        <v>#N/A</v>
      </c>
      <c r="CZ118" s="9" t="e">
        <f>VLOOKUP($A118,'[2]Formated Data'!$A:$ZZ,MATCH(CZ$1,'[2]Formated Data'!$1:$1,0),FALSE)</f>
        <v>#N/A</v>
      </c>
      <c r="DA118" s="9" t="e">
        <f>VLOOKUP($A118,'[2]Formated Data'!$A:$ZZ,MATCH(DA$1,'[2]Formated Data'!$1:$1,0),FALSE)</f>
        <v>#N/A</v>
      </c>
      <c r="DB118" s="9" t="e">
        <f>VLOOKUP($A118,'[2]Formated Data'!$A:$ZZ,MATCH(DB$1,'[2]Formated Data'!$1:$1,0),FALSE)</f>
        <v>#N/A</v>
      </c>
      <c r="DC118" s="9" t="e">
        <f>VLOOKUP($A118,'[2]Formated Data'!$A:$ZZ,MATCH(DC$1,'[2]Formated Data'!$1:$1,0),FALSE)</f>
        <v>#N/A</v>
      </c>
      <c r="DD118" s="9" t="e">
        <f>VLOOKUP($A118,'[2]Formated Data'!$A:$ZZ,MATCH(DD$1,'[2]Formated Data'!$1:$1,0),FALSE)</f>
        <v>#N/A</v>
      </c>
      <c r="DF118" s="1">
        <v>38503</v>
      </c>
      <c r="DG118" s="2">
        <v>4193.3945000000003</v>
      </c>
      <c r="DH118" s="2">
        <f t="shared" si="53"/>
        <v>2.3700127520642766E-3</v>
      </c>
      <c r="DI118" s="1">
        <v>38503</v>
      </c>
      <c r="DJ118" s="2">
        <v>7567.1</v>
      </c>
      <c r="DK118" s="2">
        <f t="shared" si="54"/>
        <v>1.0429977874186092E-2</v>
      </c>
      <c r="DL118" s="1">
        <v>38503</v>
      </c>
      <c r="DM118" s="2">
        <v>9601.93</v>
      </c>
      <c r="DN118" s="2">
        <f t="shared" si="55"/>
        <v>3.4497101031256694E-3</v>
      </c>
      <c r="DO118" s="1">
        <v>38503</v>
      </c>
      <c r="DP118" s="2">
        <v>5697.7</v>
      </c>
      <c r="DQ118" s="2">
        <f t="shared" si="56"/>
        <v>-1.0396887596145765E-3</v>
      </c>
      <c r="DR118" s="1">
        <v>38503</v>
      </c>
      <c r="DS118" s="2">
        <v>6188.48</v>
      </c>
      <c r="DT118" s="2">
        <f t="shared" si="57"/>
        <v>1.7109385015400047E-2</v>
      </c>
      <c r="DU118" s="1">
        <v>38503</v>
      </c>
      <c r="DV118" s="2">
        <v>4357.3500000000004</v>
      </c>
      <c r="DW118" s="2">
        <f t="shared" si="58"/>
        <v>-1.1681050614105737E-2</v>
      </c>
      <c r="DX118" s="1">
        <v>38503</v>
      </c>
      <c r="DY118" s="2">
        <v>3360.11</v>
      </c>
      <c r="DZ118" s="2">
        <f t="shared" si="59"/>
        <v>5.7198443579766778E-3</v>
      </c>
      <c r="EA118" s="1">
        <v>38503</v>
      </c>
      <c r="EB118" s="2">
        <v>4456.18</v>
      </c>
      <c r="EC118" s="2">
        <f t="shared" si="60"/>
        <v>1.6227976155182899E-2</v>
      </c>
      <c r="ED118" s="1">
        <v>38503</v>
      </c>
      <c r="EE118" s="2">
        <v>9623.8799999999992</v>
      </c>
      <c r="EF118" s="2">
        <f t="shared" si="61"/>
        <v>3.170075159436414E-2</v>
      </c>
      <c r="EG118" s="1">
        <v>38503</v>
      </c>
      <c r="EH118" s="2">
        <v>2967.69</v>
      </c>
      <c r="EI118" s="2">
        <f t="shared" si="62"/>
        <v>1.5657405696215543E-2</v>
      </c>
      <c r="EK118" s="1">
        <v>38503</v>
      </c>
      <c r="EL118" s="2">
        <v>87.76</v>
      </c>
      <c r="EM118" s="2">
        <f t="shared" si="63"/>
        <v>3.9440957005803634E-2</v>
      </c>
      <c r="EO118" s="1">
        <v>38503</v>
      </c>
      <c r="EP118" s="2">
        <v>5631.5958000000001</v>
      </c>
      <c r="EQ118" s="2">
        <f t="shared" si="64"/>
        <v>3.7007510373581409E-2</v>
      </c>
      <c r="ES118" s="1">
        <v>38503</v>
      </c>
      <c r="ET118" s="2">
        <v>598.94169999999997</v>
      </c>
      <c r="EU118" s="2">
        <f t="shared" si="65"/>
        <v>3.4907957661751032E-2</v>
      </c>
      <c r="EW118" s="1">
        <v>38503</v>
      </c>
      <c r="EX118" s="2">
        <v>1229.6291000000001</v>
      </c>
      <c r="EY118" s="2">
        <f t="shared" si="66"/>
        <v>1.8482670674017543E-2</v>
      </c>
      <c r="FA118" s="1">
        <v>38503</v>
      </c>
      <c r="FB118" s="2">
        <v>105.34059999999999</v>
      </c>
      <c r="FC118" s="2">
        <f t="shared" si="67"/>
        <v>5.0492982958256771E-2</v>
      </c>
      <c r="FE118" s="1">
        <v>38503</v>
      </c>
      <c r="FF118" s="2">
        <v>667.46469999999999</v>
      </c>
      <c r="FG118" s="2">
        <f t="shared" si="68"/>
        <v>-5.1371483813054453E-2</v>
      </c>
      <c r="FI118" s="1">
        <v>38503</v>
      </c>
      <c r="FJ118" s="2">
        <v>198.36089999999999</v>
      </c>
      <c r="FK118" s="2">
        <f t="shared" si="69"/>
        <v>2.5462751149607943E-2</v>
      </c>
      <c r="FM118" s="1">
        <v>38503</v>
      </c>
      <c r="FN118" s="2">
        <v>1616.5740000000001</v>
      </c>
      <c r="FO118" s="2">
        <f t="shared" si="70"/>
        <v>2.6050264958290326E-2</v>
      </c>
      <c r="FQ118" s="1">
        <v>38503</v>
      </c>
      <c r="FR118" s="2">
        <v>242.82</v>
      </c>
      <c r="FS118" s="2">
        <f t="shared" si="71"/>
        <v>4.7751855867188553E-3</v>
      </c>
      <c r="FU118" s="1">
        <v>38503</v>
      </c>
      <c r="FV118" s="2">
        <v>311.42599999999999</v>
      </c>
      <c r="FW118" s="2">
        <f t="shared" si="72"/>
        <v>6.0490952015939348E-2</v>
      </c>
      <c r="FY118" s="1">
        <v>38503</v>
      </c>
      <c r="FZ118" s="2">
        <v>642.57479999999998</v>
      </c>
      <c r="GA118" s="2">
        <f t="shared" si="73"/>
        <v>6.5420123766681382E-2</v>
      </c>
    </row>
    <row r="119" spans="1:183" x14ac:dyDescent="0.25">
      <c r="A119" s="1">
        <f t="shared" si="50"/>
        <v>38472</v>
      </c>
      <c r="B119" s="1">
        <v>38471</v>
      </c>
      <c r="C119" s="2">
        <v>693.0992</v>
      </c>
      <c r="D119" s="2">
        <f t="shared" si="74"/>
        <v>-1.7899026980672916E-2</v>
      </c>
      <c r="E119" s="1">
        <v>38471</v>
      </c>
      <c r="F119" s="2">
        <v>478.56299999999999</v>
      </c>
      <c r="G119" s="2">
        <f t="shared" si="75"/>
        <v>-1.9043023598082409E-2</v>
      </c>
      <c r="H119" s="1">
        <v>38471</v>
      </c>
      <c r="I119" s="2">
        <v>1152.7264</v>
      </c>
      <c r="J119" s="2">
        <f t="shared" si="76"/>
        <v>1.0933033775896162E-2</v>
      </c>
      <c r="K119" s="1">
        <v>38471</v>
      </c>
      <c r="L119" s="2">
        <v>1496.48</v>
      </c>
      <c r="M119" s="2">
        <f t="shared" si="77"/>
        <v>-4.7125419455074535E-2</v>
      </c>
      <c r="N119" s="1">
        <v>38471</v>
      </c>
      <c r="O119" s="2">
        <v>1215.8599999999999</v>
      </c>
      <c r="P119" s="2">
        <f t="shared" si="78"/>
        <v>-1.6724084946706186E-2</v>
      </c>
      <c r="Q119" s="1"/>
      <c r="T119" s="1">
        <v>38471</v>
      </c>
      <c r="U119" s="2">
        <v>1223.4999</v>
      </c>
      <c r="V119" s="2">
        <f t="shared" si="79"/>
        <v>-1.8959304568378577E-2</v>
      </c>
      <c r="W119" s="1">
        <v>38471</v>
      </c>
      <c r="X119" s="2">
        <v>102.08839999999999</v>
      </c>
      <c r="Y119" s="2">
        <f t="shared" si="80"/>
        <v>3.1102223030229581E-2</v>
      </c>
      <c r="Z119" s="1">
        <v>38471</v>
      </c>
      <c r="AA119" s="2">
        <v>139.49</v>
      </c>
      <c r="AB119" s="2">
        <f t="shared" si="81"/>
        <v>8.0942400809425052E-3</v>
      </c>
      <c r="AC119" s="1">
        <v>38471</v>
      </c>
      <c r="AD119" s="2">
        <v>771.6</v>
      </c>
      <c r="AE119" s="2">
        <f t="shared" si="82"/>
        <v>3.7125396424826373E-3</v>
      </c>
      <c r="AF119" s="1">
        <v>38471</v>
      </c>
      <c r="AG119" s="2">
        <v>215.863</v>
      </c>
      <c r="AH119" s="2">
        <f t="shared" si="83"/>
        <v>-4.1874891532211023E-2</v>
      </c>
      <c r="AI119" s="1">
        <v>38471</v>
      </c>
      <c r="AJ119" s="2">
        <v>69.459999999999994</v>
      </c>
      <c r="AK119" s="2">
        <f t="shared" si="84"/>
        <v>-6.1224489795918435E-2</v>
      </c>
      <c r="AL119" s="1">
        <v>38471</v>
      </c>
      <c r="AM119" s="2">
        <v>128.0402</v>
      </c>
      <c r="AN119" s="2">
        <f t="shared" si="85"/>
        <v>1.8336226992230475E-2</v>
      </c>
      <c r="AO119" s="1">
        <v>38471</v>
      </c>
      <c r="AP119" s="2">
        <v>296.69</v>
      </c>
      <c r="AQ119" s="2">
        <f t="shared" si="86"/>
        <v>-6.1582742914979893E-2</v>
      </c>
      <c r="AR119" s="1">
        <v>38471</v>
      </c>
      <c r="AS119" s="2">
        <v>1219.1801</v>
      </c>
      <c r="AT119" s="2">
        <f t="shared" si="87"/>
        <v>1.3534042730068974E-2</v>
      </c>
      <c r="AU119" s="1">
        <v>38471</v>
      </c>
      <c r="AV119" s="2">
        <v>749.55</v>
      </c>
      <c r="AW119" s="2">
        <f t="shared" si="88"/>
        <v>-9.7499108239863519E-3</v>
      </c>
      <c r="AY119" s="2">
        <f t="shared" si="89"/>
        <v>1.1439966174094929E-3</v>
      </c>
      <c r="AZ119" s="2">
        <f t="shared" si="90"/>
        <v>-3.0401334508368349E-2</v>
      </c>
      <c r="BA119" s="2">
        <f t="shared" si="51"/>
        <v>-2.3283953554055326E-2</v>
      </c>
      <c r="BC119" s="1"/>
      <c r="BE119" s="2" t="e">
        <f t="shared" si="91"/>
        <v>#DIV/0!</v>
      </c>
      <c r="BF119" s="1">
        <v>38471</v>
      </c>
      <c r="BG119" s="2">
        <v>758.92</v>
      </c>
      <c r="BH119" s="2">
        <f t="shared" si="92"/>
        <v>-2.9690743319582547E-3</v>
      </c>
      <c r="BI119" s="1"/>
      <c r="BK119" s="2" t="e">
        <f t="shared" si="93"/>
        <v>#DIV/0!</v>
      </c>
      <c r="BL119" s="1">
        <v>38442</v>
      </c>
      <c r="BM119" s="2">
        <v>269.07</v>
      </c>
      <c r="BN119" s="2">
        <f t="shared" si="48"/>
        <v>-1.6341302917306511E-2</v>
      </c>
      <c r="BP119" s="1">
        <v>38199</v>
      </c>
      <c r="BQ119" s="2">
        <v>3.3500000000000001E-3</v>
      </c>
      <c r="BR119" s="2">
        <f t="shared" si="49"/>
        <v>3.3500000000000001E-3</v>
      </c>
      <c r="BT119" s="1">
        <v>38471</v>
      </c>
      <c r="BU119" s="2">
        <v>754.26</v>
      </c>
      <c r="BV119" s="2">
        <f t="shared" si="52"/>
        <v>-6.0355279110221316E-3</v>
      </c>
      <c r="BX119" s="7">
        <f>VLOOKUP($A119,[1]Replications!$A:$AK,MATCH(BX$2,[1]Replications!$1:$1,0),FALSE)</f>
        <v>-3.8100000000000002E-2</v>
      </c>
      <c r="BY119" s="7" t="str">
        <f>VLOOKUP($A119,[1]Replications!$A:$AK,MATCH(BY$2,[1]Replications!$1:$1,0),FALSE)</f>
        <v/>
      </c>
      <c r="BZ119" s="7">
        <f>VLOOKUP($A119,[1]Replications!$A:$AK,MATCH(BZ$2,[1]Replications!$1:$1,0),FALSE)</f>
        <v>-2.12E-2</v>
      </c>
      <c r="CA119" s="7" t="str">
        <f>VLOOKUP($A119,[1]Replications!$A:$AK,MATCH(CA$2,[1]Replications!$1:$1,0),FALSE)</f>
        <v/>
      </c>
      <c r="CB119" s="7" t="str">
        <f>VLOOKUP($A119,[1]Replications!$A:$AK,MATCH(CB$2,[1]Replications!$1:$1,0),FALSE)</f>
        <v/>
      </c>
      <c r="CC119" s="7" t="str">
        <f>VLOOKUP($A119,[1]Replications!$A:$AK,MATCH(CC$2,[1]Replications!$1:$1,0),FALSE)</f>
        <v/>
      </c>
      <c r="CD119" s="7" t="str">
        <f>VLOOKUP($A119,[1]Replications!$A:$AK,MATCH(CD$2,[1]Replications!$1:$1,0),FALSE)</f>
        <v/>
      </c>
      <c r="CE119" s="7">
        <f>VLOOKUP($A119,[1]Replications!$A:$AK,MATCH(CE$2,[1]Replications!$1:$1,0),FALSE)</f>
        <v>-1.9E-2</v>
      </c>
      <c r="CF119" s="7">
        <f>VLOOKUP($A119,[1]Replications!$A:$AK,MATCH(CF$2,[1]Replications!$1:$1,0),FALSE)</f>
        <v>-2.9650000000000003E-2</v>
      </c>
      <c r="CG119" s="7" t="str">
        <f>VLOOKUP($A119,[1]Replications!$A:$AK,MATCH(CG$2,[1]Replications!$1:$1,0),FALSE)</f>
        <v>NA</v>
      </c>
      <c r="CH119" s="9" t="e">
        <f>VLOOKUP($A119,'[2]Formated Data'!$A:$ZZ,MATCH(CH$1,'[2]Formated Data'!$1:$1,0),FALSE)</f>
        <v>#N/A</v>
      </c>
      <c r="CI119" s="9" t="e">
        <f>VLOOKUP($A119,'[2]Formated Data'!$A:$ZZ,MATCH(CI$1,'[2]Formated Data'!$1:$1,0),FALSE)</f>
        <v>#N/A</v>
      </c>
      <c r="CJ119" s="9" t="e">
        <f>VLOOKUP($A119,'[2]Formated Data'!$A:$ZZ,MATCH(CJ$1,'[2]Formated Data'!$1:$1,0),FALSE)</f>
        <v>#N/A</v>
      </c>
      <c r="CK119" s="9" t="e">
        <f>VLOOKUP($A119,'[2]Formated Data'!$A:$ZZ,MATCH(CK$1,'[2]Formated Data'!$1:$1,0),FALSE)</f>
        <v>#N/A</v>
      </c>
      <c r="CL119" s="9" t="e">
        <f>VLOOKUP($A119,'[2]Formated Data'!$A:$ZZ,MATCH(CL$1,'[2]Formated Data'!$1:$1,0),FALSE)</f>
        <v>#N/A</v>
      </c>
      <c r="CM119" s="9" t="e">
        <f>VLOOKUP($A119,'[2]Formated Data'!$A:$ZZ,MATCH(CM$1,'[2]Formated Data'!$1:$1,0),FALSE)</f>
        <v>#N/A</v>
      </c>
      <c r="CN119" s="9" t="e">
        <f>VLOOKUP($A119,'[2]Formated Data'!$A:$ZZ,MATCH(CN$1,'[2]Formated Data'!$1:$1,0),FALSE)</f>
        <v>#N/A</v>
      </c>
      <c r="CO119" s="9" t="e">
        <f>VLOOKUP($A119,'[2]Formated Data'!$A:$ZZ,MATCH(CO$1,'[2]Formated Data'!$1:$1,0),FALSE)</f>
        <v>#N/A</v>
      </c>
      <c r="CP119" s="9" t="e">
        <f>VLOOKUP($A119,'[2]Formated Data'!$A:$ZZ,MATCH(CP$1,'[2]Formated Data'!$1:$1,0),FALSE)</f>
        <v>#N/A</v>
      </c>
      <c r="CQ119" s="9" t="e">
        <f>VLOOKUP($A119,'[2]Formated Data'!$A:$ZZ,MATCH(CQ$1,'[2]Formated Data'!$1:$1,0),FALSE)</f>
        <v>#N/A</v>
      </c>
      <c r="CR119" s="9" t="e">
        <f>VLOOKUP($A119,'[2]Formated Data'!$A:$ZZ,MATCH(CR$1,'[2]Formated Data'!$1:$1,0),FALSE)</f>
        <v>#N/A</v>
      </c>
      <c r="CS119" s="9" t="e">
        <f>VLOOKUP($A119,'[2]Formated Data'!$A:$ZZ,MATCH(CS$1,'[2]Formated Data'!$1:$1,0),FALSE)</f>
        <v>#N/A</v>
      </c>
      <c r="CT119" s="9" t="e">
        <f>VLOOKUP($A119,'[2]Formated Data'!$A:$ZZ,MATCH(CT$1,'[2]Formated Data'!$1:$1,0),FALSE)</f>
        <v>#N/A</v>
      </c>
      <c r="CU119" s="9" t="e">
        <f>VLOOKUP($A119,'[2]Formated Data'!$A:$ZZ,MATCH(CU$1,'[2]Formated Data'!$1:$1,0),FALSE)</f>
        <v>#N/A</v>
      </c>
      <c r="CV119" s="9" t="e">
        <f>VLOOKUP($A119,'[2]Formated Data'!$A:$ZZ,MATCH(CV$1,'[2]Formated Data'!$1:$1,0),FALSE)</f>
        <v>#N/A</v>
      </c>
      <c r="CW119" s="9" t="e">
        <f>VLOOKUP($A119,'[2]Formated Data'!$A:$ZZ,MATCH(CW$1,'[2]Formated Data'!$1:$1,0),FALSE)</f>
        <v>#N/A</v>
      </c>
      <c r="CX119" s="9" t="e">
        <f>VLOOKUP($A119,'[2]Formated Data'!$A:$ZZ,MATCH(CX$1,'[2]Formated Data'!$1:$1,0),FALSE)</f>
        <v>#N/A</v>
      </c>
      <c r="CY119" s="9" t="e">
        <f>VLOOKUP($A119,'[2]Formated Data'!$A:$ZZ,MATCH(CY$1,'[2]Formated Data'!$1:$1,0),FALSE)</f>
        <v>#N/A</v>
      </c>
      <c r="CZ119" s="9" t="e">
        <f>VLOOKUP($A119,'[2]Formated Data'!$A:$ZZ,MATCH(CZ$1,'[2]Formated Data'!$1:$1,0),FALSE)</f>
        <v>#N/A</v>
      </c>
      <c r="DA119" s="9" t="e">
        <f>VLOOKUP($A119,'[2]Formated Data'!$A:$ZZ,MATCH(DA$1,'[2]Formated Data'!$1:$1,0),FALSE)</f>
        <v>#N/A</v>
      </c>
      <c r="DB119" s="9" t="e">
        <f>VLOOKUP($A119,'[2]Formated Data'!$A:$ZZ,MATCH(DB$1,'[2]Formated Data'!$1:$1,0),FALSE)</f>
        <v>#N/A</v>
      </c>
      <c r="DC119" s="9" t="e">
        <f>VLOOKUP($A119,'[2]Formated Data'!$A:$ZZ,MATCH(DC$1,'[2]Formated Data'!$1:$1,0),FALSE)</f>
        <v>#N/A</v>
      </c>
      <c r="DD119" s="9" t="e">
        <f>VLOOKUP($A119,'[2]Formated Data'!$A:$ZZ,MATCH(DD$1,'[2]Formated Data'!$1:$1,0),FALSE)</f>
        <v>#N/A</v>
      </c>
      <c r="DF119" s="1">
        <v>38472</v>
      </c>
      <c r="DG119" s="2">
        <v>4183.4795999999997</v>
      </c>
      <c r="DH119" s="2">
        <f t="shared" si="53"/>
        <v>-1.4140013538408658E-2</v>
      </c>
      <c r="DI119" s="1">
        <v>38472</v>
      </c>
      <c r="DJ119" s="2">
        <v>7488.99</v>
      </c>
      <c r="DK119" s="2">
        <f t="shared" si="54"/>
        <v>-1.4950050311404506E-2</v>
      </c>
      <c r="DL119" s="1">
        <v>38472</v>
      </c>
      <c r="DM119" s="2">
        <v>9568.92</v>
      </c>
      <c r="DN119" s="2">
        <f t="shared" si="55"/>
        <v>-1.0609489915246129E-2</v>
      </c>
      <c r="DO119" s="1">
        <v>38472</v>
      </c>
      <c r="DP119" s="2">
        <v>5703.63</v>
      </c>
      <c r="DQ119" s="2">
        <f t="shared" si="56"/>
        <v>-8.4402782944901222E-3</v>
      </c>
      <c r="DR119" s="1">
        <v>38472</v>
      </c>
      <c r="DS119" s="2">
        <v>6084.38</v>
      </c>
      <c r="DT119" s="2">
        <f t="shared" si="57"/>
        <v>-1.7369382405808875E-2</v>
      </c>
      <c r="DU119" s="1">
        <v>38472</v>
      </c>
      <c r="DV119" s="2">
        <v>4408.8500000000004</v>
      </c>
      <c r="DW119" s="2">
        <f t="shared" si="58"/>
        <v>-2.6400052998851509E-2</v>
      </c>
      <c r="DX119" s="1">
        <v>38472</v>
      </c>
      <c r="DY119" s="2">
        <v>3341</v>
      </c>
      <c r="DZ119" s="2">
        <f t="shared" si="59"/>
        <v>7.800575541304422E-3</v>
      </c>
      <c r="EA119" s="1">
        <v>38472</v>
      </c>
      <c r="EB119" s="2">
        <v>4385.0200000000004</v>
      </c>
      <c r="EC119" s="2">
        <f t="shared" si="60"/>
        <v>-1.4207930363156485E-2</v>
      </c>
      <c r="ED119" s="1">
        <v>38472</v>
      </c>
      <c r="EE119" s="2">
        <v>9328.17</v>
      </c>
      <c r="EF119" s="2">
        <f t="shared" si="61"/>
        <v>-3.3330224460610514E-2</v>
      </c>
      <c r="EG119" s="1">
        <v>38472</v>
      </c>
      <c r="EH119" s="2">
        <v>2921.94</v>
      </c>
      <c r="EI119" s="2">
        <f t="shared" si="62"/>
        <v>6.2123351355074519E-3</v>
      </c>
      <c r="EK119" s="1">
        <v>38471</v>
      </c>
      <c r="EL119" s="2">
        <v>84.43</v>
      </c>
      <c r="EM119" s="2">
        <f t="shared" si="63"/>
        <v>4.4016178919819016E-3</v>
      </c>
      <c r="EO119" s="1">
        <v>38471</v>
      </c>
      <c r="EP119" s="2">
        <v>5430.6220000000003</v>
      </c>
      <c r="EQ119" s="2">
        <f t="shared" si="64"/>
        <v>-1.7114226045654379E-2</v>
      </c>
      <c r="ES119" s="1">
        <v>38471</v>
      </c>
      <c r="ET119" s="2">
        <v>578.73910000000001</v>
      </c>
      <c r="EU119" s="2">
        <f t="shared" si="65"/>
        <v>-2.6735306873824971E-2</v>
      </c>
      <c r="EW119" s="1">
        <v>38471</v>
      </c>
      <c r="EX119" s="2">
        <v>1207.3146999999999</v>
      </c>
      <c r="EY119" s="2">
        <f t="shared" si="66"/>
        <v>-2.1083780764680649E-2</v>
      </c>
      <c r="FA119" s="1">
        <v>38471</v>
      </c>
      <c r="FB119" s="2">
        <v>100.2773</v>
      </c>
      <c r="FC119" s="2">
        <f t="shared" si="67"/>
        <v>-1.7126261705510348E-2</v>
      </c>
      <c r="FE119" s="1">
        <v>38471</v>
      </c>
      <c r="FF119" s="2">
        <v>703.61019999999996</v>
      </c>
      <c r="FG119" s="2">
        <f t="shared" si="68"/>
        <v>7.4284899400998583E-2</v>
      </c>
      <c r="FI119" s="1">
        <v>38471</v>
      </c>
      <c r="FJ119" s="2">
        <v>193.43549999999999</v>
      </c>
      <c r="FK119" s="2">
        <f t="shared" si="69"/>
        <v>3.3454486394188798E-2</v>
      </c>
      <c r="FM119" s="1">
        <v>38471</v>
      </c>
      <c r="FN119" s="2">
        <v>1575.5309999999999</v>
      </c>
      <c r="FO119" s="2">
        <f t="shared" si="70"/>
        <v>3.3336328452164166E-2</v>
      </c>
      <c r="FQ119" s="1">
        <v>38471</v>
      </c>
      <c r="FR119" s="2">
        <v>241.666</v>
      </c>
      <c r="FS119" s="2">
        <f t="shared" si="71"/>
        <v>6.1660803130920705E-3</v>
      </c>
      <c r="FU119" s="1">
        <v>38471</v>
      </c>
      <c r="FV119" s="2">
        <v>293.66210000000001</v>
      </c>
      <c r="FW119" s="2">
        <f t="shared" si="72"/>
        <v>-3.1509519771859118E-2</v>
      </c>
      <c r="FY119" s="1">
        <v>38471</v>
      </c>
      <c r="FZ119" s="2">
        <v>603.11869999999999</v>
      </c>
      <c r="GA119" s="2">
        <f t="shared" si="73"/>
        <v>-5.7242268250729755E-2</v>
      </c>
    </row>
    <row r="120" spans="1:183" x14ac:dyDescent="0.25">
      <c r="A120" s="1">
        <f t="shared" si="50"/>
        <v>38442</v>
      </c>
      <c r="B120" s="1">
        <v>38442</v>
      </c>
      <c r="C120" s="2">
        <v>705.73109999999997</v>
      </c>
      <c r="D120" s="2">
        <f t="shared" si="74"/>
        <v>-1.3727685122296829E-2</v>
      </c>
      <c r="E120" s="1">
        <v>38442</v>
      </c>
      <c r="F120" s="2">
        <v>487.85320000000002</v>
      </c>
      <c r="G120" s="2">
        <f t="shared" si="75"/>
        <v>-1.8231770242183365E-2</v>
      </c>
      <c r="H120" s="1">
        <v>38442</v>
      </c>
      <c r="I120" s="2">
        <v>1140.2599</v>
      </c>
      <c r="J120" s="2">
        <f t="shared" si="76"/>
        <v>4.1248677543146428E-3</v>
      </c>
      <c r="K120" s="1">
        <v>38442</v>
      </c>
      <c r="L120" s="2">
        <v>1570.49</v>
      </c>
      <c r="M120" s="2">
        <f t="shared" si="77"/>
        <v>-2.3752097967302821E-2</v>
      </c>
      <c r="N120" s="1">
        <v>38442</v>
      </c>
      <c r="O120" s="2">
        <v>1236.54</v>
      </c>
      <c r="P120" s="2">
        <f t="shared" si="78"/>
        <v>-1.8447665465398777E-2</v>
      </c>
      <c r="Q120" s="1"/>
      <c r="T120" s="1">
        <v>38442</v>
      </c>
      <c r="U120" s="2">
        <v>1247.1449</v>
      </c>
      <c r="V120" s="2">
        <f t="shared" si="79"/>
        <v>-1.7688918140382093E-2</v>
      </c>
      <c r="W120" s="1">
        <v>38442</v>
      </c>
      <c r="X120" s="2">
        <v>99.009</v>
      </c>
      <c r="Y120" s="2">
        <f t="shared" si="80"/>
        <v>-1.4198237666152247E-2</v>
      </c>
      <c r="Z120" s="1">
        <v>38442</v>
      </c>
      <c r="AA120" s="2">
        <v>138.37</v>
      </c>
      <c r="AB120" s="2">
        <f t="shared" si="81"/>
        <v>2.1002317497103018E-3</v>
      </c>
      <c r="AC120" s="1">
        <v>38442</v>
      </c>
      <c r="AD120" s="2">
        <v>768.74599999999998</v>
      </c>
      <c r="AE120" s="2">
        <f t="shared" si="82"/>
        <v>-2.0372534352448457E-2</v>
      </c>
      <c r="AF120" s="1">
        <v>38442</v>
      </c>
      <c r="AG120" s="2">
        <v>225.29730000000001</v>
      </c>
      <c r="AH120" s="2">
        <f t="shared" si="83"/>
        <v>5.2798500924071901E-2</v>
      </c>
      <c r="AI120" s="1">
        <v>38442</v>
      </c>
      <c r="AJ120" s="2">
        <v>73.989999999999995</v>
      </c>
      <c r="AK120" s="2">
        <f t="shared" si="84"/>
        <v>-1.619214680879888E-3</v>
      </c>
      <c r="AL120" s="1">
        <v>38442</v>
      </c>
      <c r="AM120" s="2">
        <v>125.7347</v>
      </c>
      <c r="AN120" s="2">
        <f t="shared" si="85"/>
        <v>6.0860610318458352E-3</v>
      </c>
      <c r="AO120" s="1">
        <v>38442</v>
      </c>
      <c r="AP120" s="2">
        <v>316.16000000000003</v>
      </c>
      <c r="AQ120" s="2">
        <f t="shared" si="86"/>
        <v>3.6760124610591971E-2</v>
      </c>
      <c r="AR120" s="1">
        <v>38442</v>
      </c>
      <c r="AS120" s="2">
        <v>1202.9000000000001</v>
      </c>
      <c r="AT120" s="2">
        <f t="shared" si="87"/>
        <v>-5.1360091306827949E-3</v>
      </c>
      <c r="AU120" s="1">
        <v>38442</v>
      </c>
      <c r="AV120" s="2">
        <v>756.93</v>
      </c>
      <c r="AW120" s="2">
        <f t="shared" si="88"/>
        <v>-2.9079014879425436E-2</v>
      </c>
      <c r="AY120" s="2">
        <f t="shared" si="89"/>
        <v>4.5040851198865361E-3</v>
      </c>
      <c r="AZ120" s="2">
        <f t="shared" si="90"/>
        <v>-5.3044325019040439E-3</v>
      </c>
      <c r="BA120" s="2">
        <f t="shared" si="51"/>
        <v>-2.3943005748742641E-2</v>
      </c>
      <c r="BC120" s="1"/>
      <c r="BE120" s="2" t="e">
        <f t="shared" si="91"/>
        <v>#DIV/0!</v>
      </c>
      <c r="BF120" s="1">
        <v>38442</v>
      </c>
      <c r="BG120" s="2">
        <v>761.18</v>
      </c>
      <c r="BH120" s="2">
        <f t="shared" si="92"/>
        <v>-6.0588650074431261E-3</v>
      </c>
      <c r="BI120" s="1"/>
      <c r="BK120" s="2" t="e">
        <f t="shared" si="93"/>
        <v>#DIV/0!</v>
      </c>
      <c r="BL120" s="1">
        <v>38411</v>
      </c>
      <c r="BM120" s="2">
        <v>273.54000000000002</v>
      </c>
      <c r="BN120" s="2">
        <f t="shared" si="48"/>
        <v>-3.0614476273780333E-3</v>
      </c>
      <c r="BP120" s="1">
        <v>38168</v>
      </c>
      <c r="BQ120" s="2">
        <v>-1.0619999999999999E-2</v>
      </c>
      <c r="BR120" s="2">
        <f t="shared" si="49"/>
        <v>-1.0619999999999999E-2</v>
      </c>
      <c r="BT120" s="1">
        <v>38442</v>
      </c>
      <c r="BU120" s="2">
        <v>758.84</v>
      </c>
      <c r="BV120" s="2">
        <f t="shared" si="52"/>
        <v>2.6558143836792336E-3</v>
      </c>
      <c r="BX120" s="7">
        <f>VLOOKUP($A120,[1]Replications!$A:$AK,MATCH(BX$2,[1]Replications!$1:$1,0),FALSE)</f>
        <v>-8.2000000000000007E-3</v>
      </c>
      <c r="BY120" s="7" t="str">
        <f>VLOOKUP($A120,[1]Replications!$A:$AK,MATCH(BY$2,[1]Replications!$1:$1,0),FALSE)</f>
        <v/>
      </c>
      <c r="BZ120" s="7">
        <f>VLOOKUP($A120,[1]Replications!$A:$AK,MATCH(BZ$2,[1]Replications!$1:$1,0),FALSE)</f>
        <v>-5.3E-3</v>
      </c>
      <c r="CA120" s="7" t="str">
        <f>VLOOKUP($A120,[1]Replications!$A:$AK,MATCH(CA$2,[1]Replications!$1:$1,0),FALSE)</f>
        <v/>
      </c>
      <c r="CB120" s="7" t="str">
        <f>VLOOKUP($A120,[1]Replications!$A:$AK,MATCH(CB$2,[1]Replications!$1:$1,0),FALSE)</f>
        <v/>
      </c>
      <c r="CC120" s="7" t="str">
        <f>VLOOKUP($A120,[1]Replications!$A:$AK,MATCH(CC$2,[1]Replications!$1:$1,0),FALSE)</f>
        <v/>
      </c>
      <c r="CD120" s="7" t="str">
        <f>VLOOKUP($A120,[1]Replications!$A:$AK,MATCH(CD$2,[1]Replications!$1:$1,0),FALSE)</f>
        <v/>
      </c>
      <c r="CE120" s="7">
        <f>VLOOKUP($A120,[1]Replications!$A:$AK,MATCH(CE$2,[1]Replications!$1:$1,0),FALSE)</f>
        <v>-1.7600000000000001E-2</v>
      </c>
      <c r="CF120" s="7">
        <f>VLOOKUP($A120,[1]Replications!$A:$AK,MATCH(CF$2,[1]Replications!$1:$1,0),FALSE)</f>
        <v>-6.7500000000000008E-3</v>
      </c>
      <c r="CG120" s="7" t="str">
        <f>VLOOKUP($A120,[1]Replications!$A:$AK,MATCH(CG$2,[1]Replications!$1:$1,0),FALSE)</f>
        <v>NA</v>
      </c>
      <c r="CH120" s="9" t="e">
        <f>VLOOKUP($A120,'[2]Formated Data'!$A:$ZZ,MATCH(CH$1,'[2]Formated Data'!$1:$1,0),FALSE)</f>
        <v>#N/A</v>
      </c>
      <c r="CI120" s="9" t="e">
        <f>VLOOKUP($A120,'[2]Formated Data'!$A:$ZZ,MATCH(CI$1,'[2]Formated Data'!$1:$1,0),FALSE)</f>
        <v>#N/A</v>
      </c>
      <c r="CJ120" s="9" t="e">
        <f>VLOOKUP($A120,'[2]Formated Data'!$A:$ZZ,MATCH(CJ$1,'[2]Formated Data'!$1:$1,0),FALSE)</f>
        <v>#N/A</v>
      </c>
      <c r="CK120" s="9" t="e">
        <f>VLOOKUP($A120,'[2]Formated Data'!$A:$ZZ,MATCH(CK$1,'[2]Formated Data'!$1:$1,0),FALSE)</f>
        <v>#N/A</v>
      </c>
      <c r="CL120" s="9" t="e">
        <f>VLOOKUP($A120,'[2]Formated Data'!$A:$ZZ,MATCH(CL$1,'[2]Formated Data'!$1:$1,0),FALSE)</f>
        <v>#N/A</v>
      </c>
      <c r="CM120" s="9" t="e">
        <f>VLOOKUP($A120,'[2]Formated Data'!$A:$ZZ,MATCH(CM$1,'[2]Formated Data'!$1:$1,0),FALSE)</f>
        <v>#N/A</v>
      </c>
      <c r="CN120" s="9" t="e">
        <f>VLOOKUP($A120,'[2]Formated Data'!$A:$ZZ,MATCH(CN$1,'[2]Formated Data'!$1:$1,0),FALSE)</f>
        <v>#N/A</v>
      </c>
      <c r="CO120" s="9" t="e">
        <f>VLOOKUP($A120,'[2]Formated Data'!$A:$ZZ,MATCH(CO$1,'[2]Formated Data'!$1:$1,0),FALSE)</f>
        <v>#N/A</v>
      </c>
      <c r="CP120" s="9" t="e">
        <f>VLOOKUP($A120,'[2]Formated Data'!$A:$ZZ,MATCH(CP$1,'[2]Formated Data'!$1:$1,0),FALSE)</f>
        <v>#N/A</v>
      </c>
      <c r="CQ120" s="9" t="e">
        <f>VLOOKUP($A120,'[2]Formated Data'!$A:$ZZ,MATCH(CQ$1,'[2]Formated Data'!$1:$1,0),FALSE)</f>
        <v>#N/A</v>
      </c>
      <c r="CR120" s="9" t="e">
        <f>VLOOKUP($A120,'[2]Formated Data'!$A:$ZZ,MATCH(CR$1,'[2]Formated Data'!$1:$1,0),FALSE)</f>
        <v>#N/A</v>
      </c>
      <c r="CS120" s="9" t="e">
        <f>VLOOKUP($A120,'[2]Formated Data'!$A:$ZZ,MATCH(CS$1,'[2]Formated Data'!$1:$1,0),FALSE)</f>
        <v>#N/A</v>
      </c>
      <c r="CT120" s="9" t="e">
        <f>VLOOKUP($A120,'[2]Formated Data'!$A:$ZZ,MATCH(CT$1,'[2]Formated Data'!$1:$1,0),FALSE)</f>
        <v>#N/A</v>
      </c>
      <c r="CU120" s="9" t="e">
        <f>VLOOKUP($A120,'[2]Formated Data'!$A:$ZZ,MATCH(CU$1,'[2]Formated Data'!$1:$1,0),FALSE)</f>
        <v>#N/A</v>
      </c>
      <c r="CV120" s="9" t="e">
        <f>VLOOKUP($A120,'[2]Formated Data'!$A:$ZZ,MATCH(CV$1,'[2]Formated Data'!$1:$1,0),FALSE)</f>
        <v>#N/A</v>
      </c>
      <c r="CW120" s="9" t="e">
        <f>VLOOKUP($A120,'[2]Formated Data'!$A:$ZZ,MATCH(CW$1,'[2]Formated Data'!$1:$1,0),FALSE)</f>
        <v>#N/A</v>
      </c>
      <c r="CX120" s="9" t="e">
        <f>VLOOKUP($A120,'[2]Formated Data'!$A:$ZZ,MATCH(CX$1,'[2]Formated Data'!$1:$1,0),FALSE)</f>
        <v>#N/A</v>
      </c>
      <c r="CY120" s="9" t="e">
        <f>VLOOKUP($A120,'[2]Formated Data'!$A:$ZZ,MATCH(CY$1,'[2]Formated Data'!$1:$1,0),FALSE)</f>
        <v>#N/A</v>
      </c>
      <c r="CZ120" s="9" t="e">
        <f>VLOOKUP($A120,'[2]Formated Data'!$A:$ZZ,MATCH(CZ$1,'[2]Formated Data'!$1:$1,0),FALSE)</f>
        <v>#N/A</v>
      </c>
      <c r="DA120" s="9" t="e">
        <f>VLOOKUP($A120,'[2]Formated Data'!$A:$ZZ,MATCH(DA$1,'[2]Formated Data'!$1:$1,0),FALSE)</f>
        <v>#N/A</v>
      </c>
      <c r="DB120" s="9" t="e">
        <f>VLOOKUP($A120,'[2]Formated Data'!$A:$ZZ,MATCH(DB$1,'[2]Formated Data'!$1:$1,0),FALSE)</f>
        <v>#N/A</v>
      </c>
      <c r="DC120" s="9" t="e">
        <f>VLOOKUP($A120,'[2]Formated Data'!$A:$ZZ,MATCH(DC$1,'[2]Formated Data'!$1:$1,0),FALSE)</f>
        <v>#N/A</v>
      </c>
      <c r="DD120" s="9" t="e">
        <f>VLOOKUP($A120,'[2]Formated Data'!$A:$ZZ,MATCH(DD$1,'[2]Formated Data'!$1:$1,0),FALSE)</f>
        <v>#N/A</v>
      </c>
      <c r="DF120" s="1">
        <v>38442</v>
      </c>
      <c r="DG120" s="2">
        <v>4243.4825000000001</v>
      </c>
      <c r="DH120" s="2">
        <f t="shared" si="53"/>
        <v>-5.5099918593737307E-3</v>
      </c>
      <c r="DI120" s="1">
        <v>38442</v>
      </c>
      <c r="DJ120" s="2">
        <v>7602.65</v>
      </c>
      <c r="DK120" s="2">
        <f t="shared" si="54"/>
        <v>-8.6607632998525474E-3</v>
      </c>
      <c r="DL120" s="1">
        <v>38442</v>
      </c>
      <c r="DM120" s="2">
        <v>9671.5300000000007</v>
      </c>
      <c r="DN120" s="2">
        <f t="shared" si="55"/>
        <v>-6.0102713152401233E-3</v>
      </c>
      <c r="DO120" s="1">
        <v>38442</v>
      </c>
      <c r="DP120" s="2">
        <v>5752.18</v>
      </c>
      <c r="DQ120" s="2">
        <f t="shared" si="56"/>
        <v>-3.4994231149023669E-3</v>
      </c>
      <c r="DR120" s="1">
        <v>38442</v>
      </c>
      <c r="DS120" s="2">
        <v>6191.93</v>
      </c>
      <c r="DT120" s="2">
        <f t="shared" si="57"/>
        <v>-1.3420626625197496E-2</v>
      </c>
      <c r="DU120" s="1">
        <v>38442</v>
      </c>
      <c r="DV120" s="2">
        <v>4528.3999999999996</v>
      </c>
      <c r="DW120" s="2">
        <f t="shared" si="58"/>
        <v>-1.478989987772994E-2</v>
      </c>
      <c r="DX120" s="1">
        <v>38442</v>
      </c>
      <c r="DY120" s="2">
        <v>3315.14</v>
      </c>
      <c r="DZ120" s="2">
        <f t="shared" si="59"/>
        <v>4.9898747377739028E-3</v>
      </c>
      <c r="EA120" s="1">
        <v>38442</v>
      </c>
      <c r="EB120" s="2">
        <v>4448.22</v>
      </c>
      <c r="EC120" s="2">
        <f t="shared" si="60"/>
        <v>1.2199513820112529E-3</v>
      </c>
      <c r="ED120" s="1">
        <v>38442</v>
      </c>
      <c r="EE120" s="2">
        <v>9649.7999999999993</v>
      </c>
      <c r="EF120" s="2">
        <f t="shared" si="61"/>
        <v>-2.421020060227197E-2</v>
      </c>
      <c r="EG120" s="1">
        <v>38442</v>
      </c>
      <c r="EH120" s="2">
        <v>2903.9</v>
      </c>
      <c r="EI120" s="2">
        <f t="shared" si="62"/>
        <v>-9.1209057438161878E-3</v>
      </c>
      <c r="EK120" s="1">
        <v>38442</v>
      </c>
      <c r="EL120" s="2">
        <v>84.06</v>
      </c>
      <c r="EM120" s="2">
        <f t="shared" si="63"/>
        <v>1.8785601745243019E-2</v>
      </c>
      <c r="EO120" s="1">
        <v>38442</v>
      </c>
      <c r="EP120" s="2">
        <v>5525.1812</v>
      </c>
      <c r="EQ120" s="2">
        <f t="shared" si="64"/>
        <v>-7.780915441768177E-3</v>
      </c>
      <c r="ES120" s="1">
        <v>38442</v>
      </c>
      <c r="ET120" s="2">
        <v>594.63689999999997</v>
      </c>
      <c r="EU120" s="2">
        <f t="shared" si="65"/>
        <v>-6.59445281506158E-2</v>
      </c>
      <c r="EW120" s="1">
        <v>38442</v>
      </c>
      <c r="EX120" s="2">
        <v>1233.3177000000001</v>
      </c>
      <c r="EY120" s="2">
        <f t="shared" si="66"/>
        <v>-1.8831825987989825E-2</v>
      </c>
      <c r="FA120" s="1">
        <v>38442</v>
      </c>
      <c r="FB120" s="2">
        <v>102.02460000000001</v>
      </c>
      <c r="FC120" s="2">
        <f t="shared" si="67"/>
        <v>-4.1192191834574787E-3</v>
      </c>
      <c r="FE120" s="1">
        <v>38442</v>
      </c>
      <c r="FF120" s="2">
        <v>654.95680000000004</v>
      </c>
      <c r="FG120" s="2">
        <f t="shared" si="68"/>
        <v>7.7040793925155171E-2</v>
      </c>
      <c r="FI120" s="1">
        <v>38442</v>
      </c>
      <c r="FJ120" s="2">
        <v>187.1737</v>
      </c>
      <c r="FK120" s="2">
        <f t="shared" si="69"/>
        <v>-5.8995828121806149E-3</v>
      </c>
      <c r="FM120" s="1">
        <v>38442</v>
      </c>
      <c r="FN120" s="2">
        <v>1524.703</v>
      </c>
      <c r="FO120" s="2">
        <f t="shared" si="70"/>
        <v>-6.3961452390913776E-3</v>
      </c>
      <c r="FQ120" s="1">
        <v>38442</v>
      </c>
      <c r="FR120" s="2">
        <v>240.185</v>
      </c>
      <c r="FS120" s="2">
        <f t="shared" si="71"/>
        <v>-1.6651056301375533E-4</v>
      </c>
      <c r="FU120" s="1">
        <v>38442</v>
      </c>
      <c r="FV120" s="2">
        <v>303.21629999999999</v>
      </c>
      <c r="FW120" s="2">
        <f t="shared" si="72"/>
        <v>-3.4984133077079482E-3</v>
      </c>
      <c r="FY120" s="1">
        <v>38442</v>
      </c>
      <c r="FZ120" s="2">
        <v>639.73879999999997</v>
      </c>
      <c r="GA120" s="2">
        <f t="shared" si="73"/>
        <v>-2.8685517861263943E-2</v>
      </c>
    </row>
    <row r="121" spans="1:183" x14ac:dyDescent="0.25">
      <c r="A121" s="1">
        <f t="shared" si="50"/>
        <v>38411</v>
      </c>
      <c r="B121" s="1">
        <v>38411</v>
      </c>
      <c r="C121" s="2">
        <v>715.55399999999997</v>
      </c>
      <c r="D121" s="2">
        <f t="shared" si="74"/>
        <v>3.311210087957317E-2</v>
      </c>
      <c r="E121" s="1">
        <v>38411</v>
      </c>
      <c r="F121" s="2">
        <v>496.9128</v>
      </c>
      <c r="G121" s="2">
        <f t="shared" si="75"/>
        <v>1.0639200116660863E-2</v>
      </c>
      <c r="H121" s="1">
        <v>38411</v>
      </c>
      <c r="I121" s="2">
        <v>1135.5758000000001</v>
      </c>
      <c r="J121" s="2">
        <f t="shared" si="76"/>
        <v>1.185777160931778E-2</v>
      </c>
      <c r="K121" s="1">
        <v>38411</v>
      </c>
      <c r="L121" s="2">
        <v>1608.7</v>
      </c>
      <c r="M121" s="2">
        <f t="shared" si="77"/>
        <v>2.0269670332458078E-2</v>
      </c>
      <c r="N121" s="1">
        <v>38411</v>
      </c>
      <c r="O121" s="2">
        <v>1259.78</v>
      </c>
      <c r="P121" s="2">
        <f t="shared" si="78"/>
        <v>1.6763383669219811E-2</v>
      </c>
      <c r="Q121" s="1"/>
      <c r="T121" s="1">
        <v>38411</v>
      </c>
      <c r="U121" s="2">
        <v>1269.6027999999999</v>
      </c>
      <c r="V121" s="2">
        <f t="shared" si="79"/>
        <v>2.1034502864013094E-2</v>
      </c>
      <c r="W121" s="1">
        <v>38411</v>
      </c>
      <c r="X121" s="2">
        <v>100.435</v>
      </c>
      <c r="Z121" s="1">
        <v>38411</v>
      </c>
      <c r="AA121" s="2">
        <v>138.08000000000001</v>
      </c>
      <c r="AB121" s="2">
        <f t="shared" si="81"/>
        <v>8.3248137870601813E-3</v>
      </c>
      <c r="AC121" s="1">
        <v>38411</v>
      </c>
      <c r="AD121" s="2">
        <v>784.73299999999995</v>
      </c>
      <c r="AE121" s="2">
        <f t="shared" si="82"/>
        <v>-5.0764703570391756E-3</v>
      </c>
      <c r="AF121" s="1">
        <v>38411</v>
      </c>
      <c r="AG121" s="2">
        <v>213.99850000000001</v>
      </c>
      <c r="AH121" s="2">
        <f t="shared" si="83"/>
        <v>7.5406634702409381E-2</v>
      </c>
      <c r="AI121" s="1">
        <v>38411</v>
      </c>
      <c r="AJ121" s="2">
        <v>74.11</v>
      </c>
      <c r="AK121" s="2">
        <f t="shared" si="84"/>
        <v>-5.676466844851713E-2</v>
      </c>
      <c r="AL121" s="1">
        <v>38411</v>
      </c>
      <c r="AM121" s="2">
        <v>124.97409999999999</v>
      </c>
      <c r="AN121" s="2">
        <f t="shared" si="85"/>
        <v>4.955861232669001E-3</v>
      </c>
      <c r="AO121" s="1">
        <v>38411</v>
      </c>
      <c r="AP121" s="2">
        <v>304.95</v>
      </c>
      <c r="AQ121" s="2">
        <f t="shared" si="86"/>
        <v>6.7453094371324518E-2</v>
      </c>
      <c r="AR121" s="1">
        <v>38411</v>
      </c>
      <c r="AS121" s="2">
        <v>1209.1099999999999</v>
      </c>
      <c r="AT121" s="2">
        <f t="shared" si="87"/>
        <v>-5.9031974282449662E-3</v>
      </c>
      <c r="AU121" s="1">
        <v>38411</v>
      </c>
      <c r="AV121" s="2">
        <v>779.6</v>
      </c>
      <c r="AW121" s="2">
        <f t="shared" si="88"/>
        <v>1.4707796433684805E-2</v>
      </c>
      <c r="AY121" s="2">
        <f t="shared" si="89"/>
        <v>2.2472900762912307E-2</v>
      </c>
      <c r="AZ121" s="2">
        <f t="shared" si="90"/>
        <v>3.5062866632382672E-3</v>
      </c>
      <c r="BA121" s="2">
        <f t="shared" si="51"/>
        <v>2.0610993861929772E-2</v>
      </c>
      <c r="BC121" s="1"/>
      <c r="BE121" s="2" t="e">
        <f t="shared" si="91"/>
        <v>#DIV/0!</v>
      </c>
      <c r="BF121" s="1">
        <v>38411</v>
      </c>
      <c r="BG121" s="2">
        <v>765.82</v>
      </c>
      <c r="BH121" s="2">
        <f t="shared" si="92"/>
        <v>1.0276638127778792E-2</v>
      </c>
      <c r="BI121" s="1"/>
      <c r="BK121" s="2" t="e">
        <f t="shared" si="93"/>
        <v>#DIV/0!</v>
      </c>
      <c r="BL121" s="1">
        <v>38383</v>
      </c>
      <c r="BM121" s="2">
        <v>274.38</v>
      </c>
      <c r="BN121" s="2">
        <f t="shared" si="48"/>
        <v>-7.9542989370163797E-3</v>
      </c>
      <c r="BP121" s="1">
        <v>38138</v>
      </c>
      <c r="BQ121" s="2">
        <v>-1.255E-2</v>
      </c>
      <c r="BR121" s="2">
        <f t="shared" si="49"/>
        <v>-1.255E-2</v>
      </c>
      <c r="BT121" s="1">
        <v>38411</v>
      </c>
      <c r="BU121" s="2">
        <v>756.83</v>
      </c>
      <c r="BV121" s="2">
        <f t="shared" si="52"/>
        <v>1.1520829713583147E-2</v>
      </c>
      <c r="BX121" s="7">
        <f>VLOOKUP($A121,[1]Replications!$A:$AK,MATCH(BX$2,[1]Replications!$1:$1,0),FALSE)</f>
        <v>5.0700000000000002E-2</v>
      </c>
      <c r="BY121" s="7" t="str">
        <f>VLOOKUP($A121,[1]Replications!$A:$AK,MATCH(BY$2,[1]Replications!$1:$1,0),FALSE)</f>
        <v/>
      </c>
      <c r="BZ121" s="7">
        <f>VLOOKUP($A121,[1]Replications!$A:$AK,MATCH(BZ$2,[1]Replications!$1:$1,0),FALSE)</f>
        <v>3.6600000000000001E-2</v>
      </c>
      <c r="CA121" s="7" t="str">
        <f>VLOOKUP($A121,[1]Replications!$A:$AK,MATCH(CA$2,[1]Replications!$1:$1,0),FALSE)</f>
        <v/>
      </c>
      <c r="CB121" s="7" t="str">
        <f>VLOOKUP($A121,[1]Replications!$A:$AK,MATCH(CB$2,[1]Replications!$1:$1,0),FALSE)</f>
        <v/>
      </c>
      <c r="CC121" s="7" t="str">
        <f>VLOOKUP($A121,[1]Replications!$A:$AK,MATCH(CC$2,[1]Replications!$1:$1,0),FALSE)</f>
        <v/>
      </c>
      <c r="CD121" s="7" t="str">
        <f>VLOOKUP($A121,[1]Replications!$A:$AK,MATCH(CD$2,[1]Replications!$1:$1,0),FALSE)</f>
        <v/>
      </c>
      <c r="CE121" s="7">
        <f>VLOOKUP($A121,[1]Replications!$A:$AK,MATCH(CE$2,[1]Replications!$1:$1,0),FALSE)</f>
        <v>2.1100000000000001E-2</v>
      </c>
      <c r="CF121" s="7">
        <f>VLOOKUP($A121,[1]Replications!$A:$AK,MATCH(CF$2,[1]Replications!$1:$1,0),FALSE)</f>
        <v>4.3650000000000001E-2</v>
      </c>
      <c r="CG121" s="7" t="str">
        <f>VLOOKUP($A121,[1]Replications!$A:$AK,MATCH(CG$2,[1]Replications!$1:$1,0),FALSE)</f>
        <v>NA</v>
      </c>
      <c r="CH121" s="9" t="e">
        <f>VLOOKUP($A121,'[2]Formated Data'!$A:$ZZ,MATCH(CH$1,'[2]Formated Data'!$1:$1,0),FALSE)</f>
        <v>#N/A</v>
      </c>
      <c r="CI121" s="9" t="e">
        <f>VLOOKUP($A121,'[2]Formated Data'!$A:$ZZ,MATCH(CI$1,'[2]Formated Data'!$1:$1,0),FALSE)</f>
        <v>#N/A</v>
      </c>
      <c r="CJ121" s="9" t="e">
        <f>VLOOKUP($A121,'[2]Formated Data'!$A:$ZZ,MATCH(CJ$1,'[2]Formated Data'!$1:$1,0),FALSE)</f>
        <v>#N/A</v>
      </c>
      <c r="CK121" s="9" t="e">
        <f>VLOOKUP($A121,'[2]Formated Data'!$A:$ZZ,MATCH(CK$1,'[2]Formated Data'!$1:$1,0),FALSE)</f>
        <v>#N/A</v>
      </c>
      <c r="CL121" s="9" t="e">
        <f>VLOOKUP($A121,'[2]Formated Data'!$A:$ZZ,MATCH(CL$1,'[2]Formated Data'!$1:$1,0),FALSE)</f>
        <v>#N/A</v>
      </c>
      <c r="CM121" s="9" t="e">
        <f>VLOOKUP($A121,'[2]Formated Data'!$A:$ZZ,MATCH(CM$1,'[2]Formated Data'!$1:$1,0),FALSE)</f>
        <v>#N/A</v>
      </c>
      <c r="CN121" s="9" t="e">
        <f>VLOOKUP($A121,'[2]Formated Data'!$A:$ZZ,MATCH(CN$1,'[2]Formated Data'!$1:$1,0),FALSE)</f>
        <v>#N/A</v>
      </c>
      <c r="CO121" s="9" t="e">
        <f>VLOOKUP($A121,'[2]Formated Data'!$A:$ZZ,MATCH(CO$1,'[2]Formated Data'!$1:$1,0),FALSE)</f>
        <v>#N/A</v>
      </c>
      <c r="CP121" s="9" t="e">
        <f>VLOOKUP($A121,'[2]Formated Data'!$A:$ZZ,MATCH(CP$1,'[2]Formated Data'!$1:$1,0),FALSE)</f>
        <v>#N/A</v>
      </c>
      <c r="CQ121" s="9" t="e">
        <f>VLOOKUP($A121,'[2]Formated Data'!$A:$ZZ,MATCH(CQ$1,'[2]Formated Data'!$1:$1,0),FALSE)</f>
        <v>#N/A</v>
      </c>
      <c r="CR121" s="9" t="e">
        <f>VLOOKUP($A121,'[2]Formated Data'!$A:$ZZ,MATCH(CR$1,'[2]Formated Data'!$1:$1,0),FALSE)</f>
        <v>#N/A</v>
      </c>
      <c r="CS121" s="9" t="e">
        <f>VLOOKUP($A121,'[2]Formated Data'!$A:$ZZ,MATCH(CS$1,'[2]Formated Data'!$1:$1,0),FALSE)</f>
        <v>#N/A</v>
      </c>
      <c r="CT121" s="9" t="e">
        <f>VLOOKUP($A121,'[2]Formated Data'!$A:$ZZ,MATCH(CT$1,'[2]Formated Data'!$1:$1,0),FALSE)</f>
        <v>#N/A</v>
      </c>
      <c r="CU121" s="9" t="e">
        <f>VLOOKUP($A121,'[2]Formated Data'!$A:$ZZ,MATCH(CU$1,'[2]Formated Data'!$1:$1,0),FALSE)</f>
        <v>#N/A</v>
      </c>
      <c r="CV121" s="9" t="e">
        <f>VLOOKUP($A121,'[2]Formated Data'!$A:$ZZ,MATCH(CV$1,'[2]Formated Data'!$1:$1,0),FALSE)</f>
        <v>#N/A</v>
      </c>
      <c r="CW121" s="9" t="e">
        <f>VLOOKUP($A121,'[2]Formated Data'!$A:$ZZ,MATCH(CW$1,'[2]Formated Data'!$1:$1,0),FALSE)</f>
        <v>#N/A</v>
      </c>
      <c r="CX121" s="9" t="e">
        <f>VLOOKUP($A121,'[2]Formated Data'!$A:$ZZ,MATCH(CX$1,'[2]Formated Data'!$1:$1,0),FALSE)</f>
        <v>#N/A</v>
      </c>
      <c r="CY121" s="9" t="e">
        <f>VLOOKUP($A121,'[2]Formated Data'!$A:$ZZ,MATCH(CY$1,'[2]Formated Data'!$1:$1,0),FALSE)</f>
        <v>#N/A</v>
      </c>
      <c r="CZ121" s="9" t="e">
        <f>VLOOKUP($A121,'[2]Formated Data'!$A:$ZZ,MATCH(CZ$1,'[2]Formated Data'!$1:$1,0),FALSE)</f>
        <v>#N/A</v>
      </c>
      <c r="DA121" s="9" t="e">
        <f>VLOOKUP($A121,'[2]Formated Data'!$A:$ZZ,MATCH(DA$1,'[2]Formated Data'!$1:$1,0),FALSE)</f>
        <v>#N/A</v>
      </c>
      <c r="DB121" s="9" t="e">
        <f>VLOOKUP($A121,'[2]Formated Data'!$A:$ZZ,MATCH(DB$1,'[2]Formated Data'!$1:$1,0),FALSE)</f>
        <v>#N/A</v>
      </c>
      <c r="DC121" s="9" t="e">
        <f>VLOOKUP($A121,'[2]Formated Data'!$A:$ZZ,MATCH(DC$1,'[2]Formated Data'!$1:$1,0),FALSE)</f>
        <v>#N/A</v>
      </c>
      <c r="DD121" s="9" t="e">
        <f>VLOOKUP($A121,'[2]Formated Data'!$A:$ZZ,MATCH(DD$1,'[2]Formated Data'!$1:$1,0),FALSE)</f>
        <v>#N/A</v>
      </c>
      <c r="DF121" s="1">
        <v>38411</v>
      </c>
      <c r="DG121" s="2">
        <v>4266.9935999999998</v>
      </c>
      <c r="DH121" s="2">
        <f t="shared" si="53"/>
        <v>1.3589988860945201E-2</v>
      </c>
      <c r="DI121" s="1">
        <v>38411</v>
      </c>
      <c r="DJ121" s="2">
        <v>7669.07</v>
      </c>
      <c r="DK121" s="2">
        <f t="shared" si="54"/>
        <v>1.8340315630830162E-2</v>
      </c>
      <c r="DL121" s="1">
        <v>38411</v>
      </c>
      <c r="DM121" s="2">
        <v>9730.01</v>
      </c>
      <c r="DN121" s="2">
        <f t="shared" si="55"/>
        <v>1.8060351141523823E-2</v>
      </c>
      <c r="DO121" s="1">
        <v>38411</v>
      </c>
      <c r="DP121" s="2">
        <v>5772.38</v>
      </c>
      <c r="DQ121" s="2">
        <f t="shared" si="56"/>
        <v>7.8288410032929523E-3</v>
      </c>
      <c r="DR121" s="1">
        <v>38411</v>
      </c>
      <c r="DS121" s="2">
        <v>6276.16</v>
      </c>
      <c r="DT121" s="2">
        <f t="shared" si="57"/>
        <v>3.3609570361391894E-2</v>
      </c>
      <c r="DU121" s="1">
        <v>38411</v>
      </c>
      <c r="DV121" s="2">
        <v>4596.38</v>
      </c>
      <c r="DW121" s="2">
        <f t="shared" si="58"/>
        <v>-4.4294461784384342E-3</v>
      </c>
      <c r="DX121" s="1">
        <v>38411</v>
      </c>
      <c r="DY121" s="2">
        <v>3298.68</v>
      </c>
      <c r="DZ121" s="2">
        <f t="shared" si="59"/>
        <v>8.810747827895371E-3</v>
      </c>
      <c r="EA121" s="1">
        <v>38411</v>
      </c>
      <c r="EB121" s="2">
        <v>4442.8</v>
      </c>
      <c r="EC121" s="2">
        <f t="shared" si="60"/>
        <v>7.1498846134663285E-3</v>
      </c>
      <c r="ED121" s="1">
        <v>38411</v>
      </c>
      <c r="EE121" s="2">
        <v>9889.2199999999993</v>
      </c>
      <c r="EF121" s="2">
        <f t="shared" si="61"/>
        <v>2.9130113535845492E-2</v>
      </c>
      <c r="EG121" s="1">
        <v>38411</v>
      </c>
      <c r="EH121" s="2">
        <v>2930.63</v>
      </c>
      <c r="EI121" s="2">
        <f t="shared" si="62"/>
        <v>2.829904597653865E-3</v>
      </c>
      <c r="EK121" s="1">
        <v>38411</v>
      </c>
      <c r="EL121" s="2">
        <v>82.51</v>
      </c>
      <c r="EM121" s="2">
        <f t="shared" si="63"/>
        <v>-1.2683977503888832E-2</v>
      </c>
      <c r="EO121" s="1">
        <v>38411</v>
      </c>
      <c r="EP121" s="2">
        <v>5568.5092999999997</v>
      </c>
      <c r="EQ121" s="2">
        <f t="shared" si="64"/>
        <v>2.841123260693279E-2</v>
      </c>
      <c r="ES121" s="1">
        <v>38411</v>
      </c>
      <c r="ET121" s="2">
        <v>636.61839999999995</v>
      </c>
      <c r="EU121" s="2">
        <f t="shared" si="65"/>
        <v>8.5936437880038907E-2</v>
      </c>
      <c r="EW121" s="1">
        <v>38411</v>
      </c>
      <c r="EX121" s="2">
        <v>1256.9891</v>
      </c>
      <c r="EY121" s="2">
        <f t="shared" si="66"/>
        <v>3.2126085681659422E-2</v>
      </c>
      <c r="FA121" s="1">
        <v>38411</v>
      </c>
      <c r="FB121" s="2">
        <v>102.4466</v>
      </c>
      <c r="FC121" s="2">
        <f t="shared" si="67"/>
        <v>3.1282779170315855E-2</v>
      </c>
      <c r="FE121" s="1">
        <v>38411</v>
      </c>
      <c r="FF121" s="2">
        <v>608.10770000000002</v>
      </c>
      <c r="FG121" s="2">
        <f t="shared" si="68"/>
        <v>0.14218169530975167</v>
      </c>
      <c r="FI121" s="1">
        <v>38411</v>
      </c>
      <c r="FJ121" s="2">
        <v>188.28450000000001</v>
      </c>
      <c r="FK121" s="2">
        <f t="shared" si="69"/>
        <v>-1.329463047645596E-2</v>
      </c>
      <c r="FM121" s="1">
        <v>38411</v>
      </c>
      <c r="FN121" s="2">
        <v>1534.518</v>
      </c>
      <c r="FO121" s="2">
        <f t="shared" si="70"/>
        <v>-1.3570082307595377E-2</v>
      </c>
      <c r="FQ121" s="1">
        <v>38411</v>
      </c>
      <c r="FR121" s="2">
        <v>240.22499999999999</v>
      </c>
      <c r="FS121" s="2">
        <f t="shared" si="71"/>
        <v>-2.5328544439139344E-3</v>
      </c>
      <c r="FU121" s="1">
        <v>38411</v>
      </c>
      <c r="FV121" s="2">
        <v>304.2808</v>
      </c>
      <c r="FW121" s="2">
        <f t="shared" si="72"/>
        <v>2.8441601414694873E-2</v>
      </c>
      <c r="FY121" s="1">
        <v>38411</v>
      </c>
      <c r="FZ121" s="2">
        <v>658.63199999999995</v>
      </c>
      <c r="GA121" s="2">
        <f t="shared" si="73"/>
        <v>1.6902362662320369E-2</v>
      </c>
    </row>
    <row r="122" spans="1:183" x14ac:dyDescent="0.25">
      <c r="A122" s="1">
        <f t="shared" si="50"/>
        <v>38383</v>
      </c>
      <c r="B122" s="1">
        <v>38383</v>
      </c>
      <c r="C122" s="2">
        <v>692.61990000000003</v>
      </c>
      <c r="D122" s="2">
        <f t="shared" si="74"/>
        <v>-1.7757152751817662E-2</v>
      </c>
      <c r="E122" s="1">
        <v>38383</v>
      </c>
      <c r="F122" s="2">
        <v>491.68169999999998</v>
      </c>
      <c r="G122" s="2">
        <f t="shared" si="75"/>
        <v>-3.3345607830408297E-2</v>
      </c>
      <c r="H122" s="1">
        <v>38383</v>
      </c>
      <c r="I122" s="2">
        <v>1122.2682</v>
      </c>
      <c r="J122" s="2">
        <f t="shared" si="76"/>
        <v>2.3942484607581749E-2</v>
      </c>
      <c r="K122" s="1">
        <v>38383</v>
      </c>
      <c r="L122" s="2">
        <v>1576.74</v>
      </c>
      <c r="M122" s="2">
        <f t="shared" si="77"/>
        <v>-3.6257897860842547E-2</v>
      </c>
      <c r="N122" s="1">
        <v>38383</v>
      </c>
      <c r="O122" s="2">
        <v>1239.01</v>
      </c>
      <c r="P122" s="2">
        <f t="shared" si="78"/>
        <v>-2.497737556561086E-2</v>
      </c>
      <c r="Q122" s="1"/>
      <c r="T122" s="1">
        <v>38383</v>
      </c>
      <c r="U122" s="2">
        <v>1243.4475</v>
      </c>
      <c r="V122" s="2">
        <f t="shared" si="79"/>
        <v>-2.4373412970630226E-2</v>
      </c>
      <c r="W122" s="1"/>
      <c r="Z122" s="1">
        <v>38383</v>
      </c>
      <c r="AA122" s="2">
        <v>136.94</v>
      </c>
      <c r="AB122" s="2">
        <f t="shared" si="81"/>
        <v>2.3391375831402605E-2</v>
      </c>
      <c r="AC122" s="1">
        <v>38383</v>
      </c>
      <c r="AD122" s="2">
        <v>788.73699999999997</v>
      </c>
      <c r="AE122" s="2">
        <f t="shared" si="82"/>
        <v>-2.9603875004767466E-2</v>
      </c>
      <c r="AF122" s="1">
        <v>38383</v>
      </c>
      <c r="AG122" s="2">
        <v>198.9931</v>
      </c>
      <c r="AH122" s="2">
        <f t="shared" si="83"/>
        <v>3.2441580717680774E-2</v>
      </c>
      <c r="AI122" s="1">
        <v>38383</v>
      </c>
      <c r="AJ122" s="2">
        <v>78.569999999999993</v>
      </c>
      <c r="AK122" s="2">
        <f t="shared" si="84"/>
        <v>2.0654715510522115E-2</v>
      </c>
      <c r="AL122" s="1">
        <v>38383</v>
      </c>
      <c r="AM122" s="2">
        <v>124.3578</v>
      </c>
      <c r="AN122" s="2">
        <f t="shared" si="85"/>
        <v>-9.5118584918252314E-4</v>
      </c>
      <c r="AO122" s="1">
        <v>38383</v>
      </c>
      <c r="AP122" s="2">
        <v>285.68</v>
      </c>
      <c r="AQ122" s="2">
        <f t="shared" si="86"/>
        <v>2.548639529040142E-2</v>
      </c>
      <c r="AR122" s="1">
        <v>38383</v>
      </c>
      <c r="AS122" s="2">
        <v>1216.29</v>
      </c>
      <c r="AT122" s="2">
        <f t="shared" si="87"/>
        <v>6.2794738148423956E-3</v>
      </c>
      <c r="AU122" s="1">
        <v>38383</v>
      </c>
      <c r="AV122" s="2">
        <v>768.3</v>
      </c>
      <c r="AW122" s="2">
        <f t="shared" si="88"/>
        <v>-1.2998830105290793E-3</v>
      </c>
      <c r="AY122" s="2">
        <f t="shared" si="89"/>
        <v>1.5588455078590635E-2</v>
      </c>
      <c r="AZ122" s="2">
        <f t="shared" si="90"/>
        <v>-1.1280522295231687E-2</v>
      </c>
      <c r="BA122" s="2">
        <f t="shared" si="51"/>
        <v>-7.5793568253714749E-3</v>
      </c>
      <c r="BC122" s="1"/>
      <c r="BE122" s="2" t="e">
        <f t="shared" si="91"/>
        <v>#DIV/0!</v>
      </c>
      <c r="BF122" s="1">
        <v>38383</v>
      </c>
      <c r="BG122" s="2">
        <v>758.03</v>
      </c>
      <c r="BH122" s="2">
        <f t="shared" si="92"/>
        <v>-1.0998617018500689E-2</v>
      </c>
      <c r="BI122" s="1"/>
      <c r="BK122" s="2" t="e">
        <f t="shared" si="93"/>
        <v>#DIV/0!</v>
      </c>
      <c r="BL122" s="1">
        <v>38352</v>
      </c>
      <c r="BM122" s="2">
        <v>276.58</v>
      </c>
      <c r="BN122" s="2">
        <f t="shared" si="48"/>
        <v>6.917139944662809E-3</v>
      </c>
      <c r="BP122" s="1">
        <v>38107</v>
      </c>
      <c r="BQ122" s="2">
        <v>1.5200000000000001E-3</v>
      </c>
      <c r="BR122" s="2">
        <f t="shared" si="49"/>
        <v>1.5200000000000001E-3</v>
      </c>
      <c r="BT122" s="1">
        <v>38383</v>
      </c>
      <c r="BU122" s="2">
        <v>748.21</v>
      </c>
      <c r="BV122" s="2">
        <f t="shared" si="52"/>
        <v>-3.7150466045272612E-3</v>
      </c>
      <c r="BX122" s="7">
        <f>VLOOKUP($A122,[1]Replications!$A:$AK,MATCH(BX$2,[1]Replications!$1:$1,0),FALSE)</f>
        <v>-1.7399999999999999E-2</v>
      </c>
      <c r="BY122" s="7" t="str">
        <f>VLOOKUP($A122,[1]Replications!$A:$AK,MATCH(BY$2,[1]Replications!$1:$1,0),FALSE)</f>
        <v/>
      </c>
      <c r="BZ122" s="7">
        <f>VLOOKUP($A122,[1]Replications!$A:$AK,MATCH(BZ$2,[1]Replications!$1:$1,0),FALSE)</f>
        <v>-3.1800000000000002E-2</v>
      </c>
      <c r="CA122" s="7" t="str">
        <f>VLOOKUP($A122,[1]Replications!$A:$AK,MATCH(CA$2,[1]Replications!$1:$1,0),FALSE)</f>
        <v/>
      </c>
      <c r="CB122" s="7" t="str">
        <f>VLOOKUP($A122,[1]Replications!$A:$AK,MATCH(CB$2,[1]Replications!$1:$1,0),FALSE)</f>
        <v/>
      </c>
      <c r="CC122" s="7" t="str">
        <f>VLOOKUP($A122,[1]Replications!$A:$AK,MATCH(CC$2,[1]Replications!$1:$1,0),FALSE)</f>
        <v/>
      </c>
      <c r="CD122" s="7" t="str">
        <f>VLOOKUP($A122,[1]Replications!$A:$AK,MATCH(CD$2,[1]Replications!$1:$1,0),FALSE)</f>
        <v/>
      </c>
      <c r="CE122" s="7">
        <f>VLOOKUP($A122,[1]Replications!$A:$AK,MATCH(CE$2,[1]Replications!$1:$1,0),FALSE)</f>
        <v>-2.4400000000000002E-2</v>
      </c>
      <c r="CF122" s="7">
        <f>VLOOKUP($A122,[1]Replications!$A:$AK,MATCH(CF$2,[1]Replications!$1:$1,0),FALSE)</f>
        <v>-2.46E-2</v>
      </c>
      <c r="CG122" s="7" t="str">
        <f>VLOOKUP($A122,[1]Replications!$A:$AK,MATCH(CG$2,[1]Replications!$1:$1,0),FALSE)</f>
        <v>NA</v>
      </c>
      <c r="CH122" s="9" t="e">
        <f>VLOOKUP($A122,'[2]Formated Data'!$A:$ZZ,MATCH(CH$1,'[2]Formated Data'!$1:$1,0),FALSE)</f>
        <v>#N/A</v>
      </c>
      <c r="CI122" s="9" t="e">
        <f>VLOOKUP($A122,'[2]Formated Data'!$A:$ZZ,MATCH(CI$1,'[2]Formated Data'!$1:$1,0),FALSE)</f>
        <v>#N/A</v>
      </c>
      <c r="CJ122" s="9" t="e">
        <f>VLOOKUP($A122,'[2]Formated Data'!$A:$ZZ,MATCH(CJ$1,'[2]Formated Data'!$1:$1,0),FALSE)</f>
        <v>#N/A</v>
      </c>
      <c r="CK122" s="9" t="e">
        <f>VLOOKUP($A122,'[2]Formated Data'!$A:$ZZ,MATCH(CK$1,'[2]Formated Data'!$1:$1,0),FALSE)</f>
        <v>#N/A</v>
      </c>
      <c r="CL122" s="9" t="e">
        <f>VLOOKUP($A122,'[2]Formated Data'!$A:$ZZ,MATCH(CL$1,'[2]Formated Data'!$1:$1,0),FALSE)</f>
        <v>#N/A</v>
      </c>
      <c r="CM122" s="9" t="e">
        <f>VLOOKUP($A122,'[2]Formated Data'!$A:$ZZ,MATCH(CM$1,'[2]Formated Data'!$1:$1,0),FALSE)</f>
        <v>#N/A</v>
      </c>
      <c r="CN122" s="9" t="e">
        <f>VLOOKUP($A122,'[2]Formated Data'!$A:$ZZ,MATCH(CN$1,'[2]Formated Data'!$1:$1,0),FALSE)</f>
        <v>#N/A</v>
      </c>
      <c r="CO122" s="9" t="e">
        <f>VLOOKUP($A122,'[2]Formated Data'!$A:$ZZ,MATCH(CO$1,'[2]Formated Data'!$1:$1,0),FALSE)</f>
        <v>#N/A</v>
      </c>
      <c r="CP122" s="9" t="e">
        <f>VLOOKUP($A122,'[2]Formated Data'!$A:$ZZ,MATCH(CP$1,'[2]Formated Data'!$1:$1,0),FALSE)</f>
        <v>#N/A</v>
      </c>
      <c r="CQ122" s="9" t="e">
        <f>VLOOKUP($A122,'[2]Formated Data'!$A:$ZZ,MATCH(CQ$1,'[2]Formated Data'!$1:$1,0),FALSE)</f>
        <v>#N/A</v>
      </c>
      <c r="CR122" s="9" t="e">
        <f>VLOOKUP($A122,'[2]Formated Data'!$A:$ZZ,MATCH(CR$1,'[2]Formated Data'!$1:$1,0),FALSE)</f>
        <v>#N/A</v>
      </c>
      <c r="CS122" s="9" t="e">
        <f>VLOOKUP($A122,'[2]Formated Data'!$A:$ZZ,MATCH(CS$1,'[2]Formated Data'!$1:$1,0),FALSE)</f>
        <v>#N/A</v>
      </c>
      <c r="CT122" s="9" t="e">
        <f>VLOOKUP($A122,'[2]Formated Data'!$A:$ZZ,MATCH(CT$1,'[2]Formated Data'!$1:$1,0),FALSE)</f>
        <v>#N/A</v>
      </c>
      <c r="CU122" s="9" t="e">
        <f>VLOOKUP($A122,'[2]Formated Data'!$A:$ZZ,MATCH(CU$1,'[2]Formated Data'!$1:$1,0),FALSE)</f>
        <v>#N/A</v>
      </c>
      <c r="CV122" s="9" t="e">
        <f>VLOOKUP($A122,'[2]Formated Data'!$A:$ZZ,MATCH(CV$1,'[2]Formated Data'!$1:$1,0),FALSE)</f>
        <v>#N/A</v>
      </c>
      <c r="CW122" s="9" t="e">
        <f>VLOOKUP($A122,'[2]Formated Data'!$A:$ZZ,MATCH(CW$1,'[2]Formated Data'!$1:$1,0),FALSE)</f>
        <v>#N/A</v>
      </c>
      <c r="CX122" s="9" t="e">
        <f>VLOOKUP($A122,'[2]Formated Data'!$A:$ZZ,MATCH(CX$1,'[2]Formated Data'!$1:$1,0),FALSE)</f>
        <v>#N/A</v>
      </c>
      <c r="CY122" s="9" t="e">
        <f>VLOOKUP($A122,'[2]Formated Data'!$A:$ZZ,MATCH(CY$1,'[2]Formated Data'!$1:$1,0),FALSE)</f>
        <v>#N/A</v>
      </c>
      <c r="CZ122" s="9" t="e">
        <f>VLOOKUP($A122,'[2]Formated Data'!$A:$ZZ,MATCH(CZ$1,'[2]Formated Data'!$1:$1,0),FALSE)</f>
        <v>#N/A</v>
      </c>
      <c r="DA122" s="9" t="e">
        <f>VLOOKUP($A122,'[2]Formated Data'!$A:$ZZ,MATCH(DA$1,'[2]Formated Data'!$1:$1,0),FALSE)</f>
        <v>#N/A</v>
      </c>
      <c r="DB122" s="9" t="e">
        <f>VLOOKUP($A122,'[2]Formated Data'!$A:$ZZ,MATCH(DB$1,'[2]Formated Data'!$1:$1,0),FALSE)</f>
        <v>#N/A</v>
      </c>
      <c r="DC122" s="9" t="e">
        <f>VLOOKUP($A122,'[2]Formated Data'!$A:$ZZ,MATCH(DC$1,'[2]Formated Data'!$1:$1,0),FALSE)</f>
        <v>#N/A</v>
      </c>
      <c r="DD122" s="9" t="e">
        <f>VLOOKUP($A122,'[2]Formated Data'!$A:$ZZ,MATCH(DD$1,'[2]Formated Data'!$1:$1,0),FALSE)</f>
        <v>#N/A</v>
      </c>
      <c r="DF122" s="1">
        <v>38383</v>
      </c>
      <c r="DG122" s="2">
        <v>4209.7826999999997</v>
      </c>
      <c r="DH122" s="2">
        <f t="shared" si="53"/>
        <v>-4.0000464613609843E-5</v>
      </c>
      <c r="DI122" s="1">
        <v>38383</v>
      </c>
      <c r="DJ122" s="2">
        <v>7530.95</v>
      </c>
      <c r="DK122" s="2">
        <f t="shared" si="54"/>
        <v>-2.0499786653804808E-3</v>
      </c>
      <c r="DL122" s="1">
        <v>38383</v>
      </c>
      <c r="DM122" s="2">
        <v>9557.4</v>
      </c>
      <c r="DN122" s="2">
        <f t="shared" si="55"/>
        <v>-5.760046271782282E-3</v>
      </c>
      <c r="DO122" s="1">
        <v>38383</v>
      </c>
      <c r="DP122" s="2">
        <v>5727.54</v>
      </c>
      <c r="DQ122" s="2">
        <f t="shared" si="56"/>
        <v>3.0103233602143398E-3</v>
      </c>
      <c r="DR122" s="1">
        <v>38383</v>
      </c>
      <c r="DS122" s="2">
        <v>6072.08</v>
      </c>
      <c r="DT122" s="2">
        <f t="shared" si="57"/>
        <v>-6.6695567533966438E-3</v>
      </c>
      <c r="DU122" s="1">
        <v>38383</v>
      </c>
      <c r="DV122" s="2">
        <v>4616.83</v>
      </c>
      <c r="DW122" s="2">
        <f t="shared" si="58"/>
        <v>-9.0108847538320491E-3</v>
      </c>
      <c r="DX122" s="1">
        <v>38383</v>
      </c>
      <c r="DY122" s="2">
        <v>3269.87</v>
      </c>
      <c r="DZ122" s="2">
        <f t="shared" si="59"/>
        <v>9.8300206297636805E-3</v>
      </c>
      <c r="EA122" s="1">
        <v>38383</v>
      </c>
      <c r="EB122" s="2">
        <v>4411.26</v>
      </c>
      <c r="EC122" s="2">
        <f t="shared" si="60"/>
        <v>-3.0141028284969007E-4</v>
      </c>
      <c r="ED122" s="1">
        <v>38383</v>
      </c>
      <c r="EE122" s="2">
        <v>9609.2999999999993</v>
      </c>
      <c r="EF122" s="2">
        <f t="shared" si="61"/>
        <v>-1.597996999595519E-2</v>
      </c>
      <c r="EG122" s="1">
        <v>38383</v>
      </c>
      <c r="EH122" s="2">
        <v>2922.36</v>
      </c>
      <c r="EI122" s="2">
        <f t="shared" si="62"/>
        <v>-1.901967761210055E-2</v>
      </c>
      <c r="EK122" s="1">
        <v>38383</v>
      </c>
      <c r="EL122" s="2">
        <v>83.57</v>
      </c>
      <c r="EM122" s="2">
        <f t="shared" si="63"/>
        <v>3.3642547928262267E-2</v>
      </c>
      <c r="EO122" s="1">
        <v>38383</v>
      </c>
      <c r="EP122" s="2">
        <v>5414.6718000000001</v>
      </c>
      <c r="EQ122" s="2">
        <f t="shared" si="64"/>
        <v>8.40744320198894E-3</v>
      </c>
      <c r="ES122" s="1">
        <v>38383</v>
      </c>
      <c r="ET122" s="2">
        <v>586.23910000000001</v>
      </c>
      <c r="EU122" s="2">
        <f t="shared" si="65"/>
        <v>8.985632548921263E-4</v>
      </c>
      <c r="EW122" s="1">
        <v>38383</v>
      </c>
      <c r="EX122" s="2">
        <v>1217.8639000000001</v>
      </c>
      <c r="EY122" s="2">
        <f t="shared" si="66"/>
        <v>-2.2252503489937125E-2</v>
      </c>
      <c r="FA122" s="1">
        <v>38383</v>
      </c>
      <c r="FB122" s="2">
        <v>99.338999999999999</v>
      </c>
      <c r="FC122" s="2">
        <f t="shared" si="67"/>
        <v>2.371763493494794E-2</v>
      </c>
      <c r="FE122" s="1">
        <v>38383</v>
      </c>
      <c r="FF122" s="2">
        <v>532.40890000000002</v>
      </c>
      <c r="FG122" s="2">
        <f t="shared" si="68"/>
        <v>6.8373346497142551E-2</v>
      </c>
      <c r="FI122" s="1">
        <v>38383</v>
      </c>
      <c r="FJ122" s="2">
        <v>190.82140000000001</v>
      </c>
      <c r="FK122" s="2">
        <f t="shared" si="69"/>
        <v>2.2869943378597934E-2</v>
      </c>
      <c r="FM122" s="1">
        <v>38383</v>
      </c>
      <c r="FN122" s="2">
        <v>1555.6279999999999</v>
      </c>
      <c r="FO122" s="2">
        <f t="shared" si="70"/>
        <v>2.2754497316928468E-2</v>
      </c>
      <c r="FQ122" s="1">
        <v>38383</v>
      </c>
      <c r="FR122" s="2">
        <v>240.83500000000001</v>
      </c>
      <c r="FS122" s="2">
        <f t="shared" si="71"/>
        <v>-5.8512050992631792E-4</v>
      </c>
      <c r="FU122" s="1">
        <v>38383</v>
      </c>
      <c r="FV122" s="2">
        <v>295.86590000000001</v>
      </c>
      <c r="FW122" s="2">
        <f t="shared" si="72"/>
        <v>2.1105392016444346E-2</v>
      </c>
      <c r="FY122" s="1">
        <v>38383</v>
      </c>
      <c r="FZ122" s="2">
        <v>647.68460000000005</v>
      </c>
      <c r="GA122" s="2">
        <f t="shared" si="73"/>
        <v>-4.1756841607531459E-2</v>
      </c>
    </row>
    <row r="123" spans="1:183" x14ac:dyDescent="0.25">
      <c r="A123" s="1">
        <f t="shared" si="50"/>
        <v>38352</v>
      </c>
      <c r="B123" s="1">
        <v>38352</v>
      </c>
      <c r="C123" s="2">
        <v>705.14120000000003</v>
      </c>
      <c r="D123" s="2">
        <f t="shared" si="74"/>
        <v>3.328474204119769E-2</v>
      </c>
      <c r="E123" s="1">
        <v>38352</v>
      </c>
      <c r="F123" s="2">
        <v>508.64269999999999</v>
      </c>
      <c r="G123" s="2">
        <f t="shared" si="75"/>
        <v>3.9109399064798378E-2</v>
      </c>
      <c r="H123" s="1">
        <v>38352</v>
      </c>
      <c r="I123" s="2">
        <v>1096.0265999999999</v>
      </c>
      <c r="J123" s="2">
        <f t="shared" si="76"/>
        <v>4.8131766681809296E-3</v>
      </c>
      <c r="K123" s="1">
        <v>38352</v>
      </c>
      <c r="L123" s="2">
        <v>1636.0600999999999</v>
      </c>
      <c r="M123" s="2">
        <f t="shared" si="77"/>
        <v>3.4976688575820702E-2</v>
      </c>
      <c r="N123" s="1">
        <v>38352</v>
      </c>
      <c r="O123" s="2">
        <v>1270.75</v>
      </c>
      <c r="P123" s="2">
        <f t="shared" si="78"/>
        <v>3.2953723348046138E-2</v>
      </c>
      <c r="Q123" s="1"/>
      <c r="T123" s="1">
        <v>38352</v>
      </c>
      <c r="U123" s="2">
        <v>1274.5117</v>
      </c>
      <c r="V123" s="2">
        <f t="shared" si="79"/>
        <v>3.3979105295425471E-2</v>
      </c>
      <c r="W123" s="1"/>
      <c r="Z123" s="1">
        <v>38352</v>
      </c>
      <c r="AA123" s="2">
        <v>133.81</v>
      </c>
      <c r="AB123" s="2">
        <f t="shared" si="81"/>
        <v>3.675367536753793E-3</v>
      </c>
      <c r="AC123" s="1">
        <v>38352</v>
      </c>
      <c r="AD123" s="2">
        <v>812.79899999999998</v>
      </c>
      <c r="AE123" s="2">
        <f t="shared" si="82"/>
        <v>1.5720696459344152E-2</v>
      </c>
      <c r="AF123" s="1">
        <v>38352</v>
      </c>
      <c r="AG123" s="2">
        <v>192.74029999999999</v>
      </c>
      <c r="AH123" s="2">
        <f t="shared" si="83"/>
        <v>-3.4319821313872234E-2</v>
      </c>
      <c r="AI123" s="1">
        <v>38352</v>
      </c>
      <c r="AJ123" s="2">
        <v>76.98</v>
      </c>
      <c r="AK123" s="2">
        <f t="shared" si="84"/>
        <v>-1.3076923076922986E-2</v>
      </c>
      <c r="AL123" s="1">
        <v>38352</v>
      </c>
      <c r="AM123" s="2">
        <v>124.47620000000001</v>
      </c>
      <c r="AN123" s="2">
        <f t="shared" si="85"/>
        <v>2.483735718922242E-3</v>
      </c>
      <c r="AO123" s="1">
        <v>38352</v>
      </c>
      <c r="AP123" s="2">
        <v>278.58</v>
      </c>
      <c r="AQ123" s="2">
        <f t="shared" si="86"/>
        <v>-4.6644536463502306E-2</v>
      </c>
      <c r="AR123" s="1">
        <v>38352</v>
      </c>
      <c r="AS123" s="2">
        <v>1208.7</v>
      </c>
      <c r="AT123" s="2">
        <f t="shared" si="87"/>
        <v>9.2010379065328163E-3</v>
      </c>
      <c r="AU123" s="1">
        <v>38352</v>
      </c>
      <c r="AV123" s="2">
        <v>769.3</v>
      </c>
      <c r="AW123" s="2">
        <f t="shared" si="88"/>
        <v>1.4907651715039494E-2</v>
      </c>
      <c r="AY123" s="2">
        <f t="shared" si="89"/>
        <v>-5.8246570236006878E-3</v>
      </c>
      <c r="AZ123" s="2">
        <f t="shared" si="90"/>
        <v>2.0229652277745647E-3</v>
      </c>
      <c r="BA123" s="2">
        <f t="shared" si="51"/>
        <v>5.7066138085066775E-3</v>
      </c>
      <c r="BC123" s="1"/>
      <c r="BE123" s="2" t="e">
        <f t="shared" si="91"/>
        <v>#DIV/0!</v>
      </c>
      <c r="BF123" s="1">
        <v>38352</v>
      </c>
      <c r="BG123" s="2">
        <v>766.46</v>
      </c>
      <c r="BH123" s="2">
        <f t="shared" si="92"/>
        <v>1.5743857510138071E-2</v>
      </c>
      <c r="BI123" s="1"/>
      <c r="BK123" s="2" t="e">
        <f t="shared" si="93"/>
        <v>#DIV/0!</v>
      </c>
      <c r="BL123" s="1">
        <v>38321</v>
      </c>
      <c r="BM123" s="2">
        <v>274.68</v>
      </c>
      <c r="BN123" s="2">
        <f t="shared" si="48"/>
        <v>1.0781968721251145E-2</v>
      </c>
      <c r="BP123" s="1">
        <v>38077</v>
      </c>
      <c r="BQ123" s="2">
        <v>5.3899999999999998E-3</v>
      </c>
      <c r="BR123" s="2">
        <f t="shared" si="49"/>
        <v>5.3899999999999998E-3</v>
      </c>
      <c r="BT123" s="1">
        <v>38352</v>
      </c>
      <c r="BU123" s="2">
        <v>751</v>
      </c>
      <c r="BV123" s="2">
        <f t="shared" si="52"/>
        <v>1.6073168091784718E-2</v>
      </c>
      <c r="BX123" s="7">
        <f>VLOOKUP($A123,[1]Replications!$A:$AK,MATCH(BX$2,[1]Replications!$1:$1,0),FALSE)</f>
        <v>4.48E-2</v>
      </c>
      <c r="BY123" s="7" t="str">
        <f>VLOOKUP($A123,[1]Replications!$A:$AK,MATCH(BY$2,[1]Replications!$1:$1,0),FALSE)</f>
        <v/>
      </c>
      <c r="BZ123" s="7">
        <f>VLOOKUP($A123,[1]Replications!$A:$AK,MATCH(BZ$2,[1]Replications!$1:$1,0),FALSE)</f>
        <v>8.4099999999999994E-2</v>
      </c>
      <c r="CA123" s="7" t="str">
        <f>VLOOKUP($A123,[1]Replications!$A:$AK,MATCH(CA$2,[1]Replications!$1:$1,0),FALSE)</f>
        <v/>
      </c>
      <c r="CB123" s="7" t="str">
        <f>VLOOKUP($A123,[1]Replications!$A:$AK,MATCH(CB$2,[1]Replications!$1:$1,0),FALSE)</f>
        <v/>
      </c>
      <c r="CC123" s="7" t="str">
        <f>VLOOKUP($A123,[1]Replications!$A:$AK,MATCH(CC$2,[1]Replications!$1:$1,0),FALSE)</f>
        <v/>
      </c>
      <c r="CD123" s="7" t="str">
        <f>VLOOKUP($A123,[1]Replications!$A:$AK,MATCH(CD$2,[1]Replications!$1:$1,0),FALSE)</f>
        <v/>
      </c>
      <c r="CE123" s="7">
        <f>VLOOKUP($A123,[1]Replications!$A:$AK,MATCH(CE$2,[1]Replications!$1:$1,0),FALSE)</f>
        <v>3.4099999999999998E-2</v>
      </c>
      <c r="CF123" s="7">
        <f>VLOOKUP($A123,[1]Replications!$A:$AK,MATCH(CF$2,[1]Replications!$1:$1,0),FALSE)</f>
        <v>6.4449999999999993E-2</v>
      </c>
      <c r="CG123" s="7" t="str">
        <f>VLOOKUP($A123,[1]Replications!$A:$AK,MATCH(CG$2,[1]Replications!$1:$1,0),FALSE)</f>
        <v>NA</v>
      </c>
      <c r="CH123" s="9" t="e">
        <f>VLOOKUP($A123,'[2]Formated Data'!$A:$ZZ,MATCH(CH$1,'[2]Formated Data'!$1:$1,0),FALSE)</f>
        <v>#N/A</v>
      </c>
      <c r="CI123" s="9" t="e">
        <f>VLOOKUP($A123,'[2]Formated Data'!$A:$ZZ,MATCH(CI$1,'[2]Formated Data'!$1:$1,0),FALSE)</f>
        <v>#N/A</v>
      </c>
      <c r="CJ123" s="9" t="e">
        <f>VLOOKUP($A123,'[2]Formated Data'!$A:$ZZ,MATCH(CJ$1,'[2]Formated Data'!$1:$1,0),FALSE)</f>
        <v>#N/A</v>
      </c>
      <c r="CK123" s="9" t="e">
        <f>VLOOKUP($A123,'[2]Formated Data'!$A:$ZZ,MATCH(CK$1,'[2]Formated Data'!$1:$1,0),FALSE)</f>
        <v>#N/A</v>
      </c>
      <c r="CL123" s="9" t="e">
        <f>VLOOKUP($A123,'[2]Formated Data'!$A:$ZZ,MATCH(CL$1,'[2]Formated Data'!$1:$1,0),FALSE)</f>
        <v>#N/A</v>
      </c>
      <c r="CM123" s="9" t="e">
        <f>VLOOKUP($A123,'[2]Formated Data'!$A:$ZZ,MATCH(CM$1,'[2]Formated Data'!$1:$1,0),FALSE)</f>
        <v>#N/A</v>
      </c>
      <c r="CN123" s="9" t="e">
        <f>VLOOKUP($A123,'[2]Formated Data'!$A:$ZZ,MATCH(CN$1,'[2]Formated Data'!$1:$1,0),FALSE)</f>
        <v>#N/A</v>
      </c>
      <c r="CO123" s="9" t="e">
        <f>VLOOKUP($A123,'[2]Formated Data'!$A:$ZZ,MATCH(CO$1,'[2]Formated Data'!$1:$1,0),FALSE)</f>
        <v>#N/A</v>
      </c>
      <c r="CP123" s="9" t="e">
        <f>VLOOKUP($A123,'[2]Formated Data'!$A:$ZZ,MATCH(CP$1,'[2]Formated Data'!$1:$1,0),FALSE)</f>
        <v>#N/A</v>
      </c>
      <c r="CQ123" s="9" t="e">
        <f>VLOOKUP($A123,'[2]Formated Data'!$A:$ZZ,MATCH(CQ$1,'[2]Formated Data'!$1:$1,0),FALSE)</f>
        <v>#N/A</v>
      </c>
      <c r="CR123" s="9" t="e">
        <f>VLOOKUP($A123,'[2]Formated Data'!$A:$ZZ,MATCH(CR$1,'[2]Formated Data'!$1:$1,0),FALSE)</f>
        <v>#N/A</v>
      </c>
      <c r="CS123" s="9" t="e">
        <f>VLOOKUP($A123,'[2]Formated Data'!$A:$ZZ,MATCH(CS$1,'[2]Formated Data'!$1:$1,0),FALSE)</f>
        <v>#N/A</v>
      </c>
      <c r="CT123" s="9" t="e">
        <f>VLOOKUP($A123,'[2]Formated Data'!$A:$ZZ,MATCH(CT$1,'[2]Formated Data'!$1:$1,0),FALSE)</f>
        <v>#N/A</v>
      </c>
      <c r="CU123" s="9" t="e">
        <f>VLOOKUP($A123,'[2]Formated Data'!$A:$ZZ,MATCH(CU$1,'[2]Formated Data'!$1:$1,0),FALSE)</f>
        <v>#N/A</v>
      </c>
      <c r="CV123" s="9" t="e">
        <f>VLOOKUP($A123,'[2]Formated Data'!$A:$ZZ,MATCH(CV$1,'[2]Formated Data'!$1:$1,0),FALSE)</f>
        <v>#N/A</v>
      </c>
      <c r="CW123" s="9" t="e">
        <f>VLOOKUP($A123,'[2]Formated Data'!$A:$ZZ,MATCH(CW$1,'[2]Formated Data'!$1:$1,0),FALSE)</f>
        <v>#N/A</v>
      </c>
      <c r="CX123" s="9" t="e">
        <f>VLOOKUP($A123,'[2]Formated Data'!$A:$ZZ,MATCH(CX$1,'[2]Formated Data'!$1:$1,0),FALSE)</f>
        <v>#N/A</v>
      </c>
      <c r="CY123" s="9" t="e">
        <f>VLOOKUP($A123,'[2]Formated Data'!$A:$ZZ,MATCH(CY$1,'[2]Formated Data'!$1:$1,0),FALSE)</f>
        <v>#N/A</v>
      </c>
      <c r="CZ123" s="9" t="e">
        <f>VLOOKUP($A123,'[2]Formated Data'!$A:$ZZ,MATCH(CZ$1,'[2]Formated Data'!$1:$1,0),FALSE)</f>
        <v>#N/A</v>
      </c>
      <c r="DA123" s="9" t="e">
        <f>VLOOKUP($A123,'[2]Formated Data'!$A:$ZZ,MATCH(DA$1,'[2]Formated Data'!$1:$1,0),FALSE)</f>
        <v>#N/A</v>
      </c>
      <c r="DB123" s="9" t="e">
        <f>VLOOKUP($A123,'[2]Formated Data'!$A:$ZZ,MATCH(DB$1,'[2]Formated Data'!$1:$1,0),FALSE)</f>
        <v>#N/A</v>
      </c>
      <c r="DC123" s="9" t="e">
        <f>VLOOKUP($A123,'[2]Formated Data'!$A:$ZZ,MATCH(DC$1,'[2]Formated Data'!$1:$1,0),FALSE)</f>
        <v>#N/A</v>
      </c>
      <c r="DD123" s="9" t="e">
        <f>VLOOKUP($A123,'[2]Formated Data'!$A:$ZZ,MATCH(DD$1,'[2]Formated Data'!$1:$1,0),FALSE)</f>
        <v>#N/A</v>
      </c>
      <c r="DF123" s="1">
        <v>38352</v>
      </c>
      <c r="DG123" s="2">
        <v>4209.9511000000002</v>
      </c>
      <c r="DH123" s="2">
        <f t="shared" si="53"/>
        <v>1.4640003352930142E-2</v>
      </c>
      <c r="DI123" s="1">
        <v>38352</v>
      </c>
      <c r="DJ123" s="2">
        <v>7546.42</v>
      </c>
      <c r="DK123" s="2">
        <f t="shared" si="54"/>
        <v>1.6470594573916975E-2</v>
      </c>
      <c r="DL123" s="1">
        <v>38352</v>
      </c>
      <c r="DM123" s="2">
        <v>9612.77</v>
      </c>
      <c r="DN123" s="2">
        <f t="shared" si="55"/>
        <v>6.0597370764856606E-3</v>
      </c>
      <c r="DO123" s="1">
        <v>38352</v>
      </c>
      <c r="DP123" s="2">
        <v>5710.35</v>
      </c>
      <c r="DQ123" s="2">
        <f t="shared" si="56"/>
        <v>7.4593291896536407E-3</v>
      </c>
      <c r="DR123" s="1">
        <v>38352</v>
      </c>
      <c r="DS123" s="2">
        <v>6112.85</v>
      </c>
      <c r="DT123" s="2">
        <f t="shared" si="57"/>
        <v>2.2999220138500753E-2</v>
      </c>
      <c r="DU123" s="1">
        <v>38352</v>
      </c>
      <c r="DV123" s="2">
        <v>4658.8100000000004</v>
      </c>
      <c r="DW123" s="2">
        <f t="shared" si="58"/>
        <v>4.2898008368346119E-3</v>
      </c>
      <c r="DX123" s="1">
        <v>38352</v>
      </c>
      <c r="DY123" s="2">
        <v>3238.04</v>
      </c>
      <c r="DZ123" s="2">
        <f t="shared" si="59"/>
        <v>6.9784799104366524E-3</v>
      </c>
      <c r="EA123" s="1">
        <v>38352</v>
      </c>
      <c r="EB123" s="2">
        <v>4412.59</v>
      </c>
      <c r="EC123" s="2">
        <f t="shared" si="60"/>
        <v>1.0960536113179487E-2</v>
      </c>
      <c r="ED123" s="1">
        <v>38352</v>
      </c>
      <c r="EE123" s="2">
        <v>9765.35</v>
      </c>
      <c r="EF123" s="2">
        <f t="shared" si="61"/>
        <v>3.5720194812357553E-2</v>
      </c>
      <c r="EG123" s="1">
        <v>38352</v>
      </c>
      <c r="EH123" s="2">
        <v>2979.02</v>
      </c>
      <c r="EI123" s="2">
        <f t="shared" si="62"/>
        <v>2.8219766261916357E-2</v>
      </c>
      <c r="EK123" s="1">
        <v>38352</v>
      </c>
      <c r="EL123" s="2">
        <v>80.849999999999994</v>
      </c>
      <c r="EM123" s="2">
        <f t="shared" si="63"/>
        <v>-1.1855292104619886E-2</v>
      </c>
      <c r="EO123" s="1">
        <v>38352</v>
      </c>
      <c r="EP123" s="2">
        <v>5369.5277999999998</v>
      </c>
      <c r="EQ123" s="2">
        <f t="shared" si="64"/>
        <v>2.4542409997482473E-2</v>
      </c>
      <c r="ES123" s="1">
        <v>38352</v>
      </c>
      <c r="ET123" s="2">
        <v>585.71280000000002</v>
      </c>
      <c r="EU123" s="2">
        <f t="shared" si="65"/>
        <v>5.2256310166115316E-2</v>
      </c>
      <c r="EW123" s="1">
        <v>38352</v>
      </c>
      <c r="EX123" s="2">
        <v>1245.5812000000001</v>
      </c>
      <c r="EY123" s="2">
        <f t="shared" si="66"/>
        <v>3.8542982912892043E-2</v>
      </c>
      <c r="FA123" s="1">
        <v>38352</v>
      </c>
      <c r="FB123" s="2">
        <v>97.037499999999994</v>
      </c>
      <c r="FC123" s="2">
        <f t="shared" si="67"/>
        <v>1.9368928826172249E-2</v>
      </c>
      <c r="FE123" s="1">
        <v>38352</v>
      </c>
      <c r="FF123" s="2">
        <v>498.33600000000001</v>
      </c>
      <c r="FG123" s="2">
        <f t="shared" si="68"/>
        <v>4.2412650122306772E-2</v>
      </c>
      <c r="FI123" s="1">
        <v>38352</v>
      </c>
      <c r="FJ123" s="2">
        <v>186.5549</v>
      </c>
      <c r="FK123" s="2">
        <f t="shared" si="69"/>
        <v>2.3012375629529513E-2</v>
      </c>
      <c r="FM123" s="1">
        <v>38352</v>
      </c>
      <c r="FN123" s="2">
        <v>1521.018</v>
      </c>
      <c r="FO123" s="2">
        <f t="shared" si="70"/>
        <v>2.345989948545002E-2</v>
      </c>
      <c r="FQ123" s="1">
        <v>38352</v>
      </c>
      <c r="FR123" s="2">
        <v>240.976</v>
      </c>
      <c r="FS123" s="2">
        <f t="shared" si="71"/>
        <v>2.6128779935759017E-3</v>
      </c>
      <c r="FU123" s="1">
        <v>38352</v>
      </c>
      <c r="FV123" s="2">
        <v>289.75060000000002</v>
      </c>
      <c r="FW123" s="2">
        <f t="shared" si="72"/>
        <v>2.8018821131836624E-2</v>
      </c>
      <c r="FY123" s="1">
        <v>38352</v>
      </c>
      <c r="FZ123" s="2">
        <v>675.90840000000003</v>
      </c>
      <c r="GA123" s="2">
        <f t="shared" si="73"/>
        <v>2.9504322447896136E-2</v>
      </c>
    </row>
    <row r="124" spans="1:183" x14ac:dyDescent="0.25">
      <c r="A124" s="1">
        <f t="shared" si="50"/>
        <v>38321</v>
      </c>
      <c r="B124" s="1">
        <v>38321</v>
      </c>
      <c r="C124" s="2">
        <v>682.42679999999996</v>
      </c>
      <c r="D124" s="2">
        <f t="shared" si="74"/>
        <v>5.0473063751236058E-2</v>
      </c>
      <c r="E124" s="1">
        <v>38321</v>
      </c>
      <c r="F124" s="2">
        <v>489.49869999999999</v>
      </c>
      <c r="G124" s="2">
        <f t="shared" si="75"/>
        <v>3.4398981954286034E-2</v>
      </c>
      <c r="H124" s="1">
        <v>38321</v>
      </c>
      <c r="I124" s="2">
        <v>1090.7764999999999</v>
      </c>
      <c r="J124" s="2">
        <f t="shared" si="76"/>
        <v>2.2578394912947219E-2</v>
      </c>
      <c r="K124" s="1">
        <v>38321</v>
      </c>
      <c r="L124" s="2">
        <v>1580.77</v>
      </c>
      <c r="M124" s="2">
        <f t="shared" si="77"/>
        <v>7.4177261638613601E-2</v>
      </c>
      <c r="N124" s="1">
        <v>38321</v>
      </c>
      <c r="O124" s="2">
        <v>1230.21</v>
      </c>
      <c r="P124" s="2">
        <f t="shared" si="78"/>
        <v>3.5129495313262593E-2</v>
      </c>
      <c r="Q124" s="1"/>
      <c r="T124" s="1">
        <v>38321</v>
      </c>
      <c r="U124" s="2">
        <v>1232.6280999999999</v>
      </c>
      <c r="V124" s="2">
        <f t="shared" si="79"/>
        <v>4.0453261281519381E-2</v>
      </c>
      <c r="W124" s="1"/>
      <c r="Z124" s="1">
        <v>38321</v>
      </c>
      <c r="AA124" s="2">
        <v>133.32</v>
      </c>
      <c r="AB124" s="2">
        <f t="shared" si="81"/>
        <v>-5.1488694873517149E-3</v>
      </c>
      <c r="AC124" s="1">
        <v>38321</v>
      </c>
      <c r="AD124" s="2">
        <v>800.21900000000005</v>
      </c>
      <c r="AE124" s="2">
        <f t="shared" si="82"/>
        <v>2.9643030388030622E-2</v>
      </c>
      <c r="AF124" s="1">
        <v>38321</v>
      </c>
      <c r="AG124" s="2">
        <v>199.59020000000001</v>
      </c>
      <c r="AH124" s="2">
        <f t="shared" si="83"/>
        <v>1.3889340431584518E-2</v>
      </c>
      <c r="AI124" s="1">
        <v>38321</v>
      </c>
      <c r="AJ124" s="2">
        <v>78</v>
      </c>
      <c r="AK124" s="2">
        <f t="shared" si="84"/>
        <v>-1.9114688128772594E-2</v>
      </c>
      <c r="AL124" s="1">
        <v>38321</v>
      </c>
      <c r="AM124" s="2">
        <v>124.1678</v>
      </c>
      <c r="AN124" s="2">
        <f t="shared" si="85"/>
        <v>8.0649875298763885E-3</v>
      </c>
      <c r="AO124" s="1">
        <v>38321</v>
      </c>
      <c r="AP124" s="2">
        <v>292.20999999999998</v>
      </c>
      <c r="AQ124" s="2">
        <f t="shared" si="86"/>
        <v>9.2484757141875207E-4</v>
      </c>
      <c r="AR124" s="1">
        <v>38321</v>
      </c>
      <c r="AS124" s="2">
        <v>1197.6801</v>
      </c>
      <c r="AT124" s="2">
        <f t="shared" si="87"/>
        <v>-7.9764097061723049E-3</v>
      </c>
      <c r="AU124" s="1">
        <v>38321</v>
      </c>
      <c r="AV124" s="2">
        <v>758</v>
      </c>
      <c r="AW124" s="2">
        <f t="shared" si="88"/>
        <v>1.2056557672536883E-2</v>
      </c>
      <c r="AY124" s="2">
        <f t="shared" si="89"/>
        <v>1.6074081796950024E-2</v>
      </c>
      <c r="AZ124" s="2">
        <f t="shared" si="90"/>
        <v>3.9047766325351008E-2</v>
      </c>
      <c r="BA124" s="2">
        <f t="shared" si="51"/>
        <v>2.0032967378709188E-2</v>
      </c>
      <c r="BC124" s="1"/>
      <c r="BE124" s="2" t="e">
        <f t="shared" si="91"/>
        <v>#DIV/0!</v>
      </c>
      <c r="BF124" s="1">
        <v>38321</v>
      </c>
      <c r="BG124" s="2">
        <v>754.58</v>
      </c>
      <c r="BH124" s="2">
        <f t="shared" si="92"/>
        <v>1.9289477238957353E-2</v>
      </c>
      <c r="BI124" s="1"/>
      <c r="BK124" s="2" t="e">
        <f t="shared" si="93"/>
        <v>#DIV/0!</v>
      </c>
      <c r="BL124" s="1">
        <v>38291</v>
      </c>
      <c r="BM124" s="2">
        <v>271.75</v>
      </c>
      <c r="BN124" s="2">
        <f t="shared" si="48"/>
        <v>-2.8620702308002066E-3</v>
      </c>
      <c r="BP124" s="1">
        <v>38046</v>
      </c>
      <c r="BQ124" s="2">
        <v>3.5599999999999998E-3</v>
      </c>
      <c r="BR124" s="2">
        <f t="shared" si="49"/>
        <v>3.5599999999999998E-3</v>
      </c>
      <c r="BT124" s="1">
        <v>38321</v>
      </c>
      <c r="BU124" s="2">
        <v>739.12</v>
      </c>
      <c r="BV124" s="2">
        <f t="shared" si="52"/>
        <v>1.1772436072934322E-2</v>
      </c>
      <c r="BX124" s="7">
        <f>VLOOKUP($A124,[1]Replications!$A:$AK,MATCH(BX$2,[1]Replications!$1:$1,0),FALSE)</f>
        <v>9.4100000000000003E-2</v>
      </c>
      <c r="BY124" s="7" t="str">
        <f>VLOOKUP($A124,[1]Replications!$A:$AK,MATCH(BY$2,[1]Replications!$1:$1,0),FALSE)</f>
        <v/>
      </c>
      <c r="BZ124" s="7">
        <f>VLOOKUP($A124,[1]Replications!$A:$AK,MATCH(BZ$2,[1]Replications!$1:$1,0),FALSE)</f>
        <v>4.5100000000000001E-2</v>
      </c>
      <c r="CA124" s="7" t="str">
        <f>VLOOKUP($A124,[1]Replications!$A:$AK,MATCH(CA$2,[1]Replications!$1:$1,0),FALSE)</f>
        <v/>
      </c>
      <c r="CB124" s="7" t="str">
        <f>VLOOKUP($A124,[1]Replications!$A:$AK,MATCH(CB$2,[1]Replications!$1:$1,0),FALSE)</f>
        <v/>
      </c>
      <c r="CC124" s="7" t="str">
        <f>VLOOKUP($A124,[1]Replications!$A:$AK,MATCH(CC$2,[1]Replications!$1:$1,0),FALSE)</f>
        <v/>
      </c>
      <c r="CD124" s="7" t="str">
        <f>VLOOKUP($A124,[1]Replications!$A:$AK,MATCH(CD$2,[1]Replications!$1:$1,0),FALSE)</f>
        <v/>
      </c>
      <c r="CE124" s="7">
        <f>VLOOKUP($A124,[1]Replications!$A:$AK,MATCH(CE$2,[1]Replications!$1:$1,0),FALSE)</f>
        <v>4.0399999999999998E-2</v>
      </c>
      <c r="CF124" s="7">
        <f>VLOOKUP($A124,[1]Replications!$A:$AK,MATCH(CF$2,[1]Replications!$1:$1,0),FALSE)</f>
        <v>6.9599999999999995E-2</v>
      </c>
      <c r="CG124" s="7" t="str">
        <f>VLOOKUP($A124,[1]Replications!$A:$AK,MATCH(CG$2,[1]Replications!$1:$1,0),FALSE)</f>
        <v>NA</v>
      </c>
      <c r="CH124" s="9" t="e">
        <f>VLOOKUP($A124,'[2]Formated Data'!$A:$ZZ,MATCH(CH$1,'[2]Formated Data'!$1:$1,0),FALSE)</f>
        <v>#N/A</v>
      </c>
      <c r="CI124" s="9" t="e">
        <f>VLOOKUP($A124,'[2]Formated Data'!$A:$ZZ,MATCH(CI$1,'[2]Formated Data'!$1:$1,0),FALSE)</f>
        <v>#N/A</v>
      </c>
      <c r="CJ124" s="9" t="e">
        <f>VLOOKUP($A124,'[2]Formated Data'!$A:$ZZ,MATCH(CJ$1,'[2]Formated Data'!$1:$1,0),FALSE)</f>
        <v>#N/A</v>
      </c>
      <c r="CK124" s="9" t="e">
        <f>VLOOKUP($A124,'[2]Formated Data'!$A:$ZZ,MATCH(CK$1,'[2]Formated Data'!$1:$1,0),FALSE)</f>
        <v>#N/A</v>
      </c>
      <c r="CL124" s="9" t="e">
        <f>VLOOKUP($A124,'[2]Formated Data'!$A:$ZZ,MATCH(CL$1,'[2]Formated Data'!$1:$1,0),FALSE)</f>
        <v>#N/A</v>
      </c>
      <c r="CM124" s="9" t="e">
        <f>VLOOKUP($A124,'[2]Formated Data'!$A:$ZZ,MATCH(CM$1,'[2]Formated Data'!$1:$1,0),FALSE)</f>
        <v>#N/A</v>
      </c>
      <c r="CN124" s="9" t="e">
        <f>VLOOKUP($A124,'[2]Formated Data'!$A:$ZZ,MATCH(CN$1,'[2]Formated Data'!$1:$1,0),FALSE)</f>
        <v>#N/A</v>
      </c>
      <c r="CO124" s="9" t="e">
        <f>VLOOKUP($A124,'[2]Formated Data'!$A:$ZZ,MATCH(CO$1,'[2]Formated Data'!$1:$1,0),FALSE)</f>
        <v>#N/A</v>
      </c>
      <c r="CP124" s="9" t="e">
        <f>VLOOKUP($A124,'[2]Formated Data'!$A:$ZZ,MATCH(CP$1,'[2]Formated Data'!$1:$1,0),FALSE)</f>
        <v>#N/A</v>
      </c>
      <c r="CQ124" s="9" t="e">
        <f>VLOOKUP($A124,'[2]Formated Data'!$A:$ZZ,MATCH(CQ$1,'[2]Formated Data'!$1:$1,0),FALSE)</f>
        <v>#N/A</v>
      </c>
      <c r="CR124" s="9" t="e">
        <f>VLOOKUP($A124,'[2]Formated Data'!$A:$ZZ,MATCH(CR$1,'[2]Formated Data'!$1:$1,0),FALSE)</f>
        <v>#N/A</v>
      </c>
      <c r="CS124" s="9" t="e">
        <f>VLOOKUP($A124,'[2]Formated Data'!$A:$ZZ,MATCH(CS$1,'[2]Formated Data'!$1:$1,0),FALSE)</f>
        <v>#N/A</v>
      </c>
      <c r="CT124" s="9" t="e">
        <f>VLOOKUP($A124,'[2]Formated Data'!$A:$ZZ,MATCH(CT$1,'[2]Formated Data'!$1:$1,0),FALSE)</f>
        <v>#N/A</v>
      </c>
      <c r="CU124" s="9" t="e">
        <f>VLOOKUP($A124,'[2]Formated Data'!$A:$ZZ,MATCH(CU$1,'[2]Formated Data'!$1:$1,0),FALSE)</f>
        <v>#N/A</v>
      </c>
      <c r="CV124" s="9" t="e">
        <f>VLOOKUP($A124,'[2]Formated Data'!$A:$ZZ,MATCH(CV$1,'[2]Formated Data'!$1:$1,0),FALSE)</f>
        <v>#N/A</v>
      </c>
      <c r="CW124" s="9" t="e">
        <f>VLOOKUP($A124,'[2]Formated Data'!$A:$ZZ,MATCH(CW$1,'[2]Formated Data'!$1:$1,0),FALSE)</f>
        <v>#N/A</v>
      </c>
      <c r="CX124" s="9" t="e">
        <f>VLOOKUP($A124,'[2]Formated Data'!$A:$ZZ,MATCH(CX$1,'[2]Formated Data'!$1:$1,0),FALSE)</f>
        <v>#N/A</v>
      </c>
      <c r="CY124" s="9" t="e">
        <f>VLOOKUP($A124,'[2]Formated Data'!$A:$ZZ,MATCH(CY$1,'[2]Formated Data'!$1:$1,0),FALSE)</f>
        <v>#N/A</v>
      </c>
      <c r="CZ124" s="9" t="e">
        <f>VLOOKUP($A124,'[2]Formated Data'!$A:$ZZ,MATCH(CZ$1,'[2]Formated Data'!$1:$1,0),FALSE)</f>
        <v>#N/A</v>
      </c>
      <c r="DA124" s="9" t="e">
        <f>VLOOKUP($A124,'[2]Formated Data'!$A:$ZZ,MATCH(DA$1,'[2]Formated Data'!$1:$1,0),FALSE)</f>
        <v>#N/A</v>
      </c>
      <c r="DB124" s="9" t="e">
        <f>VLOOKUP($A124,'[2]Formated Data'!$A:$ZZ,MATCH(DB$1,'[2]Formated Data'!$1:$1,0),FALSE)</f>
        <v>#N/A</v>
      </c>
      <c r="DC124" s="9" t="e">
        <f>VLOOKUP($A124,'[2]Formated Data'!$A:$ZZ,MATCH(DC$1,'[2]Formated Data'!$1:$1,0),FALSE)</f>
        <v>#N/A</v>
      </c>
      <c r="DD124" s="9" t="e">
        <f>VLOOKUP($A124,'[2]Formated Data'!$A:$ZZ,MATCH(DD$1,'[2]Formated Data'!$1:$1,0),FALSE)</f>
        <v>#N/A</v>
      </c>
      <c r="DF124" s="1">
        <v>38321</v>
      </c>
      <c r="DG124" s="2">
        <v>4149.2066999999997</v>
      </c>
      <c r="DH124" s="2">
        <f t="shared" si="53"/>
        <v>2.5470007151487506E-2</v>
      </c>
      <c r="DI124" s="1">
        <v>38321</v>
      </c>
      <c r="DJ124" s="2">
        <v>7424.14</v>
      </c>
      <c r="DK124" s="2">
        <f t="shared" si="54"/>
        <v>2.839958332871606E-2</v>
      </c>
      <c r="DL124" s="1">
        <v>38321</v>
      </c>
      <c r="DM124" s="2">
        <v>9554.8700000000008</v>
      </c>
      <c r="DN124" s="2">
        <f t="shared" si="55"/>
        <v>2.8049841997725533E-2</v>
      </c>
      <c r="DO124" s="1">
        <v>38321</v>
      </c>
      <c r="DP124" s="2">
        <v>5668.07</v>
      </c>
      <c r="DQ124" s="2">
        <f t="shared" si="56"/>
        <v>1.0670033147713198E-2</v>
      </c>
      <c r="DR124" s="1">
        <v>38321</v>
      </c>
      <c r="DS124" s="2">
        <v>5975.42</v>
      </c>
      <c r="DT124" s="2">
        <f t="shared" si="57"/>
        <v>3.4561446033449794E-2</v>
      </c>
      <c r="DU124" s="1">
        <v>38321</v>
      </c>
      <c r="DV124" s="2">
        <v>4638.91</v>
      </c>
      <c r="DW124" s="2">
        <f t="shared" si="58"/>
        <v>8.8315246939085768E-3</v>
      </c>
      <c r="DX124" s="1">
        <v>38321</v>
      </c>
      <c r="DY124" s="2">
        <v>3215.6</v>
      </c>
      <c r="DZ124" s="2">
        <f t="shared" si="59"/>
        <v>7.6302389345868082E-3</v>
      </c>
      <c r="EA124" s="1">
        <v>38321</v>
      </c>
      <c r="EB124" s="2">
        <v>4364.75</v>
      </c>
      <c r="EC124" s="2">
        <f t="shared" si="60"/>
        <v>1.6199591634324051E-2</v>
      </c>
      <c r="ED124" s="1">
        <v>38321</v>
      </c>
      <c r="EE124" s="2">
        <v>9428.56</v>
      </c>
      <c r="EF124" s="2">
        <f t="shared" si="61"/>
        <v>5.747936030111922E-2</v>
      </c>
      <c r="EG124" s="1">
        <v>38321</v>
      </c>
      <c r="EH124" s="2">
        <v>2897.26</v>
      </c>
      <c r="EI124" s="2">
        <f t="shared" si="62"/>
        <v>3.3329647872002877E-2</v>
      </c>
      <c r="EK124" s="1">
        <v>38321</v>
      </c>
      <c r="EL124" s="2">
        <v>81.819999999999993</v>
      </c>
      <c r="EM124" s="2">
        <f t="shared" si="63"/>
        <v>-3.6391473324696832E-2</v>
      </c>
      <c r="EO124" s="1">
        <v>38321</v>
      </c>
      <c r="EP124" s="2">
        <v>5240.9034000000001</v>
      </c>
      <c r="EQ124" s="2">
        <f t="shared" si="64"/>
        <v>2.0886642658798582E-2</v>
      </c>
      <c r="ES124" s="1">
        <v>38321</v>
      </c>
      <c r="ET124" s="2">
        <v>556.62559999999996</v>
      </c>
      <c r="EU124" s="2">
        <f t="shared" si="65"/>
        <v>9.262463219345185E-2</v>
      </c>
      <c r="EW124" s="1">
        <v>38321</v>
      </c>
      <c r="EX124" s="2">
        <v>1199.3544999999999</v>
      </c>
      <c r="EY124" s="2">
        <f t="shared" si="66"/>
        <v>5.4502454048844351E-2</v>
      </c>
      <c r="FA124" s="1">
        <v>38321</v>
      </c>
      <c r="FB124" s="2">
        <v>95.193700000000007</v>
      </c>
      <c r="FC124" s="2">
        <f t="shared" si="67"/>
        <v>2.7601342015268315E-2</v>
      </c>
      <c r="FE124" s="1">
        <v>38321</v>
      </c>
      <c r="FF124" s="2">
        <v>478.06020000000001</v>
      </c>
      <c r="FG124" s="2">
        <f t="shared" si="68"/>
        <v>7.1694507786516759E-2</v>
      </c>
      <c r="FI124" s="1">
        <v>38321</v>
      </c>
      <c r="FJ124" s="2">
        <v>182.35839999999999</v>
      </c>
      <c r="FK124" s="2">
        <f t="shared" si="69"/>
        <v>-2.237576139669184E-2</v>
      </c>
      <c r="FM124" s="1">
        <v>38321</v>
      </c>
      <c r="FN124" s="2">
        <v>1486.153</v>
      </c>
      <c r="FO124" s="2">
        <f t="shared" si="70"/>
        <v>-2.2851480825927584E-2</v>
      </c>
      <c r="FQ124" s="1">
        <v>38321</v>
      </c>
      <c r="FR124" s="2">
        <v>240.34800000000001</v>
      </c>
      <c r="FS124" s="2">
        <f t="shared" si="71"/>
        <v>-5.5813684075515235E-3</v>
      </c>
      <c r="FU124" s="1">
        <v>38321</v>
      </c>
      <c r="FV124" s="2">
        <v>281.85340000000002</v>
      </c>
      <c r="FW124" s="2">
        <f t="shared" si="72"/>
        <v>2.9431487476770934E-2</v>
      </c>
      <c r="FY124" s="1">
        <v>38321</v>
      </c>
      <c r="FZ124" s="2">
        <v>656.53769999999997</v>
      </c>
      <c r="GA124" s="2">
        <f t="shared" si="73"/>
        <v>8.6478022548130307E-2</v>
      </c>
    </row>
    <row r="125" spans="1:183" x14ac:dyDescent="0.25">
      <c r="A125" s="1">
        <f t="shared" si="50"/>
        <v>38291</v>
      </c>
      <c r="B125" s="1">
        <v>38289</v>
      </c>
      <c r="C125" s="2">
        <v>649.63760000000002</v>
      </c>
      <c r="D125" s="2">
        <f t="shared" si="74"/>
        <v>1.6624192408779548E-2</v>
      </c>
      <c r="E125" s="1">
        <v>38289</v>
      </c>
      <c r="F125" s="2">
        <v>473.22039999999998</v>
      </c>
      <c r="G125" s="2">
        <f t="shared" si="75"/>
        <v>1.5589877331817714E-2</v>
      </c>
      <c r="H125" s="1">
        <v>38289</v>
      </c>
      <c r="I125" s="2">
        <v>1066.6922999999999</v>
      </c>
      <c r="J125" s="2">
        <f t="shared" si="76"/>
        <v>-4.0082723839950374E-3</v>
      </c>
      <c r="K125" s="1">
        <v>38289</v>
      </c>
      <c r="L125" s="2">
        <v>1471.61</v>
      </c>
      <c r="M125" s="2">
        <f t="shared" si="77"/>
        <v>2.1433578810741594E-2</v>
      </c>
      <c r="N125" s="1">
        <v>38289</v>
      </c>
      <c r="O125" s="2">
        <v>1188.46</v>
      </c>
      <c r="P125" s="2">
        <f t="shared" si="78"/>
        <v>1.1042297614591412E-2</v>
      </c>
      <c r="Q125" s="1"/>
      <c r="T125" s="1">
        <v>38289</v>
      </c>
      <c r="U125" s="2">
        <v>1184.703</v>
      </c>
      <c r="V125" s="2">
        <f t="shared" si="79"/>
        <v>1.5274412201567333E-2</v>
      </c>
      <c r="W125" s="1"/>
      <c r="Z125" s="1">
        <v>38289</v>
      </c>
      <c r="AA125" s="2">
        <v>134.01</v>
      </c>
      <c r="AB125" s="2">
        <f t="shared" si="81"/>
        <v>-1.9319429198682903E-2</v>
      </c>
      <c r="AC125" s="1">
        <v>38289</v>
      </c>
      <c r="AD125" s="2">
        <v>777.18100000000004</v>
      </c>
      <c r="AE125" s="2">
        <f t="shared" si="82"/>
        <v>1.7976127011737564E-2</v>
      </c>
      <c r="AF125" s="1">
        <v>38289</v>
      </c>
      <c r="AG125" s="2">
        <v>196.85599999999999</v>
      </c>
      <c r="AH125" s="2">
        <f t="shared" si="83"/>
        <v>2.4115533983108062E-2</v>
      </c>
      <c r="AI125" s="1">
        <v>38289</v>
      </c>
      <c r="AJ125" s="2">
        <v>79.52</v>
      </c>
      <c r="AK125" s="2">
        <f t="shared" si="84"/>
        <v>1.7270052449788853E-2</v>
      </c>
      <c r="AL125" s="1">
        <v>38289</v>
      </c>
      <c r="AM125" s="2">
        <v>123.17440000000001</v>
      </c>
      <c r="AN125" s="2">
        <f t="shared" si="85"/>
        <v>2.4097013060890848E-3</v>
      </c>
      <c r="AO125" s="1">
        <v>38289</v>
      </c>
      <c r="AP125" s="2">
        <v>291.94</v>
      </c>
      <c r="AQ125" s="2">
        <f t="shared" si="86"/>
        <v>9.8934550989346892E-3</v>
      </c>
      <c r="AR125" s="1">
        <v>38289</v>
      </c>
      <c r="AS125" s="2">
        <v>1207.3100999999999</v>
      </c>
      <c r="AT125" s="2">
        <f t="shared" si="87"/>
        <v>8.3858277581496665E-3</v>
      </c>
      <c r="AU125" s="1">
        <v>38289</v>
      </c>
      <c r="AV125" s="2">
        <v>748.97</v>
      </c>
      <c r="AW125" s="2">
        <f t="shared" si="88"/>
        <v>1.8064919530230705E-2</v>
      </c>
      <c r="AY125" s="2">
        <f t="shared" si="89"/>
        <v>1.0343150769618337E-3</v>
      </c>
      <c r="AZ125" s="2">
        <f t="shared" si="90"/>
        <v>1.0391281196150182E-2</v>
      </c>
      <c r="BA125" s="2">
        <f t="shared" si="51"/>
        <v>9.6790917720810388E-3</v>
      </c>
      <c r="BC125" s="1"/>
      <c r="BE125" s="2" t="e">
        <f t="shared" si="91"/>
        <v>#DIV/0!</v>
      </c>
      <c r="BF125" s="1">
        <v>38289</v>
      </c>
      <c r="BG125" s="2">
        <v>740.3</v>
      </c>
      <c r="BH125" s="2">
        <f t="shared" si="92"/>
        <v>8.8579994548922958E-3</v>
      </c>
      <c r="BI125" s="1"/>
      <c r="BK125" s="2" t="e">
        <f t="shared" si="93"/>
        <v>#DIV/0!</v>
      </c>
      <c r="BL125" s="1">
        <v>38260</v>
      </c>
      <c r="BM125" s="2">
        <v>272.52999999999997</v>
      </c>
      <c r="BN125" s="2">
        <f t="shared" si="48"/>
        <v>-6.9668524494004291E-4</v>
      </c>
      <c r="BP125" s="1">
        <v>38017</v>
      </c>
      <c r="BQ125" s="2">
        <v>1.106E-2</v>
      </c>
      <c r="BR125" s="2">
        <f t="shared" si="49"/>
        <v>1.106E-2</v>
      </c>
      <c r="BT125" s="1">
        <v>38289</v>
      </c>
      <c r="BU125" s="2">
        <v>730.52</v>
      </c>
      <c r="BV125" s="2">
        <f t="shared" si="52"/>
        <v>8.5319049065355479E-3</v>
      </c>
      <c r="BX125" s="7">
        <f>VLOOKUP($A125,[1]Replications!$A:$AK,MATCH(BX$2,[1]Replications!$1:$1,0),FALSE)</f>
        <v>5.0000000000000001E-4</v>
      </c>
      <c r="BY125" s="7" t="str">
        <f>VLOOKUP($A125,[1]Replications!$A:$AK,MATCH(BY$2,[1]Replications!$1:$1,0),FALSE)</f>
        <v/>
      </c>
      <c r="BZ125" s="7">
        <f>VLOOKUP($A125,[1]Replications!$A:$AK,MATCH(BZ$2,[1]Replications!$1:$1,0),FALSE)</f>
        <v>2.4299999999999999E-2</v>
      </c>
      <c r="CA125" s="7" t="str">
        <f>VLOOKUP($A125,[1]Replications!$A:$AK,MATCH(CA$2,[1]Replications!$1:$1,0),FALSE)</f>
        <v/>
      </c>
      <c r="CB125" s="7" t="str">
        <f>VLOOKUP($A125,[1]Replications!$A:$AK,MATCH(CB$2,[1]Replications!$1:$1,0),FALSE)</f>
        <v/>
      </c>
      <c r="CC125" s="7" t="str">
        <f>VLOOKUP($A125,[1]Replications!$A:$AK,MATCH(CC$2,[1]Replications!$1:$1,0),FALSE)</f>
        <v/>
      </c>
      <c r="CD125" s="7" t="str">
        <f>VLOOKUP($A125,[1]Replications!$A:$AK,MATCH(CD$2,[1]Replications!$1:$1,0),FALSE)</f>
        <v/>
      </c>
      <c r="CE125" s="7">
        <f>VLOOKUP($A125,[1]Replications!$A:$AK,MATCH(CE$2,[1]Replications!$1:$1,0),FALSE)</f>
        <v>1.52E-2</v>
      </c>
      <c r="CF125" s="7">
        <f>VLOOKUP($A125,[1]Replications!$A:$AK,MATCH(CF$2,[1]Replications!$1:$1,0),FALSE)</f>
        <v>1.24E-2</v>
      </c>
      <c r="CG125" s="7" t="str">
        <f>VLOOKUP($A125,[1]Replications!$A:$AK,MATCH(CG$2,[1]Replications!$1:$1,0),FALSE)</f>
        <v>NA</v>
      </c>
      <c r="CH125" s="9" t="e">
        <f>VLOOKUP($A125,'[2]Formated Data'!$A:$ZZ,MATCH(CH$1,'[2]Formated Data'!$1:$1,0),FALSE)</f>
        <v>#N/A</v>
      </c>
      <c r="CI125" s="9" t="e">
        <f>VLOOKUP($A125,'[2]Formated Data'!$A:$ZZ,MATCH(CI$1,'[2]Formated Data'!$1:$1,0),FALSE)</f>
        <v>#N/A</v>
      </c>
      <c r="CJ125" s="9" t="e">
        <f>VLOOKUP($A125,'[2]Formated Data'!$A:$ZZ,MATCH(CJ$1,'[2]Formated Data'!$1:$1,0),FALSE)</f>
        <v>#N/A</v>
      </c>
      <c r="CK125" s="9" t="e">
        <f>VLOOKUP($A125,'[2]Formated Data'!$A:$ZZ,MATCH(CK$1,'[2]Formated Data'!$1:$1,0),FALSE)</f>
        <v>#N/A</v>
      </c>
      <c r="CL125" s="9" t="e">
        <f>VLOOKUP($A125,'[2]Formated Data'!$A:$ZZ,MATCH(CL$1,'[2]Formated Data'!$1:$1,0),FALSE)</f>
        <v>#N/A</v>
      </c>
      <c r="CM125" s="9" t="e">
        <f>VLOOKUP($A125,'[2]Formated Data'!$A:$ZZ,MATCH(CM$1,'[2]Formated Data'!$1:$1,0),FALSE)</f>
        <v>#N/A</v>
      </c>
      <c r="CN125" s="9" t="e">
        <f>VLOOKUP($A125,'[2]Formated Data'!$A:$ZZ,MATCH(CN$1,'[2]Formated Data'!$1:$1,0),FALSE)</f>
        <v>#N/A</v>
      </c>
      <c r="CO125" s="9" t="e">
        <f>VLOOKUP($A125,'[2]Formated Data'!$A:$ZZ,MATCH(CO$1,'[2]Formated Data'!$1:$1,0),FALSE)</f>
        <v>#N/A</v>
      </c>
      <c r="CP125" s="9" t="e">
        <f>VLOOKUP($A125,'[2]Formated Data'!$A:$ZZ,MATCH(CP$1,'[2]Formated Data'!$1:$1,0),FALSE)</f>
        <v>#N/A</v>
      </c>
      <c r="CQ125" s="9" t="e">
        <f>VLOOKUP($A125,'[2]Formated Data'!$A:$ZZ,MATCH(CQ$1,'[2]Formated Data'!$1:$1,0),FALSE)</f>
        <v>#N/A</v>
      </c>
      <c r="CR125" s="9" t="e">
        <f>VLOOKUP($A125,'[2]Formated Data'!$A:$ZZ,MATCH(CR$1,'[2]Formated Data'!$1:$1,0),FALSE)</f>
        <v>#N/A</v>
      </c>
      <c r="CS125" s="9" t="e">
        <f>VLOOKUP($A125,'[2]Formated Data'!$A:$ZZ,MATCH(CS$1,'[2]Formated Data'!$1:$1,0),FALSE)</f>
        <v>#N/A</v>
      </c>
      <c r="CT125" s="9" t="e">
        <f>VLOOKUP($A125,'[2]Formated Data'!$A:$ZZ,MATCH(CT$1,'[2]Formated Data'!$1:$1,0),FALSE)</f>
        <v>#N/A</v>
      </c>
      <c r="CU125" s="9" t="e">
        <f>VLOOKUP($A125,'[2]Formated Data'!$A:$ZZ,MATCH(CU$1,'[2]Formated Data'!$1:$1,0),FALSE)</f>
        <v>#N/A</v>
      </c>
      <c r="CV125" s="9" t="e">
        <f>VLOOKUP($A125,'[2]Formated Data'!$A:$ZZ,MATCH(CV$1,'[2]Formated Data'!$1:$1,0),FALSE)</f>
        <v>#N/A</v>
      </c>
      <c r="CW125" s="9" t="e">
        <f>VLOOKUP($A125,'[2]Formated Data'!$A:$ZZ,MATCH(CW$1,'[2]Formated Data'!$1:$1,0),FALSE)</f>
        <v>#N/A</v>
      </c>
      <c r="CX125" s="9" t="e">
        <f>VLOOKUP($A125,'[2]Formated Data'!$A:$ZZ,MATCH(CX$1,'[2]Formated Data'!$1:$1,0),FALSE)</f>
        <v>#N/A</v>
      </c>
      <c r="CY125" s="9" t="e">
        <f>VLOOKUP($A125,'[2]Formated Data'!$A:$ZZ,MATCH(CY$1,'[2]Formated Data'!$1:$1,0),FALSE)</f>
        <v>#N/A</v>
      </c>
      <c r="CZ125" s="9" t="e">
        <f>VLOOKUP($A125,'[2]Formated Data'!$A:$ZZ,MATCH(CZ$1,'[2]Formated Data'!$1:$1,0),FALSE)</f>
        <v>#N/A</v>
      </c>
      <c r="DA125" s="9" t="e">
        <f>VLOOKUP($A125,'[2]Formated Data'!$A:$ZZ,MATCH(DA$1,'[2]Formated Data'!$1:$1,0),FALSE)</f>
        <v>#N/A</v>
      </c>
      <c r="DB125" s="9" t="e">
        <f>VLOOKUP($A125,'[2]Formated Data'!$A:$ZZ,MATCH(DB$1,'[2]Formated Data'!$1:$1,0),FALSE)</f>
        <v>#N/A</v>
      </c>
      <c r="DC125" s="9" t="e">
        <f>VLOOKUP($A125,'[2]Formated Data'!$A:$ZZ,MATCH(DC$1,'[2]Formated Data'!$1:$1,0),FALSE)</f>
        <v>#N/A</v>
      </c>
      <c r="DD125" s="9" t="e">
        <f>VLOOKUP($A125,'[2]Formated Data'!$A:$ZZ,MATCH(DD$1,'[2]Formated Data'!$1:$1,0),FALSE)</f>
        <v>#N/A</v>
      </c>
      <c r="DF125" s="1">
        <v>38291</v>
      </c>
      <c r="DG125" s="2">
        <v>4046.1511999999998</v>
      </c>
      <c r="DH125" s="2">
        <f t="shared" si="53"/>
        <v>7.8200024021386483E-3</v>
      </c>
      <c r="DI125" s="1">
        <v>38291</v>
      </c>
      <c r="DJ125" s="2">
        <v>7219.12</v>
      </c>
      <c r="DK125" s="2">
        <f t="shared" si="54"/>
        <v>8.4203586055842106E-3</v>
      </c>
      <c r="DL125" s="1">
        <v>38291</v>
      </c>
      <c r="DM125" s="2">
        <v>9294.17</v>
      </c>
      <c r="DN125" s="2">
        <f t="shared" si="55"/>
        <v>8.3802307275848698E-3</v>
      </c>
      <c r="DO125" s="1">
        <v>38291</v>
      </c>
      <c r="DP125" s="2">
        <v>5608.23</v>
      </c>
      <c r="DQ125" s="2">
        <f t="shared" si="56"/>
        <v>3.1104449420837899E-3</v>
      </c>
      <c r="DR125" s="1">
        <v>38291</v>
      </c>
      <c r="DS125" s="2">
        <v>5775.8</v>
      </c>
      <c r="DT125" s="2">
        <f t="shared" si="57"/>
        <v>1.4879320766387094E-2</v>
      </c>
      <c r="DU125" s="1">
        <v>38291</v>
      </c>
      <c r="DV125" s="2">
        <v>4598.3</v>
      </c>
      <c r="DW125" s="2">
        <f t="shared" si="58"/>
        <v>-4.7809816920216797E-3</v>
      </c>
      <c r="DX125" s="1">
        <v>38291</v>
      </c>
      <c r="DY125" s="2">
        <v>3191.25</v>
      </c>
      <c r="DZ125" s="2">
        <f t="shared" si="59"/>
        <v>1.4999570622978409E-2</v>
      </c>
      <c r="EA125" s="1">
        <v>38291</v>
      </c>
      <c r="EB125" s="2">
        <v>4295.17</v>
      </c>
      <c r="EC125" s="2">
        <f t="shared" si="60"/>
        <v>5.3601481179792465E-3</v>
      </c>
      <c r="ED125" s="1">
        <v>38291</v>
      </c>
      <c r="EE125" s="2">
        <v>8916.07</v>
      </c>
      <c r="EF125" s="2">
        <f t="shared" si="61"/>
        <v>1.6010356022457817E-2</v>
      </c>
      <c r="EG125" s="1">
        <v>38291</v>
      </c>
      <c r="EH125" s="2">
        <v>2803.81</v>
      </c>
      <c r="EI125" s="2">
        <f t="shared" si="62"/>
        <v>1.4509481819727776E-2</v>
      </c>
      <c r="EK125" s="1">
        <v>38289</v>
      </c>
      <c r="EL125" s="2">
        <v>84.91</v>
      </c>
      <c r="EM125" s="2">
        <f t="shared" si="63"/>
        <v>-2.8156117660524282E-2</v>
      </c>
      <c r="EO125" s="1">
        <v>38289</v>
      </c>
      <c r="EP125" s="2">
        <v>5133.6781000000001</v>
      </c>
      <c r="EQ125" s="2">
        <f t="shared" si="64"/>
        <v>1.2345473294578468E-2</v>
      </c>
      <c r="ES125" s="1">
        <v>38289</v>
      </c>
      <c r="ET125" s="2">
        <v>509.43900000000002</v>
      </c>
      <c r="EU125" s="2">
        <f t="shared" si="65"/>
        <v>2.4008487323186722E-2</v>
      </c>
      <c r="EW125" s="1">
        <v>38289</v>
      </c>
      <c r="EX125" s="2">
        <v>1137.3652999999999</v>
      </c>
      <c r="EY125" s="2">
        <f t="shared" si="66"/>
        <v>2.470853612577173E-2</v>
      </c>
      <c r="FA125" s="1">
        <v>38289</v>
      </c>
      <c r="FB125" s="2">
        <v>92.636799999999994</v>
      </c>
      <c r="FC125" s="2">
        <f t="shared" si="67"/>
        <v>1.2000441345316526E-2</v>
      </c>
      <c r="FE125" s="1">
        <v>38289</v>
      </c>
      <c r="FF125" s="2">
        <v>446.0788</v>
      </c>
      <c r="FG125" s="2">
        <f t="shared" si="68"/>
        <v>1.1700770004152705E-2</v>
      </c>
      <c r="FI125" s="1">
        <v>38289</v>
      </c>
      <c r="FJ125" s="2">
        <v>186.53219999999999</v>
      </c>
      <c r="FK125" s="2">
        <f t="shared" si="69"/>
        <v>1.5898656413216861E-2</v>
      </c>
      <c r="FM125" s="1">
        <v>38289</v>
      </c>
      <c r="FN125" s="2">
        <v>1520.9079999999999</v>
      </c>
      <c r="FO125" s="2">
        <f t="shared" si="70"/>
        <v>1.5887816757752526E-2</v>
      </c>
      <c r="FQ125" s="1">
        <v>38289</v>
      </c>
      <c r="FR125" s="2">
        <v>241.697</v>
      </c>
      <c r="FS125" s="2">
        <f t="shared" si="71"/>
        <v>3.9335410176530861E-3</v>
      </c>
      <c r="FU125" s="1">
        <v>38289</v>
      </c>
      <c r="FV125" s="2">
        <v>273.79520000000002</v>
      </c>
      <c r="FW125" s="2">
        <f t="shared" si="72"/>
        <v>2.6329294043249796E-2</v>
      </c>
      <c r="FY125" s="1">
        <v>38289</v>
      </c>
      <c r="FZ125" s="2">
        <v>604.28070000000002</v>
      </c>
      <c r="GA125" s="2">
        <f t="shared" si="73"/>
        <v>1.9669982879526815E-2</v>
      </c>
    </row>
    <row r="126" spans="1:183" x14ac:dyDescent="0.25">
      <c r="A126" s="1">
        <f t="shared" si="50"/>
        <v>38260</v>
      </c>
      <c r="B126" s="1">
        <v>38260</v>
      </c>
      <c r="C126" s="2">
        <v>639.0145</v>
      </c>
      <c r="D126" s="2">
        <f t="shared" si="74"/>
        <v>1.5490083622677897E-2</v>
      </c>
      <c r="E126" s="1">
        <v>38260</v>
      </c>
      <c r="F126" s="2">
        <v>465.95620000000002</v>
      </c>
      <c r="G126" s="2">
        <f t="shared" si="75"/>
        <v>9.5110950498542568E-3</v>
      </c>
      <c r="H126" s="1">
        <v>38260</v>
      </c>
      <c r="I126" s="2">
        <v>1070.9851000000001</v>
      </c>
      <c r="J126" s="2">
        <f t="shared" si="76"/>
        <v>3.6114661081308785E-2</v>
      </c>
      <c r="K126" s="1">
        <v>38260</v>
      </c>
      <c r="L126" s="2">
        <v>1440.73</v>
      </c>
      <c r="M126" s="2">
        <f t="shared" si="77"/>
        <v>4.1125366097134464E-2</v>
      </c>
      <c r="N126" s="1">
        <v>38260</v>
      </c>
      <c r="O126" s="2">
        <v>1175.48</v>
      </c>
      <c r="P126" s="2">
        <f t="shared" si="78"/>
        <v>6.0595686408764227E-3</v>
      </c>
      <c r="Q126" s="1"/>
      <c r="T126" s="1">
        <v>38260</v>
      </c>
      <c r="U126" s="2">
        <v>1166.8796</v>
      </c>
      <c r="V126" s="2">
        <f t="shared" si="79"/>
        <v>1.0829553087540855E-2</v>
      </c>
      <c r="W126" s="1"/>
      <c r="Z126" s="1">
        <v>38260</v>
      </c>
      <c r="AA126" s="2">
        <v>136.65</v>
      </c>
      <c r="AB126" s="2">
        <f t="shared" si="81"/>
        <v>9.8285545373928418E-3</v>
      </c>
      <c r="AC126" s="1">
        <v>38260</v>
      </c>
      <c r="AD126" s="2">
        <v>763.45699999999999</v>
      </c>
      <c r="AE126" s="2">
        <f t="shared" si="82"/>
        <v>-1.3290201223588038E-3</v>
      </c>
      <c r="AF126" s="1">
        <v>38260</v>
      </c>
      <c r="AG126" s="2">
        <v>192.22049999999999</v>
      </c>
      <c r="AH126" s="2">
        <f t="shared" si="83"/>
        <v>5.0083992297291546E-2</v>
      </c>
      <c r="AI126" s="1">
        <v>38260</v>
      </c>
      <c r="AJ126" s="2">
        <v>78.17</v>
      </c>
      <c r="AK126" s="2">
        <f t="shared" si="84"/>
        <v>1.9225839528327349E-3</v>
      </c>
      <c r="AL126" s="1">
        <v>38260</v>
      </c>
      <c r="AM126" s="2">
        <v>122.8783</v>
      </c>
      <c r="AN126" s="2">
        <f t="shared" si="85"/>
        <v>-2.5067559833781283E-3</v>
      </c>
      <c r="AO126" s="1">
        <v>38260</v>
      </c>
      <c r="AP126" s="2">
        <v>289.08</v>
      </c>
      <c r="AQ126" s="2">
        <f t="shared" si="86"/>
        <v>6.07661822985468E-2</v>
      </c>
      <c r="AR126" s="1">
        <v>38260</v>
      </c>
      <c r="AS126" s="2">
        <v>1197.27</v>
      </c>
      <c r="AT126" s="2">
        <f t="shared" si="87"/>
        <v>2.7134996608124684E-3</v>
      </c>
      <c r="AU126" s="1">
        <v>38260</v>
      </c>
      <c r="AV126" s="2">
        <v>735.68</v>
      </c>
      <c r="AW126" s="2">
        <f t="shared" si="88"/>
        <v>1.4521133558573984E-2</v>
      </c>
      <c r="AY126" s="2">
        <f t="shared" si="89"/>
        <v>5.9789885728236403E-3</v>
      </c>
      <c r="AZ126" s="2">
        <f t="shared" si="90"/>
        <v>3.5065797456258041E-2</v>
      </c>
      <c r="BA126" s="2">
        <f t="shared" si="51"/>
        <v>1.1807633897761516E-2</v>
      </c>
      <c r="BC126" s="1"/>
      <c r="BE126" s="2" t="e">
        <f t="shared" si="91"/>
        <v>#DIV/0!</v>
      </c>
      <c r="BF126" s="1">
        <v>38260</v>
      </c>
      <c r="BG126" s="2">
        <v>733.8</v>
      </c>
      <c r="BH126" s="2">
        <f t="shared" si="92"/>
        <v>5.5904770994974484E-4</v>
      </c>
      <c r="BI126" s="1"/>
      <c r="BK126" s="2" t="e">
        <f t="shared" si="93"/>
        <v>#DIV/0!</v>
      </c>
      <c r="BL126" s="1">
        <v>38230</v>
      </c>
      <c r="BM126" s="2">
        <v>272.72000000000003</v>
      </c>
      <c r="BN126" s="2">
        <f t="shared" si="48"/>
        <v>2.7945286071482389E-3</v>
      </c>
      <c r="BP126" s="1">
        <v>37986</v>
      </c>
      <c r="BQ126" s="2">
        <v>4.4299999999999999E-3</v>
      </c>
      <c r="BR126" s="2">
        <f t="shared" si="49"/>
        <v>4.4299999999999999E-3</v>
      </c>
      <c r="BT126" s="1">
        <v>38260</v>
      </c>
      <c r="BU126" s="2">
        <v>724.34</v>
      </c>
      <c r="BV126" s="2">
        <f t="shared" si="52"/>
        <v>5.0924833835181982E-3</v>
      </c>
      <c r="BX126" s="7">
        <f>VLOOKUP($A126,[1]Replications!$A:$AK,MATCH(BX$2,[1]Replications!$1:$1,0),FALSE)</f>
        <v>3.2599999999999997E-2</v>
      </c>
      <c r="BY126" s="7" t="str">
        <f>VLOOKUP($A126,[1]Replications!$A:$AK,MATCH(BY$2,[1]Replications!$1:$1,0),FALSE)</f>
        <v/>
      </c>
      <c r="BZ126" s="7">
        <f>VLOOKUP($A126,[1]Replications!$A:$AK,MATCH(BZ$2,[1]Replications!$1:$1,0),FALSE)</f>
        <v>5.1000000000000004E-3</v>
      </c>
      <c r="CA126" s="7" t="str">
        <f>VLOOKUP($A126,[1]Replications!$A:$AK,MATCH(CA$2,[1]Replications!$1:$1,0),FALSE)</f>
        <v/>
      </c>
      <c r="CB126" s="7" t="str">
        <f>VLOOKUP($A126,[1]Replications!$A:$AK,MATCH(CB$2,[1]Replications!$1:$1,0),FALSE)</f>
        <v/>
      </c>
      <c r="CC126" s="7" t="str">
        <f>VLOOKUP($A126,[1]Replications!$A:$AK,MATCH(CC$2,[1]Replications!$1:$1,0),FALSE)</f>
        <v/>
      </c>
      <c r="CD126" s="7" t="str">
        <f>VLOOKUP($A126,[1]Replications!$A:$AK,MATCH(CD$2,[1]Replications!$1:$1,0),FALSE)</f>
        <v/>
      </c>
      <c r="CE126" s="7">
        <f>VLOOKUP($A126,[1]Replications!$A:$AK,MATCH(CE$2,[1]Replications!$1:$1,0),FALSE)</f>
        <v>1.0800000000000001E-2</v>
      </c>
      <c r="CF126" s="7">
        <f>VLOOKUP($A126,[1]Replications!$A:$AK,MATCH(CF$2,[1]Replications!$1:$1,0),FALSE)</f>
        <v>1.8849999999999999E-2</v>
      </c>
      <c r="CG126" s="7" t="str">
        <f>VLOOKUP($A126,[1]Replications!$A:$AK,MATCH(CG$2,[1]Replications!$1:$1,0),FALSE)</f>
        <v>NA</v>
      </c>
      <c r="CH126" s="9" t="e">
        <f>VLOOKUP($A126,'[2]Formated Data'!$A:$ZZ,MATCH(CH$1,'[2]Formated Data'!$1:$1,0),FALSE)</f>
        <v>#N/A</v>
      </c>
      <c r="CI126" s="9" t="e">
        <f>VLOOKUP($A126,'[2]Formated Data'!$A:$ZZ,MATCH(CI$1,'[2]Formated Data'!$1:$1,0),FALSE)</f>
        <v>#N/A</v>
      </c>
      <c r="CJ126" s="9" t="e">
        <f>VLOOKUP($A126,'[2]Formated Data'!$A:$ZZ,MATCH(CJ$1,'[2]Formated Data'!$1:$1,0),FALSE)</f>
        <v>#N/A</v>
      </c>
      <c r="CK126" s="9" t="e">
        <f>VLOOKUP($A126,'[2]Formated Data'!$A:$ZZ,MATCH(CK$1,'[2]Formated Data'!$1:$1,0),FALSE)</f>
        <v>#N/A</v>
      </c>
      <c r="CL126" s="9" t="e">
        <f>VLOOKUP($A126,'[2]Formated Data'!$A:$ZZ,MATCH(CL$1,'[2]Formated Data'!$1:$1,0),FALSE)</f>
        <v>#N/A</v>
      </c>
      <c r="CM126" s="9" t="e">
        <f>VLOOKUP($A126,'[2]Formated Data'!$A:$ZZ,MATCH(CM$1,'[2]Formated Data'!$1:$1,0),FALSE)</f>
        <v>#N/A</v>
      </c>
      <c r="CN126" s="9" t="e">
        <f>VLOOKUP($A126,'[2]Formated Data'!$A:$ZZ,MATCH(CN$1,'[2]Formated Data'!$1:$1,0),FALSE)</f>
        <v>#N/A</v>
      </c>
      <c r="CO126" s="9" t="e">
        <f>VLOOKUP($A126,'[2]Formated Data'!$A:$ZZ,MATCH(CO$1,'[2]Formated Data'!$1:$1,0),FALSE)</f>
        <v>#N/A</v>
      </c>
      <c r="CP126" s="9" t="e">
        <f>VLOOKUP($A126,'[2]Formated Data'!$A:$ZZ,MATCH(CP$1,'[2]Formated Data'!$1:$1,0),FALSE)</f>
        <v>#N/A</v>
      </c>
      <c r="CQ126" s="9" t="e">
        <f>VLOOKUP($A126,'[2]Formated Data'!$A:$ZZ,MATCH(CQ$1,'[2]Formated Data'!$1:$1,0),FALSE)</f>
        <v>#N/A</v>
      </c>
      <c r="CR126" s="9" t="e">
        <f>VLOOKUP($A126,'[2]Formated Data'!$A:$ZZ,MATCH(CR$1,'[2]Formated Data'!$1:$1,0),FALSE)</f>
        <v>#N/A</v>
      </c>
      <c r="CS126" s="9" t="e">
        <f>VLOOKUP($A126,'[2]Formated Data'!$A:$ZZ,MATCH(CS$1,'[2]Formated Data'!$1:$1,0),FALSE)</f>
        <v>#N/A</v>
      </c>
      <c r="CT126" s="9" t="e">
        <f>VLOOKUP($A126,'[2]Formated Data'!$A:$ZZ,MATCH(CT$1,'[2]Formated Data'!$1:$1,0),FALSE)</f>
        <v>#N/A</v>
      </c>
      <c r="CU126" s="9" t="e">
        <f>VLOOKUP($A126,'[2]Formated Data'!$A:$ZZ,MATCH(CU$1,'[2]Formated Data'!$1:$1,0),FALSE)</f>
        <v>#N/A</v>
      </c>
      <c r="CV126" s="9" t="e">
        <f>VLOOKUP($A126,'[2]Formated Data'!$A:$ZZ,MATCH(CV$1,'[2]Formated Data'!$1:$1,0),FALSE)</f>
        <v>#N/A</v>
      </c>
      <c r="CW126" s="9" t="e">
        <f>VLOOKUP($A126,'[2]Formated Data'!$A:$ZZ,MATCH(CW$1,'[2]Formated Data'!$1:$1,0),FALSE)</f>
        <v>#N/A</v>
      </c>
      <c r="CX126" s="9" t="e">
        <f>VLOOKUP($A126,'[2]Formated Data'!$A:$ZZ,MATCH(CX$1,'[2]Formated Data'!$1:$1,0),FALSE)</f>
        <v>#N/A</v>
      </c>
      <c r="CY126" s="9" t="e">
        <f>VLOOKUP($A126,'[2]Formated Data'!$A:$ZZ,MATCH(CY$1,'[2]Formated Data'!$1:$1,0),FALSE)</f>
        <v>#N/A</v>
      </c>
      <c r="CZ126" s="9" t="e">
        <f>VLOOKUP($A126,'[2]Formated Data'!$A:$ZZ,MATCH(CZ$1,'[2]Formated Data'!$1:$1,0),FALSE)</f>
        <v>#N/A</v>
      </c>
      <c r="DA126" s="9" t="e">
        <f>VLOOKUP($A126,'[2]Formated Data'!$A:$ZZ,MATCH(DA$1,'[2]Formated Data'!$1:$1,0),FALSE)</f>
        <v>#N/A</v>
      </c>
      <c r="DB126" s="9" t="e">
        <f>VLOOKUP($A126,'[2]Formated Data'!$A:$ZZ,MATCH(DB$1,'[2]Formated Data'!$1:$1,0),FALSE)</f>
        <v>#N/A</v>
      </c>
      <c r="DC126" s="9" t="e">
        <f>VLOOKUP($A126,'[2]Formated Data'!$A:$ZZ,MATCH(DC$1,'[2]Formated Data'!$1:$1,0),FALSE)</f>
        <v>#N/A</v>
      </c>
      <c r="DD126" s="9" t="e">
        <f>VLOOKUP($A126,'[2]Formated Data'!$A:$ZZ,MATCH(DD$1,'[2]Formated Data'!$1:$1,0),FALSE)</f>
        <v>#N/A</v>
      </c>
      <c r="DF126" s="1">
        <v>38260</v>
      </c>
      <c r="DG126" s="2">
        <v>4014.7557999999999</v>
      </c>
      <c r="DH126" s="2">
        <f t="shared" si="53"/>
        <v>8.8700018947303061E-3</v>
      </c>
      <c r="DI126" s="1">
        <v>38260</v>
      </c>
      <c r="DJ126" s="2">
        <v>7158.84</v>
      </c>
      <c r="DK126" s="2">
        <f t="shared" si="54"/>
        <v>1.6489391157665123E-2</v>
      </c>
      <c r="DL126" s="1">
        <v>38260</v>
      </c>
      <c r="DM126" s="2">
        <v>9216.93</v>
      </c>
      <c r="DN126" s="2">
        <f t="shared" si="55"/>
        <v>8.3495521633676351E-3</v>
      </c>
      <c r="DO126" s="1">
        <v>38260</v>
      </c>
      <c r="DP126" s="2">
        <v>5590.84</v>
      </c>
      <c r="DQ126" s="2">
        <f t="shared" si="56"/>
        <v>3.5612995871476816E-3</v>
      </c>
      <c r="DR126" s="1">
        <v>38260</v>
      </c>
      <c r="DS126" s="2">
        <v>5691.12</v>
      </c>
      <c r="DT126" s="2">
        <f t="shared" si="57"/>
        <v>1.925091741394036E-2</v>
      </c>
      <c r="DU126" s="1">
        <v>38260</v>
      </c>
      <c r="DV126" s="2">
        <v>4620.3900000000003</v>
      </c>
      <c r="DW126" s="2">
        <f t="shared" si="58"/>
        <v>-2.4504829718420273E-3</v>
      </c>
      <c r="DX126" s="1">
        <v>38260</v>
      </c>
      <c r="DY126" s="2">
        <v>3144.09</v>
      </c>
      <c r="DZ126" s="2">
        <f t="shared" si="59"/>
        <v>1.0350656194968888E-2</v>
      </c>
      <c r="EA126" s="1">
        <v>38260</v>
      </c>
      <c r="EB126" s="2">
        <v>4272.2700000000004</v>
      </c>
      <c r="EC126" s="2">
        <f t="shared" si="60"/>
        <v>5.8695560044641493E-3</v>
      </c>
      <c r="ED126" s="1">
        <v>38260</v>
      </c>
      <c r="EE126" s="2">
        <v>8775.57</v>
      </c>
      <c r="EF126" s="2">
        <f t="shared" si="61"/>
        <v>3.3629955065046735E-2</v>
      </c>
      <c r="EG126" s="1">
        <v>38260</v>
      </c>
      <c r="EH126" s="2">
        <v>2763.71</v>
      </c>
      <c r="EI126" s="2">
        <f t="shared" si="62"/>
        <v>9.7994438943473927E-3</v>
      </c>
      <c r="EK126" s="1">
        <v>38260</v>
      </c>
      <c r="EL126" s="2">
        <v>87.37</v>
      </c>
      <c r="EM126" s="2">
        <f t="shared" si="63"/>
        <v>-1.7652349898808151E-2</v>
      </c>
      <c r="EO126" s="1">
        <v>38260</v>
      </c>
      <c r="EP126" s="2">
        <v>5071.0733</v>
      </c>
      <c r="EQ126" s="2">
        <f t="shared" si="64"/>
        <v>2.6431556312700666E-2</v>
      </c>
      <c r="ES126" s="1">
        <v>38260</v>
      </c>
      <c r="ET126" s="2">
        <v>497.49489999999997</v>
      </c>
      <c r="EU126" s="2">
        <f t="shared" si="65"/>
        <v>5.7778022528032436E-2</v>
      </c>
      <c r="EW126" s="1">
        <v>38260</v>
      </c>
      <c r="EX126" s="2">
        <v>1109.9403</v>
      </c>
      <c r="EY126" s="2">
        <f t="shared" si="66"/>
        <v>1.9344713444493289E-2</v>
      </c>
      <c r="FA126" s="1">
        <v>38260</v>
      </c>
      <c r="FB126" s="2">
        <v>91.538300000000007</v>
      </c>
      <c r="FC126" s="2">
        <f t="shared" si="67"/>
        <v>1.7753762167631137E-2</v>
      </c>
      <c r="FE126" s="1">
        <v>38260</v>
      </c>
      <c r="FF126" s="2">
        <v>440.91969999999998</v>
      </c>
      <c r="FG126" s="2">
        <f t="shared" si="68"/>
        <v>2.8245281861644767E-2</v>
      </c>
      <c r="FI126" s="1">
        <v>38260</v>
      </c>
      <c r="FJ126" s="2">
        <v>183.613</v>
      </c>
      <c r="FK126" s="2">
        <f t="shared" si="69"/>
        <v>9.492183312120428E-3</v>
      </c>
      <c r="FM126" s="1">
        <v>38260</v>
      </c>
      <c r="FN126" s="2">
        <v>1497.1220000000001</v>
      </c>
      <c r="FO126" s="2">
        <f t="shared" si="70"/>
        <v>9.4742598297723468E-3</v>
      </c>
      <c r="FQ126" s="1">
        <v>38260</v>
      </c>
      <c r="FR126" s="2">
        <v>240.75</v>
      </c>
      <c r="FS126" s="2">
        <f t="shared" si="71"/>
        <v>-7.4295746879782243E-4</v>
      </c>
      <c r="FU126" s="1">
        <v>38260</v>
      </c>
      <c r="FV126" s="2">
        <v>266.7713</v>
      </c>
      <c r="FW126" s="2">
        <f t="shared" si="72"/>
        <v>2.2892166824513671E-2</v>
      </c>
      <c r="FY126" s="1">
        <v>38260</v>
      </c>
      <c r="FZ126" s="2">
        <v>592.62379999999996</v>
      </c>
      <c r="GA126" s="2">
        <f t="shared" si="73"/>
        <v>4.6936781761489632E-2</v>
      </c>
    </row>
    <row r="127" spans="1:183" x14ac:dyDescent="0.25">
      <c r="A127" s="1">
        <f t="shared" si="50"/>
        <v>38230</v>
      </c>
      <c r="B127" s="1">
        <v>38230</v>
      </c>
      <c r="C127" s="2">
        <v>629.26710000000003</v>
      </c>
      <c r="D127" s="2">
        <f t="shared" si="74"/>
        <v>1.4179757570482954E-2</v>
      </c>
      <c r="E127" s="1">
        <v>38230</v>
      </c>
      <c r="F127" s="2">
        <v>461.56619999999998</v>
      </c>
      <c r="G127" s="2">
        <f t="shared" si="75"/>
        <v>-4.9613294828093624E-3</v>
      </c>
      <c r="H127" s="1">
        <v>38230</v>
      </c>
      <c r="I127" s="2">
        <v>1033.655</v>
      </c>
      <c r="J127" s="2">
        <f t="shared" si="76"/>
        <v>-1.6322224881555214E-2</v>
      </c>
      <c r="K127" s="1">
        <v>38230</v>
      </c>
      <c r="L127" s="2">
        <v>1383.8199</v>
      </c>
      <c r="M127" s="2">
        <f t="shared" si="77"/>
        <v>-4.474763316163588E-3</v>
      </c>
      <c r="N127" s="1">
        <v>38230</v>
      </c>
      <c r="O127" s="2">
        <v>1168.4000000000001</v>
      </c>
      <c r="P127" s="2">
        <f t="shared" si="78"/>
        <v>3.7973161050877113E-3</v>
      </c>
      <c r="Q127" s="1"/>
      <c r="T127" s="1">
        <v>38230</v>
      </c>
      <c r="U127" s="2">
        <v>1154.3782000000001</v>
      </c>
      <c r="V127" s="2">
        <f t="shared" si="79"/>
        <v>4.0028673416159233E-3</v>
      </c>
      <c r="W127" s="1"/>
      <c r="Z127" s="1">
        <v>38230</v>
      </c>
      <c r="AA127" s="2">
        <v>135.32</v>
      </c>
      <c r="AB127" s="2">
        <f t="shared" si="81"/>
        <v>1.1837821840781082E-3</v>
      </c>
      <c r="AC127" s="1">
        <v>38230</v>
      </c>
      <c r="AD127" s="2">
        <v>764.47299999999996</v>
      </c>
      <c r="AE127" s="2">
        <f t="shared" si="82"/>
        <v>-1.0210277863014539E-2</v>
      </c>
      <c r="AF127" s="1">
        <v>38230</v>
      </c>
      <c r="AG127" s="2">
        <v>183.05250000000001</v>
      </c>
      <c r="AH127" s="2">
        <f t="shared" si="83"/>
        <v>1.4231740338057852E-2</v>
      </c>
      <c r="AI127" s="1">
        <v>38230</v>
      </c>
      <c r="AJ127" s="2">
        <v>78.02</v>
      </c>
      <c r="AK127" s="2">
        <f t="shared" si="84"/>
        <v>-4.2118698149329337E-3</v>
      </c>
      <c r="AL127" s="1">
        <v>38230</v>
      </c>
      <c r="AM127" s="2">
        <v>123.1871</v>
      </c>
      <c r="AN127" s="2">
        <f t="shared" si="85"/>
        <v>8.847173130407171E-3</v>
      </c>
      <c r="AO127" s="1">
        <v>38230</v>
      </c>
      <c r="AP127" s="2">
        <v>272.52</v>
      </c>
      <c r="AQ127" s="2">
        <f t="shared" si="86"/>
        <v>-3.0728709394206577E-3</v>
      </c>
      <c r="AR127" s="1">
        <v>38230</v>
      </c>
      <c r="AS127" s="2">
        <v>1194.03</v>
      </c>
      <c r="AT127" s="2">
        <f t="shared" si="87"/>
        <v>1.9075087133424873E-2</v>
      </c>
      <c r="AU127" s="1">
        <v>38230</v>
      </c>
      <c r="AV127" s="2">
        <v>725.15</v>
      </c>
      <c r="AW127" s="2">
        <f t="shared" si="88"/>
        <v>1.9614735658042726E-2</v>
      </c>
      <c r="AY127" s="2">
        <f t="shared" si="89"/>
        <v>1.9141087053292316E-2</v>
      </c>
      <c r="AZ127" s="2">
        <f t="shared" si="90"/>
        <v>-8.2720794212512994E-3</v>
      </c>
      <c r="BA127" s="2">
        <f t="shared" si="51"/>
        <v>5.3964852461785284E-4</v>
      </c>
      <c r="BC127" s="1"/>
      <c r="BE127" s="2" t="e">
        <f t="shared" si="91"/>
        <v>#DIV/0!</v>
      </c>
      <c r="BF127" s="1">
        <v>38230</v>
      </c>
      <c r="BG127" s="2">
        <v>733.39</v>
      </c>
      <c r="BH127" s="2">
        <f t="shared" si="92"/>
        <v>-3.4784971805150722E-3</v>
      </c>
      <c r="BI127" s="1"/>
      <c r="BK127" s="2" t="e">
        <f t="shared" si="93"/>
        <v>#DIV/0!</v>
      </c>
      <c r="BL127" s="1">
        <v>38199</v>
      </c>
      <c r="BM127" s="2">
        <v>271.95999999999998</v>
      </c>
      <c r="BN127" s="2">
        <f t="shared" si="48"/>
        <v>-1.9816513761468091E-3</v>
      </c>
      <c r="BP127" s="1">
        <v>37955</v>
      </c>
      <c r="BQ127" s="2">
        <v>8.4100000000000008E-3</v>
      </c>
      <c r="BR127" s="2">
        <f t="shared" si="49"/>
        <v>8.4100000000000008E-3</v>
      </c>
      <c r="BT127" s="1">
        <v>38230</v>
      </c>
      <c r="BU127" s="2">
        <v>720.67</v>
      </c>
      <c r="BV127" s="2">
        <f t="shared" si="52"/>
        <v>8.5507165248543959E-3</v>
      </c>
      <c r="BX127" s="7">
        <f>VLOOKUP($A127,[1]Replications!$A:$AK,MATCH(BX$2,[1]Replications!$1:$1,0),FALSE)</f>
        <v>-3.2000000000000002E-3</v>
      </c>
      <c r="BY127" s="7" t="str">
        <f>VLOOKUP($A127,[1]Replications!$A:$AK,MATCH(BY$2,[1]Replications!$1:$1,0),FALSE)</f>
        <v/>
      </c>
      <c r="BZ127" s="7">
        <f>VLOOKUP($A127,[1]Replications!$A:$AK,MATCH(BZ$2,[1]Replications!$1:$1,0),FALSE)</f>
        <v>-3.8800000000000001E-2</v>
      </c>
      <c r="CA127" s="7" t="str">
        <f>VLOOKUP($A127,[1]Replications!$A:$AK,MATCH(CA$2,[1]Replications!$1:$1,0),FALSE)</f>
        <v/>
      </c>
      <c r="CB127" s="7" t="str">
        <f>VLOOKUP($A127,[1]Replications!$A:$AK,MATCH(CB$2,[1]Replications!$1:$1,0),FALSE)</f>
        <v/>
      </c>
      <c r="CC127" s="7" t="str">
        <f>VLOOKUP($A127,[1]Replications!$A:$AK,MATCH(CC$2,[1]Replications!$1:$1,0),FALSE)</f>
        <v/>
      </c>
      <c r="CD127" s="7" t="str">
        <f>VLOOKUP($A127,[1]Replications!$A:$AK,MATCH(CD$2,[1]Replications!$1:$1,0),FALSE)</f>
        <v/>
      </c>
      <c r="CE127" s="7">
        <f>VLOOKUP($A127,[1]Replications!$A:$AK,MATCH(CE$2,[1]Replications!$1:$1,0),FALSE)</f>
        <v>4.0000000000000001E-3</v>
      </c>
      <c r="CF127" s="7">
        <f>VLOOKUP($A127,[1]Replications!$A:$AK,MATCH(CF$2,[1]Replications!$1:$1,0),FALSE)</f>
        <v>-2.1000000000000001E-2</v>
      </c>
      <c r="CG127" s="7" t="str">
        <f>VLOOKUP($A127,[1]Replications!$A:$AK,MATCH(CG$2,[1]Replications!$1:$1,0),FALSE)</f>
        <v>NA</v>
      </c>
      <c r="CH127" s="9" t="e">
        <f>VLOOKUP($A127,'[2]Formated Data'!$A:$ZZ,MATCH(CH$1,'[2]Formated Data'!$1:$1,0),FALSE)</f>
        <v>#N/A</v>
      </c>
      <c r="CI127" s="9" t="e">
        <f>VLOOKUP($A127,'[2]Formated Data'!$A:$ZZ,MATCH(CI$1,'[2]Formated Data'!$1:$1,0),FALSE)</f>
        <v>#N/A</v>
      </c>
      <c r="CJ127" s="9" t="e">
        <f>VLOOKUP($A127,'[2]Formated Data'!$A:$ZZ,MATCH(CJ$1,'[2]Formated Data'!$1:$1,0),FALSE)</f>
        <v>#N/A</v>
      </c>
      <c r="CK127" s="9" t="e">
        <f>VLOOKUP($A127,'[2]Formated Data'!$A:$ZZ,MATCH(CK$1,'[2]Formated Data'!$1:$1,0),FALSE)</f>
        <v>#N/A</v>
      </c>
      <c r="CL127" s="9" t="e">
        <f>VLOOKUP($A127,'[2]Formated Data'!$A:$ZZ,MATCH(CL$1,'[2]Formated Data'!$1:$1,0),FALSE)</f>
        <v>#N/A</v>
      </c>
      <c r="CM127" s="9" t="e">
        <f>VLOOKUP($A127,'[2]Formated Data'!$A:$ZZ,MATCH(CM$1,'[2]Formated Data'!$1:$1,0),FALSE)</f>
        <v>#N/A</v>
      </c>
      <c r="CN127" s="9" t="e">
        <f>VLOOKUP($A127,'[2]Formated Data'!$A:$ZZ,MATCH(CN$1,'[2]Formated Data'!$1:$1,0),FALSE)</f>
        <v>#N/A</v>
      </c>
      <c r="CO127" s="9" t="e">
        <f>VLOOKUP($A127,'[2]Formated Data'!$A:$ZZ,MATCH(CO$1,'[2]Formated Data'!$1:$1,0),FALSE)</f>
        <v>#N/A</v>
      </c>
      <c r="CP127" s="9" t="e">
        <f>VLOOKUP($A127,'[2]Formated Data'!$A:$ZZ,MATCH(CP$1,'[2]Formated Data'!$1:$1,0),FALSE)</f>
        <v>#N/A</v>
      </c>
      <c r="CQ127" s="9" t="e">
        <f>VLOOKUP($A127,'[2]Formated Data'!$A:$ZZ,MATCH(CQ$1,'[2]Formated Data'!$1:$1,0),FALSE)</f>
        <v>#N/A</v>
      </c>
      <c r="CR127" s="9" t="e">
        <f>VLOOKUP($A127,'[2]Formated Data'!$A:$ZZ,MATCH(CR$1,'[2]Formated Data'!$1:$1,0),FALSE)</f>
        <v>#N/A</v>
      </c>
      <c r="CS127" s="9" t="e">
        <f>VLOOKUP($A127,'[2]Formated Data'!$A:$ZZ,MATCH(CS$1,'[2]Formated Data'!$1:$1,0),FALSE)</f>
        <v>#N/A</v>
      </c>
      <c r="CT127" s="9" t="e">
        <f>VLOOKUP($A127,'[2]Formated Data'!$A:$ZZ,MATCH(CT$1,'[2]Formated Data'!$1:$1,0),FALSE)</f>
        <v>#N/A</v>
      </c>
      <c r="CU127" s="9" t="e">
        <f>VLOOKUP($A127,'[2]Formated Data'!$A:$ZZ,MATCH(CU$1,'[2]Formated Data'!$1:$1,0),FALSE)</f>
        <v>#N/A</v>
      </c>
      <c r="CV127" s="9" t="e">
        <f>VLOOKUP($A127,'[2]Formated Data'!$A:$ZZ,MATCH(CV$1,'[2]Formated Data'!$1:$1,0),FALSE)</f>
        <v>#N/A</v>
      </c>
      <c r="CW127" s="9" t="e">
        <f>VLOOKUP($A127,'[2]Formated Data'!$A:$ZZ,MATCH(CW$1,'[2]Formated Data'!$1:$1,0),FALSE)</f>
        <v>#N/A</v>
      </c>
      <c r="CX127" s="9" t="e">
        <f>VLOOKUP($A127,'[2]Formated Data'!$A:$ZZ,MATCH(CX$1,'[2]Formated Data'!$1:$1,0),FALSE)</f>
        <v>#N/A</v>
      </c>
      <c r="CY127" s="9" t="e">
        <f>VLOOKUP($A127,'[2]Formated Data'!$A:$ZZ,MATCH(CY$1,'[2]Formated Data'!$1:$1,0),FALSE)</f>
        <v>#N/A</v>
      </c>
      <c r="CZ127" s="9" t="e">
        <f>VLOOKUP($A127,'[2]Formated Data'!$A:$ZZ,MATCH(CZ$1,'[2]Formated Data'!$1:$1,0),FALSE)</f>
        <v>#N/A</v>
      </c>
      <c r="DA127" s="9" t="e">
        <f>VLOOKUP($A127,'[2]Formated Data'!$A:$ZZ,MATCH(DA$1,'[2]Formated Data'!$1:$1,0),FALSE)</f>
        <v>#N/A</v>
      </c>
      <c r="DB127" s="9" t="e">
        <f>VLOOKUP($A127,'[2]Formated Data'!$A:$ZZ,MATCH(DB$1,'[2]Formated Data'!$1:$1,0),FALSE)</f>
        <v>#N/A</v>
      </c>
      <c r="DC127" s="9" t="e">
        <f>VLOOKUP($A127,'[2]Formated Data'!$A:$ZZ,MATCH(DC$1,'[2]Formated Data'!$1:$1,0),FALSE)</f>
        <v>#N/A</v>
      </c>
      <c r="DD127" s="9" t="e">
        <f>VLOOKUP($A127,'[2]Formated Data'!$A:$ZZ,MATCH(DD$1,'[2]Formated Data'!$1:$1,0),FALSE)</f>
        <v>#N/A</v>
      </c>
      <c r="DF127" s="1">
        <v>38230</v>
      </c>
      <c r="DG127" s="2">
        <v>3979.4580000000001</v>
      </c>
      <c r="DH127" s="2">
        <f t="shared" si="53"/>
        <v>-1.3999946532861074E-4</v>
      </c>
      <c r="DI127" s="1">
        <v>38230</v>
      </c>
      <c r="DJ127" s="2">
        <v>7042.71</v>
      </c>
      <c r="DK127" s="2">
        <f t="shared" si="54"/>
        <v>1.1500265828148226E-3</v>
      </c>
      <c r="DL127" s="1">
        <v>38230</v>
      </c>
      <c r="DM127" s="2">
        <v>9140.61</v>
      </c>
      <c r="DN127" s="2">
        <f t="shared" si="55"/>
        <v>-2.3302874057514744E-3</v>
      </c>
      <c r="DO127" s="1">
        <v>38230</v>
      </c>
      <c r="DP127" s="2">
        <v>5571</v>
      </c>
      <c r="DQ127" s="2">
        <f t="shared" si="56"/>
        <v>8.2491466712033557E-3</v>
      </c>
      <c r="DR127" s="1">
        <v>38230</v>
      </c>
      <c r="DS127" s="2">
        <v>5583.63</v>
      </c>
      <c r="DT127" s="2">
        <f t="shared" si="57"/>
        <v>-4.9612668338243626E-3</v>
      </c>
      <c r="DU127" s="1">
        <v>38230</v>
      </c>
      <c r="DV127" s="2">
        <v>4631.74</v>
      </c>
      <c r="DW127" s="2">
        <f t="shared" si="58"/>
        <v>2.6713425986060191E-3</v>
      </c>
      <c r="DX127" s="1">
        <v>38230</v>
      </c>
      <c r="DY127" s="2">
        <v>3111.88</v>
      </c>
      <c r="DZ127" s="2">
        <f t="shared" si="59"/>
        <v>9.1514628720417157E-3</v>
      </c>
      <c r="EA127" s="1">
        <v>38230</v>
      </c>
      <c r="EB127" s="2">
        <v>4247.34</v>
      </c>
      <c r="EC127" s="2">
        <f t="shared" si="60"/>
        <v>1.9698088459751961E-3</v>
      </c>
      <c r="ED127" s="1">
        <v>38230</v>
      </c>
      <c r="EE127" s="2">
        <v>8490.0499999999993</v>
      </c>
      <c r="EF127" s="2">
        <f t="shared" si="61"/>
        <v>-4.6799695661298157E-3</v>
      </c>
      <c r="EG127" s="1">
        <v>38230</v>
      </c>
      <c r="EH127" s="2">
        <v>2736.89</v>
      </c>
      <c r="EI127" s="2">
        <f t="shared" si="62"/>
        <v>3.188918339108171E-2</v>
      </c>
      <c r="EK127" s="1">
        <v>38230</v>
      </c>
      <c r="EL127" s="2">
        <v>88.94</v>
      </c>
      <c r="EM127" s="2">
        <f t="shared" si="63"/>
        <v>-1.1338372610048886E-2</v>
      </c>
      <c r="EO127" s="1">
        <v>38230</v>
      </c>
      <c r="EP127" s="2">
        <v>4940.4885000000004</v>
      </c>
      <c r="EQ127" s="2">
        <f t="shared" si="64"/>
        <v>1.769768130829541E-2</v>
      </c>
      <c r="ES127" s="1">
        <v>38230</v>
      </c>
      <c r="ET127" s="2">
        <v>470.32069999999999</v>
      </c>
      <c r="EU127" s="2">
        <f t="shared" si="65"/>
        <v>4.2106056157804606E-2</v>
      </c>
      <c r="EW127" s="1">
        <v>38230</v>
      </c>
      <c r="EX127" s="2">
        <v>1088.8762999999999</v>
      </c>
      <c r="EY127" s="2">
        <f t="shared" si="66"/>
        <v>4.7480430331998669E-3</v>
      </c>
      <c r="FA127" s="1">
        <v>38230</v>
      </c>
      <c r="FB127" s="2">
        <v>89.941500000000005</v>
      </c>
      <c r="FC127" s="2">
        <f t="shared" si="67"/>
        <v>-8.569327890880496E-3</v>
      </c>
      <c r="FE127" s="1">
        <v>38230</v>
      </c>
      <c r="FF127" s="2">
        <v>428.80790000000002</v>
      </c>
      <c r="FG127" s="2">
        <f t="shared" si="68"/>
        <v>-1.0127140223267217E-3</v>
      </c>
      <c r="FI127" s="1">
        <v>38230</v>
      </c>
      <c r="FJ127" s="2">
        <v>181.88650000000001</v>
      </c>
      <c r="FK127" s="2">
        <f t="shared" si="69"/>
        <v>4.1218482055251027E-2</v>
      </c>
      <c r="FM127" s="1">
        <v>38230</v>
      </c>
      <c r="FN127" s="2">
        <v>1483.0709999999999</v>
      </c>
      <c r="FO127" s="2">
        <f t="shared" si="70"/>
        <v>4.0915934094857054E-2</v>
      </c>
      <c r="FQ127" s="1">
        <v>38230</v>
      </c>
      <c r="FR127" s="2">
        <v>240.929</v>
      </c>
      <c r="FS127" s="2">
        <f t="shared" si="71"/>
        <v>8.5944171871599195E-3</v>
      </c>
      <c r="FU127" s="1">
        <v>38230</v>
      </c>
      <c r="FV127" s="2">
        <v>260.80099999999999</v>
      </c>
      <c r="FW127" s="2">
        <f t="shared" si="72"/>
        <v>-1.260289448596863E-2</v>
      </c>
      <c r="FY127" s="1">
        <v>38230</v>
      </c>
      <c r="FZ127" s="2">
        <v>566.05499999999995</v>
      </c>
      <c r="GA127" s="2">
        <f t="shared" si="73"/>
        <v>-5.2052935510351617E-3</v>
      </c>
    </row>
    <row r="128" spans="1:183" x14ac:dyDescent="0.25">
      <c r="A128" s="1">
        <f t="shared" si="50"/>
        <v>38199</v>
      </c>
      <c r="B128" s="1">
        <v>38198</v>
      </c>
      <c r="C128" s="2">
        <v>620.46900000000005</v>
      </c>
      <c r="D128" s="2">
        <f t="shared" si="74"/>
        <v>-1.3996075492422544E-2</v>
      </c>
      <c r="E128" s="1">
        <v>38198</v>
      </c>
      <c r="F128" s="2">
        <v>463.86759999999998</v>
      </c>
      <c r="G128" s="2">
        <f t="shared" si="75"/>
        <v>-5.6528641206686436E-2</v>
      </c>
      <c r="H128" s="1">
        <v>38198</v>
      </c>
      <c r="I128" s="2">
        <v>1050.8064999999999</v>
      </c>
      <c r="J128" s="2">
        <f t="shared" si="76"/>
        <v>-1.4437075694947565E-2</v>
      </c>
      <c r="K128" s="1">
        <v>38198</v>
      </c>
      <c r="L128" s="2">
        <v>1390.04</v>
      </c>
      <c r="M128" s="2">
        <f t="shared" si="77"/>
        <v>-5.9735515946832574E-2</v>
      </c>
      <c r="N128" s="1">
        <v>38198</v>
      </c>
      <c r="O128" s="2">
        <v>1163.98</v>
      </c>
      <c r="P128" s="2">
        <f t="shared" si="78"/>
        <v>-3.3367658782886056E-2</v>
      </c>
      <c r="Q128" s="1"/>
      <c r="T128" s="1">
        <v>38198</v>
      </c>
      <c r="U128" s="2">
        <v>1149.7757999999999</v>
      </c>
      <c r="V128" s="2">
        <f t="shared" si="79"/>
        <v>-3.3090398279608135E-2</v>
      </c>
      <c r="W128" s="1"/>
      <c r="Z128" s="1">
        <v>38198</v>
      </c>
      <c r="AA128" s="2">
        <v>135.16</v>
      </c>
      <c r="AB128" s="2">
        <f t="shared" si="81"/>
        <v>2.277714718123347E-2</v>
      </c>
      <c r="AC128" s="1">
        <v>38198</v>
      </c>
      <c r="AD128" s="2">
        <v>772.35900000000004</v>
      </c>
      <c r="AE128" s="2">
        <f t="shared" si="82"/>
        <v>-3.1543502025676018E-3</v>
      </c>
      <c r="AF128" s="1">
        <v>38198</v>
      </c>
      <c r="AG128" s="2">
        <v>180.48390000000001</v>
      </c>
      <c r="AH128" s="2">
        <f t="shared" si="83"/>
        <v>3.8703053483879035E-2</v>
      </c>
      <c r="AI128" s="1">
        <v>38198</v>
      </c>
      <c r="AJ128" s="2">
        <v>78.349999999999994</v>
      </c>
      <c r="AK128" s="2">
        <f t="shared" si="84"/>
        <v>1.4370792335577365E-2</v>
      </c>
      <c r="AL128" s="1">
        <v>38198</v>
      </c>
      <c r="AM128" s="2">
        <v>122.10680000000001</v>
      </c>
      <c r="AN128" s="2">
        <f t="shared" si="85"/>
        <v>2.5312121393339382E-4</v>
      </c>
      <c r="AO128" s="1">
        <v>38198</v>
      </c>
      <c r="AP128" s="2">
        <v>273.36</v>
      </c>
      <c r="AQ128" s="2">
        <f t="shared" si="86"/>
        <v>4.0974866717440994E-2</v>
      </c>
      <c r="AR128" s="1">
        <v>38198</v>
      </c>
      <c r="AS128" s="2">
        <v>1171.6801</v>
      </c>
      <c r="AT128" s="2">
        <f t="shared" si="87"/>
        <v>9.9122541405425313E-3</v>
      </c>
      <c r="AU128" s="1">
        <v>38198</v>
      </c>
      <c r="AV128" s="2">
        <v>711.2</v>
      </c>
      <c r="AW128" s="2">
        <f t="shared" si="88"/>
        <v>1.359632870621108E-2</v>
      </c>
      <c r="AY128" s="2">
        <f t="shared" si="89"/>
        <v>4.2532565714263892E-2</v>
      </c>
      <c r="AZ128" s="2">
        <f t="shared" si="90"/>
        <v>-2.6367857163946518E-2</v>
      </c>
      <c r="BA128" s="2">
        <f t="shared" si="51"/>
        <v>3.6840745656685492E-3</v>
      </c>
      <c r="BC128" s="1"/>
      <c r="BE128" s="2" t="e">
        <f t="shared" si="91"/>
        <v>#DIV/0!</v>
      </c>
      <c r="BF128" s="1">
        <v>38198</v>
      </c>
      <c r="BG128" s="2">
        <v>735.95</v>
      </c>
      <c r="BH128" s="2">
        <f t="shared" si="92"/>
        <v>-1.7934586797261676E-2</v>
      </c>
      <c r="BI128" s="1"/>
      <c r="BK128" s="2" t="e">
        <f t="shared" si="93"/>
        <v>#DIV/0!</v>
      </c>
      <c r="BL128" s="1">
        <v>38168</v>
      </c>
      <c r="BM128" s="2">
        <v>272.5</v>
      </c>
      <c r="BN128" s="2">
        <f t="shared" si="48"/>
        <v>-7.5752057688105445E-3</v>
      </c>
      <c r="BP128" s="1">
        <v>37925</v>
      </c>
      <c r="BQ128" s="2">
        <v>1.217E-2</v>
      </c>
      <c r="BR128" s="2">
        <f t="shared" si="49"/>
        <v>1.217E-2</v>
      </c>
      <c r="BT128" s="1">
        <v>38198</v>
      </c>
      <c r="BU128" s="2">
        <v>714.56</v>
      </c>
      <c r="BV128" s="2">
        <f t="shared" si="52"/>
        <v>-6.5897400250243265E-3</v>
      </c>
      <c r="BX128" s="7">
        <f>VLOOKUP($A128,[1]Replications!$A:$AK,MATCH(BX$2,[1]Replications!$1:$1,0),FALSE)</f>
        <v>-4.6399999999999997E-2</v>
      </c>
      <c r="BY128" s="7" t="str">
        <f>VLOOKUP($A128,[1]Replications!$A:$AK,MATCH(BY$2,[1]Replications!$1:$1,0),FALSE)</f>
        <v/>
      </c>
      <c r="BZ128" s="7">
        <f>VLOOKUP($A128,[1]Replications!$A:$AK,MATCH(BZ$2,[1]Replications!$1:$1,0),FALSE)</f>
        <v>-5.2499999999999998E-2</v>
      </c>
      <c r="CA128" s="7" t="str">
        <f>VLOOKUP($A128,[1]Replications!$A:$AK,MATCH(CA$2,[1]Replications!$1:$1,0),FALSE)</f>
        <v/>
      </c>
      <c r="CB128" s="7" t="str">
        <f>VLOOKUP($A128,[1]Replications!$A:$AK,MATCH(CB$2,[1]Replications!$1:$1,0),FALSE)</f>
        <v/>
      </c>
      <c r="CC128" s="7" t="str">
        <f>VLOOKUP($A128,[1]Replications!$A:$AK,MATCH(CC$2,[1]Replications!$1:$1,0),FALSE)</f>
        <v/>
      </c>
      <c r="CD128" s="7" t="str">
        <f>VLOOKUP($A128,[1]Replications!$A:$AK,MATCH(CD$2,[1]Replications!$1:$1,0),FALSE)</f>
        <v/>
      </c>
      <c r="CE128" s="7">
        <f>VLOOKUP($A128,[1]Replications!$A:$AK,MATCH(CE$2,[1]Replications!$1:$1,0),FALSE)</f>
        <v>-3.3000000000000002E-2</v>
      </c>
      <c r="CF128" s="7">
        <f>VLOOKUP($A128,[1]Replications!$A:$AK,MATCH(CF$2,[1]Replications!$1:$1,0),FALSE)</f>
        <v>-4.9449999999999994E-2</v>
      </c>
      <c r="CG128" s="7" t="str">
        <f>VLOOKUP($A128,[1]Replications!$A:$AK,MATCH(CG$2,[1]Replications!$1:$1,0),FALSE)</f>
        <v>NA</v>
      </c>
      <c r="CH128" s="9" t="e">
        <f>VLOOKUP($A128,'[2]Formated Data'!$A:$ZZ,MATCH(CH$1,'[2]Formated Data'!$1:$1,0),FALSE)</f>
        <v>#N/A</v>
      </c>
      <c r="CI128" s="9" t="e">
        <f>VLOOKUP($A128,'[2]Formated Data'!$A:$ZZ,MATCH(CI$1,'[2]Formated Data'!$1:$1,0),FALSE)</f>
        <v>#N/A</v>
      </c>
      <c r="CJ128" s="9" t="e">
        <f>VLOOKUP($A128,'[2]Formated Data'!$A:$ZZ,MATCH(CJ$1,'[2]Formated Data'!$1:$1,0),FALSE)</f>
        <v>#N/A</v>
      </c>
      <c r="CK128" s="9" t="e">
        <f>VLOOKUP($A128,'[2]Formated Data'!$A:$ZZ,MATCH(CK$1,'[2]Formated Data'!$1:$1,0),FALSE)</f>
        <v>#N/A</v>
      </c>
      <c r="CL128" s="9" t="e">
        <f>VLOOKUP($A128,'[2]Formated Data'!$A:$ZZ,MATCH(CL$1,'[2]Formated Data'!$1:$1,0),FALSE)</f>
        <v>#N/A</v>
      </c>
      <c r="CM128" s="9" t="e">
        <f>VLOOKUP($A128,'[2]Formated Data'!$A:$ZZ,MATCH(CM$1,'[2]Formated Data'!$1:$1,0),FALSE)</f>
        <v>#N/A</v>
      </c>
      <c r="CN128" s="9" t="e">
        <f>VLOOKUP($A128,'[2]Formated Data'!$A:$ZZ,MATCH(CN$1,'[2]Formated Data'!$1:$1,0),FALSE)</f>
        <v>#N/A</v>
      </c>
      <c r="CO128" s="9" t="e">
        <f>VLOOKUP($A128,'[2]Formated Data'!$A:$ZZ,MATCH(CO$1,'[2]Formated Data'!$1:$1,0),FALSE)</f>
        <v>#N/A</v>
      </c>
      <c r="CP128" s="9" t="e">
        <f>VLOOKUP($A128,'[2]Formated Data'!$A:$ZZ,MATCH(CP$1,'[2]Formated Data'!$1:$1,0),FALSE)</f>
        <v>#N/A</v>
      </c>
      <c r="CQ128" s="9" t="e">
        <f>VLOOKUP($A128,'[2]Formated Data'!$A:$ZZ,MATCH(CQ$1,'[2]Formated Data'!$1:$1,0),FALSE)</f>
        <v>#N/A</v>
      </c>
      <c r="CR128" s="9" t="e">
        <f>VLOOKUP($A128,'[2]Formated Data'!$A:$ZZ,MATCH(CR$1,'[2]Formated Data'!$1:$1,0),FALSE)</f>
        <v>#N/A</v>
      </c>
      <c r="CS128" s="9" t="e">
        <f>VLOOKUP($A128,'[2]Formated Data'!$A:$ZZ,MATCH(CS$1,'[2]Formated Data'!$1:$1,0),FALSE)</f>
        <v>#N/A</v>
      </c>
      <c r="CT128" s="9" t="e">
        <f>VLOOKUP($A128,'[2]Formated Data'!$A:$ZZ,MATCH(CT$1,'[2]Formated Data'!$1:$1,0),FALSE)</f>
        <v>#N/A</v>
      </c>
      <c r="CU128" s="9" t="e">
        <f>VLOOKUP($A128,'[2]Formated Data'!$A:$ZZ,MATCH(CU$1,'[2]Formated Data'!$1:$1,0),FALSE)</f>
        <v>#N/A</v>
      </c>
      <c r="CV128" s="9" t="e">
        <f>VLOOKUP($A128,'[2]Formated Data'!$A:$ZZ,MATCH(CV$1,'[2]Formated Data'!$1:$1,0),FALSE)</f>
        <v>#N/A</v>
      </c>
      <c r="CW128" s="9" t="e">
        <f>VLOOKUP($A128,'[2]Formated Data'!$A:$ZZ,MATCH(CW$1,'[2]Formated Data'!$1:$1,0),FALSE)</f>
        <v>#N/A</v>
      </c>
      <c r="CX128" s="9" t="e">
        <f>VLOOKUP($A128,'[2]Formated Data'!$A:$ZZ,MATCH(CX$1,'[2]Formated Data'!$1:$1,0),FALSE)</f>
        <v>#N/A</v>
      </c>
      <c r="CY128" s="9" t="e">
        <f>VLOOKUP($A128,'[2]Formated Data'!$A:$ZZ,MATCH(CY$1,'[2]Formated Data'!$1:$1,0),FALSE)</f>
        <v>#N/A</v>
      </c>
      <c r="CZ128" s="9" t="e">
        <f>VLOOKUP($A128,'[2]Formated Data'!$A:$ZZ,MATCH(CZ$1,'[2]Formated Data'!$1:$1,0),FALSE)</f>
        <v>#N/A</v>
      </c>
      <c r="DA128" s="9" t="e">
        <f>VLOOKUP($A128,'[2]Formated Data'!$A:$ZZ,MATCH(DA$1,'[2]Formated Data'!$1:$1,0),FALSE)</f>
        <v>#N/A</v>
      </c>
      <c r="DB128" s="9" t="e">
        <f>VLOOKUP($A128,'[2]Formated Data'!$A:$ZZ,MATCH(DB$1,'[2]Formated Data'!$1:$1,0),FALSE)</f>
        <v>#N/A</v>
      </c>
      <c r="DC128" s="9" t="e">
        <f>VLOOKUP($A128,'[2]Formated Data'!$A:$ZZ,MATCH(DC$1,'[2]Formated Data'!$1:$1,0),FALSE)</f>
        <v>#N/A</v>
      </c>
      <c r="DD128" s="9" t="e">
        <f>VLOOKUP($A128,'[2]Formated Data'!$A:$ZZ,MATCH(DD$1,'[2]Formated Data'!$1:$1,0),FALSE)</f>
        <v>#N/A</v>
      </c>
      <c r="DF128" s="1">
        <v>38199</v>
      </c>
      <c r="DG128" s="2">
        <v>3980.0151999999998</v>
      </c>
      <c r="DH128" s="2">
        <f t="shared" si="53"/>
        <v>-5.7500154820120386E-3</v>
      </c>
      <c r="DI128" s="1">
        <v>38199</v>
      </c>
      <c r="DJ128" s="2">
        <v>7034.62</v>
      </c>
      <c r="DK128" s="2">
        <f t="shared" si="54"/>
        <v>-9.6199466418882551E-3</v>
      </c>
      <c r="DL128" s="1">
        <v>38199</v>
      </c>
      <c r="DM128" s="2">
        <v>9161.9599999999991</v>
      </c>
      <c r="DN128" s="2">
        <f t="shared" si="55"/>
        <v>-3.2897456539241476E-3</v>
      </c>
      <c r="DO128" s="1">
        <v>38199</v>
      </c>
      <c r="DP128" s="2">
        <v>5525.42</v>
      </c>
      <c r="DQ128" s="2">
        <f t="shared" si="56"/>
        <v>6.519565070870037E-3</v>
      </c>
      <c r="DR128" s="1">
        <v>38199</v>
      </c>
      <c r="DS128" s="2">
        <v>5611.47</v>
      </c>
      <c r="DT128" s="2">
        <f t="shared" si="57"/>
        <v>-2.7329896657040775E-2</v>
      </c>
      <c r="DU128" s="1">
        <v>38199</v>
      </c>
      <c r="DV128" s="2">
        <v>4619.3999999999996</v>
      </c>
      <c r="DW128" s="2">
        <f t="shared" si="58"/>
        <v>4.5886523280340707E-3</v>
      </c>
      <c r="DX128" s="1">
        <v>38199</v>
      </c>
      <c r="DY128" s="2">
        <v>3083.66</v>
      </c>
      <c r="DZ128" s="2">
        <f t="shared" si="59"/>
        <v>1.0198097971191089E-2</v>
      </c>
      <c r="EA128" s="1">
        <v>38199</v>
      </c>
      <c r="EB128" s="2">
        <v>4238.99</v>
      </c>
      <c r="EC128" s="2">
        <f t="shared" si="60"/>
        <v>-1.0169198653135814E-2</v>
      </c>
      <c r="ED128" s="1">
        <v>38199</v>
      </c>
      <c r="EE128" s="2">
        <v>8529.9699999999993</v>
      </c>
      <c r="EF128" s="2">
        <f t="shared" si="61"/>
        <v>-3.7249435665914321E-2</v>
      </c>
      <c r="EG128" s="1">
        <v>38199</v>
      </c>
      <c r="EH128" s="2">
        <v>2652.31</v>
      </c>
      <c r="EI128" s="2">
        <f t="shared" si="62"/>
        <v>2.4135733330310494E-4</v>
      </c>
      <c r="EK128" s="1">
        <v>38198</v>
      </c>
      <c r="EL128" s="2">
        <v>89.96</v>
      </c>
      <c r="EM128" s="2">
        <f t="shared" si="63"/>
        <v>1.3063063063063041E-2</v>
      </c>
      <c r="EO128" s="1">
        <v>38198</v>
      </c>
      <c r="EP128" s="2">
        <v>4854.5738000000001</v>
      </c>
      <c r="EQ128" s="2">
        <f t="shared" si="64"/>
        <v>-1.0801992140534233E-2</v>
      </c>
      <c r="ES128" s="1">
        <v>38198</v>
      </c>
      <c r="ET128" s="2">
        <v>451.3175</v>
      </c>
      <c r="EU128" s="2">
        <f t="shared" si="65"/>
        <v>-1.8166158654976727E-2</v>
      </c>
      <c r="EW128" s="1">
        <v>38198</v>
      </c>
      <c r="EX128" s="2">
        <v>1083.7307000000001</v>
      </c>
      <c r="EY128" s="2">
        <f t="shared" si="66"/>
        <v>-3.2414318148195065E-2</v>
      </c>
      <c r="FA128" s="1">
        <v>38198</v>
      </c>
      <c r="FB128" s="2">
        <v>90.718900000000005</v>
      </c>
      <c r="FC128" s="2">
        <f t="shared" si="67"/>
        <v>-1.7187510156502217E-2</v>
      </c>
      <c r="FE128" s="1">
        <v>38198</v>
      </c>
      <c r="FF128" s="2">
        <v>429.24259999999998</v>
      </c>
      <c r="FG128" s="2">
        <f t="shared" si="68"/>
        <v>2.2548871770279977E-2</v>
      </c>
      <c r="FI128" s="1">
        <v>38198</v>
      </c>
      <c r="FJ128" s="2">
        <v>174.68620000000001</v>
      </c>
      <c r="FK128" s="2">
        <f t="shared" si="69"/>
        <v>1.8472718283466971E-2</v>
      </c>
      <c r="FM128" s="1">
        <v>38198</v>
      </c>
      <c r="FN128" s="2">
        <v>1424.7750000000001</v>
      </c>
      <c r="FO128" s="2">
        <f t="shared" si="70"/>
        <v>1.8387477216682768E-2</v>
      </c>
      <c r="FQ128" s="1">
        <v>38198</v>
      </c>
      <c r="FR128" s="2">
        <v>238.876</v>
      </c>
      <c r="FS128" s="2">
        <f t="shared" si="71"/>
        <v>3.7987662414065149E-3</v>
      </c>
      <c r="FU128" s="1">
        <v>38198</v>
      </c>
      <c r="FV128" s="2">
        <v>264.12979999999999</v>
      </c>
      <c r="FW128" s="2">
        <f t="shared" si="72"/>
        <v>-2.8161375447230741E-2</v>
      </c>
      <c r="FY128" s="1">
        <v>38198</v>
      </c>
      <c r="FZ128" s="2">
        <v>569.01689999999996</v>
      </c>
      <c r="GA128" s="2">
        <f t="shared" si="73"/>
        <v>-6.7309258934469485E-2</v>
      </c>
    </row>
    <row r="129" spans="1:183" x14ac:dyDescent="0.25">
      <c r="A129" s="1">
        <f t="shared" si="50"/>
        <v>38168</v>
      </c>
      <c r="B129" s="1">
        <v>38168</v>
      </c>
      <c r="C129" s="2">
        <v>629.27639999999997</v>
      </c>
      <c r="D129" s="2">
        <f t="shared" si="74"/>
        <v>2.3601628519687612E-2</v>
      </c>
      <c r="E129" s="1">
        <v>38168</v>
      </c>
      <c r="F129" s="2">
        <v>491.66050000000001</v>
      </c>
      <c r="G129" s="2">
        <f t="shared" si="75"/>
        <v>1.2491070231586132E-2</v>
      </c>
      <c r="H129" s="1">
        <v>38168</v>
      </c>
      <c r="I129" s="2">
        <v>1066.1993</v>
      </c>
      <c r="J129" s="2">
        <f t="shared" si="76"/>
        <v>2.7671088746039851E-2</v>
      </c>
      <c r="K129" s="1">
        <v>38168</v>
      </c>
      <c r="L129" s="2">
        <v>1478.35</v>
      </c>
      <c r="M129" s="2">
        <f t="shared" si="77"/>
        <v>3.9444542098787005E-2</v>
      </c>
      <c r="N129" s="1">
        <v>38168</v>
      </c>
      <c r="O129" s="2">
        <v>1204.1600000000001</v>
      </c>
      <c r="P129" s="2">
        <f t="shared" si="78"/>
        <v>1.6100178890876782E-2</v>
      </c>
      <c r="Q129" s="1"/>
      <c r="T129" s="1">
        <v>38168</v>
      </c>
      <c r="U129" s="2">
        <v>1189.1243999999999</v>
      </c>
      <c r="V129" s="2">
        <f t="shared" si="79"/>
        <v>1.943260493677812E-2</v>
      </c>
      <c r="W129" s="1"/>
      <c r="Z129" s="1">
        <v>38168</v>
      </c>
      <c r="AA129" s="2">
        <v>132.15</v>
      </c>
      <c r="AB129" s="2">
        <f t="shared" si="81"/>
        <v>-2.5154912953673669E-2</v>
      </c>
      <c r="AC129" s="1">
        <v>38168</v>
      </c>
      <c r="AD129" s="2">
        <v>774.803</v>
      </c>
      <c r="AE129" s="2">
        <f t="shared" si="82"/>
        <v>-1.4588850870239645E-3</v>
      </c>
      <c r="AF129" s="1">
        <v>38168</v>
      </c>
      <c r="AG129" s="2">
        <v>173.75890000000001</v>
      </c>
      <c r="AH129" s="2">
        <f t="shared" si="83"/>
        <v>-3.7007499595425153E-2</v>
      </c>
      <c r="AI129" s="1">
        <v>38168</v>
      </c>
      <c r="AJ129" s="2">
        <v>77.239999999999995</v>
      </c>
      <c r="AK129" s="2">
        <f t="shared" si="84"/>
        <v>-3.9303482587064842E-2</v>
      </c>
      <c r="AL129" s="1">
        <v>38168</v>
      </c>
      <c r="AM129" s="2">
        <v>122.0759</v>
      </c>
      <c r="AN129" s="2">
        <f t="shared" si="85"/>
        <v>-1.1765697346662884E-3</v>
      </c>
      <c r="AO129" s="1">
        <v>38168</v>
      </c>
      <c r="AP129" s="2">
        <v>262.60000000000002</v>
      </c>
      <c r="AQ129" s="2">
        <f t="shared" si="86"/>
        <v>-5.143765351827756E-2</v>
      </c>
      <c r="AR129" s="1">
        <v>38168</v>
      </c>
      <c r="AS129" s="2">
        <v>1160.1801</v>
      </c>
      <c r="AT129" s="2">
        <f t="shared" si="87"/>
        <v>5.651665135308459E-3</v>
      </c>
      <c r="AU129" s="1">
        <v>38168</v>
      </c>
      <c r="AV129" s="2">
        <v>701.66</v>
      </c>
      <c r="AW129" s="2">
        <f t="shared" si="88"/>
        <v>1.4340648220429575E-2</v>
      </c>
      <c r="AY129" s="2">
        <f t="shared" si="89"/>
        <v>1.111055828810148E-2</v>
      </c>
      <c r="AZ129" s="2">
        <f t="shared" si="90"/>
        <v>2.3344363207910224E-2</v>
      </c>
      <c r="BA129" s="2">
        <f t="shared" si="51"/>
        <v>8.6889830851211158E-3</v>
      </c>
      <c r="BC129" s="1"/>
      <c r="BE129" s="2" t="e">
        <f t="shared" si="91"/>
        <v>#DIV/0!</v>
      </c>
      <c r="BF129" s="1">
        <v>38168</v>
      </c>
      <c r="BG129" s="2">
        <v>749.39</v>
      </c>
      <c r="BH129" s="2">
        <f t="shared" si="92"/>
        <v>-6.4830036591185802E-3</v>
      </c>
      <c r="BI129" s="1"/>
      <c r="BK129" s="2" t="e">
        <f t="shared" si="93"/>
        <v>#DIV/0!</v>
      </c>
      <c r="BL129" s="1">
        <v>38138</v>
      </c>
      <c r="BM129" s="2">
        <v>274.58</v>
      </c>
      <c r="BN129" s="2">
        <f t="shared" si="48"/>
        <v>-1.3260502389765283E-2</v>
      </c>
      <c r="BP129" s="1">
        <v>37894</v>
      </c>
      <c r="BQ129" s="2">
        <v>1.354E-2</v>
      </c>
      <c r="BR129" s="2">
        <f t="shared" si="49"/>
        <v>1.354E-2</v>
      </c>
      <c r="BT129" s="1">
        <v>38168</v>
      </c>
      <c r="BU129" s="2">
        <v>719.3</v>
      </c>
      <c r="BV129" s="2">
        <f t="shared" si="52"/>
        <v>1.1261229596929434E-2</v>
      </c>
      <c r="BX129" s="7">
        <f>VLOOKUP($A129,[1]Replications!$A:$AK,MATCH(BX$2,[1]Replications!$1:$1,0),FALSE)</f>
        <v>7.2999999999999995E-2</v>
      </c>
      <c r="BY129" s="7" t="str">
        <f>VLOOKUP($A129,[1]Replications!$A:$AK,MATCH(BY$2,[1]Replications!$1:$1,0),FALSE)</f>
        <v/>
      </c>
      <c r="BZ129" s="7">
        <f>VLOOKUP($A129,[1]Replications!$A:$AK,MATCH(BZ$2,[1]Replications!$1:$1,0),FALSE)</f>
        <v>3.15E-2</v>
      </c>
      <c r="CA129" s="7" t="str">
        <f>VLOOKUP($A129,[1]Replications!$A:$AK,MATCH(CA$2,[1]Replications!$1:$1,0),FALSE)</f>
        <v/>
      </c>
      <c r="CB129" s="7" t="str">
        <f>VLOOKUP($A129,[1]Replications!$A:$AK,MATCH(CB$2,[1]Replications!$1:$1,0),FALSE)</f>
        <v/>
      </c>
      <c r="CC129" s="7" t="str">
        <f>VLOOKUP($A129,[1]Replications!$A:$AK,MATCH(CC$2,[1]Replications!$1:$1,0),FALSE)</f>
        <v/>
      </c>
      <c r="CD129" s="7" t="str">
        <f>VLOOKUP($A129,[1]Replications!$A:$AK,MATCH(CD$2,[1]Replications!$1:$1,0),FALSE)</f>
        <v/>
      </c>
      <c r="CE129" s="7">
        <f>VLOOKUP($A129,[1]Replications!$A:$AK,MATCH(CE$2,[1]Replications!$1:$1,0),FALSE)</f>
        <v>1.9400000000000001E-2</v>
      </c>
      <c r="CF129" s="7">
        <f>VLOOKUP($A129,[1]Replications!$A:$AK,MATCH(CF$2,[1]Replications!$1:$1,0),FALSE)</f>
        <v>5.2249999999999998E-2</v>
      </c>
      <c r="CG129" s="7" t="str">
        <f>VLOOKUP($A129,[1]Replications!$A:$AK,MATCH(CG$2,[1]Replications!$1:$1,0),FALSE)</f>
        <v>NA</v>
      </c>
      <c r="CH129" s="9" t="e">
        <f>VLOOKUP($A129,'[2]Formated Data'!$A:$ZZ,MATCH(CH$1,'[2]Formated Data'!$1:$1,0),FALSE)</f>
        <v>#N/A</v>
      </c>
      <c r="CI129" s="9" t="e">
        <f>VLOOKUP($A129,'[2]Formated Data'!$A:$ZZ,MATCH(CI$1,'[2]Formated Data'!$1:$1,0),FALSE)</f>
        <v>#N/A</v>
      </c>
      <c r="CJ129" s="9" t="e">
        <f>VLOOKUP($A129,'[2]Formated Data'!$A:$ZZ,MATCH(CJ$1,'[2]Formated Data'!$1:$1,0),FALSE)</f>
        <v>#N/A</v>
      </c>
      <c r="CK129" s="9" t="e">
        <f>VLOOKUP($A129,'[2]Formated Data'!$A:$ZZ,MATCH(CK$1,'[2]Formated Data'!$1:$1,0),FALSE)</f>
        <v>#N/A</v>
      </c>
      <c r="CL129" s="9" t="e">
        <f>VLOOKUP($A129,'[2]Formated Data'!$A:$ZZ,MATCH(CL$1,'[2]Formated Data'!$1:$1,0),FALSE)</f>
        <v>#N/A</v>
      </c>
      <c r="CM129" s="9" t="e">
        <f>VLOOKUP($A129,'[2]Formated Data'!$A:$ZZ,MATCH(CM$1,'[2]Formated Data'!$1:$1,0),FALSE)</f>
        <v>#N/A</v>
      </c>
      <c r="CN129" s="9" t="e">
        <f>VLOOKUP($A129,'[2]Formated Data'!$A:$ZZ,MATCH(CN$1,'[2]Formated Data'!$1:$1,0),FALSE)</f>
        <v>#N/A</v>
      </c>
      <c r="CO129" s="9" t="e">
        <f>VLOOKUP($A129,'[2]Formated Data'!$A:$ZZ,MATCH(CO$1,'[2]Formated Data'!$1:$1,0),FALSE)</f>
        <v>#N/A</v>
      </c>
      <c r="CP129" s="9" t="e">
        <f>VLOOKUP($A129,'[2]Formated Data'!$A:$ZZ,MATCH(CP$1,'[2]Formated Data'!$1:$1,0),FALSE)</f>
        <v>#N/A</v>
      </c>
      <c r="CQ129" s="9" t="e">
        <f>VLOOKUP($A129,'[2]Formated Data'!$A:$ZZ,MATCH(CQ$1,'[2]Formated Data'!$1:$1,0),FALSE)</f>
        <v>#N/A</v>
      </c>
      <c r="CR129" s="9" t="e">
        <f>VLOOKUP($A129,'[2]Formated Data'!$A:$ZZ,MATCH(CR$1,'[2]Formated Data'!$1:$1,0),FALSE)</f>
        <v>#N/A</v>
      </c>
      <c r="CS129" s="9" t="e">
        <f>VLOOKUP($A129,'[2]Formated Data'!$A:$ZZ,MATCH(CS$1,'[2]Formated Data'!$1:$1,0),FALSE)</f>
        <v>#N/A</v>
      </c>
      <c r="CT129" s="9" t="e">
        <f>VLOOKUP($A129,'[2]Formated Data'!$A:$ZZ,MATCH(CT$1,'[2]Formated Data'!$1:$1,0),FALSE)</f>
        <v>#N/A</v>
      </c>
      <c r="CU129" s="9" t="e">
        <f>VLOOKUP($A129,'[2]Formated Data'!$A:$ZZ,MATCH(CU$1,'[2]Formated Data'!$1:$1,0),FALSE)</f>
        <v>#N/A</v>
      </c>
      <c r="CV129" s="9" t="e">
        <f>VLOOKUP($A129,'[2]Formated Data'!$A:$ZZ,MATCH(CV$1,'[2]Formated Data'!$1:$1,0),FALSE)</f>
        <v>#N/A</v>
      </c>
      <c r="CW129" s="9" t="e">
        <f>VLOOKUP($A129,'[2]Formated Data'!$A:$ZZ,MATCH(CW$1,'[2]Formated Data'!$1:$1,0),FALSE)</f>
        <v>#N/A</v>
      </c>
      <c r="CX129" s="9" t="e">
        <f>VLOOKUP($A129,'[2]Formated Data'!$A:$ZZ,MATCH(CX$1,'[2]Formated Data'!$1:$1,0),FALSE)</f>
        <v>#N/A</v>
      </c>
      <c r="CY129" s="9" t="e">
        <f>VLOOKUP($A129,'[2]Formated Data'!$A:$ZZ,MATCH(CY$1,'[2]Formated Data'!$1:$1,0),FALSE)</f>
        <v>#N/A</v>
      </c>
      <c r="CZ129" s="9" t="e">
        <f>VLOOKUP($A129,'[2]Formated Data'!$A:$ZZ,MATCH(CZ$1,'[2]Formated Data'!$1:$1,0),FALSE)</f>
        <v>#N/A</v>
      </c>
      <c r="DA129" s="9" t="e">
        <f>VLOOKUP($A129,'[2]Formated Data'!$A:$ZZ,MATCH(DA$1,'[2]Formated Data'!$1:$1,0),FALSE)</f>
        <v>#N/A</v>
      </c>
      <c r="DB129" s="9" t="e">
        <f>VLOOKUP($A129,'[2]Formated Data'!$A:$ZZ,MATCH(DB$1,'[2]Formated Data'!$1:$1,0),FALSE)</f>
        <v>#N/A</v>
      </c>
      <c r="DC129" s="9" t="e">
        <f>VLOOKUP($A129,'[2]Formated Data'!$A:$ZZ,MATCH(DC$1,'[2]Formated Data'!$1:$1,0),FALSE)</f>
        <v>#N/A</v>
      </c>
      <c r="DD129" s="9" t="e">
        <f>VLOOKUP($A129,'[2]Formated Data'!$A:$ZZ,MATCH(DD$1,'[2]Formated Data'!$1:$1,0),FALSE)</f>
        <v>#N/A</v>
      </c>
      <c r="DF129" s="1">
        <v>38168</v>
      </c>
      <c r="DG129" s="2">
        <v>4003.0327000000002</v>
      </c>
      <c r="DH129" s="2">
        <f t="shared" si="53"/>
        <v>2.4200119563215772E-3</v>
      </c>
      <c r="DI129" s="1">
        <v>38168</v>
      </c>
      <c r="DJ129" s="2">
        <v>7102.95</v>
      </c>
      <c r="DK129" s="2">
        <f t="shared" si="54"/>
        <v>7.5206420489279946E-3</v>
      </c>
      <c r="DL129" s="1">
        <v>38168</v>
      </c>
      <c r="DM129" s="2">
        <v>9192.2000000000007</v>
      </c>
      <c r="DN129" s="2">
        <f t="shared" si="55"/>
        <v>-1.0997226786287895E-3</v>
      </c>
      <c r="DO129" s="1">
        <v>38168</v>
      </c>
      <c r="DP129" s="2">
        <v>5489.63</v>
      </c>
      <c r="DQ129" s="2">
        <f t="shared" si="56"/>
        <v>1.6110786746459382E-3</v>
      </c>
      <c r="DR129" s="1">
        <v>38168</v>
      </c>
      <c r="DS129" s="2">
        <v>5769.14</v>
      </c>
      <c r="DT129" s="2">
        <f t="shared" si="57"/>
        <v>5.2710541585567761E-3</v>
      </c>
      <c r="DU129" s="1">
        <v>38168</v>
      </c>
      <c r="DV129" s="2">
        <v>4598.3</v>
      </c>
      <c r="DW129" s="2">
        <f t="shared" si="58"/>
        <v>-1.0398956660970682E-2</v>
      </c>
      <c r="DX129" s="1">
        <v>38168</v>
      </c>
      <c r="DY129" s="2">
        <v>3052.53</v>
      </c>
      <c r="DZ129" s="2">
        <f t="shared" si="59"/>
        <v>9.4812590529984586E-3</v>
      </c>
      <c r="EA129" s="1">
        <v>38168</v>
      </c>
      <c r="EB129" s="2">
        <v>4282.54</v>
      </c>
      <c r="EC129" s="2">
        <f t="shared" si="60"/>
        <v>3.1999025505518031E-3</v>
      </c>
      <c r="ED129" s="1">
        <v>38168</v>
      </c>
      <c r="EE129" s="2">
        <v>8860</v>
      </c>
      <c r="EF129" s="2">
        <f t="shared" si="61"/>
        <v>1.4129130916516353E-2</v>
      </c>
      <c r="EG129" s="1">
        <v>38168</v>
      </c>
      <c r="EH129" s="2">
        <v>2651.67</v>
      </c>
      <c r="EI129" s="2">
        <f t="shared" si="62"/>
        <v>1.9739726343478203E-2</v>
      </c>
      <c r="EK129" s="1">
        <v>38168</v>
      </c>
      <c r="EL129" s="2">
        <v>88.8</v>
      </c>
      <c r="EM129" s="2">
        <f t="shared" si="63"/>
        <v>-1.1248593925760053E-3</v>
      </c>
      <c r="EO129" s="1">
        <v>38168</v>
      </c>
      <c r="EP129" s="2">
        <v>4907.5855000000001</v>
      </c>
      <c r="EQ129" s="2">
        <f t="shared" si="64"/>
        <v>9.9237920564967386E-3</v>
      </c>
      <c r="ES129" s="1">
        <v>38168</v>
      </c>
      <c r="ET129" s="2">
        <v>459.66789999999997</v>
      </c>
      <c r="EU129" s="2">
        <f t="shared" si="65"/>
        <v>5.6886527556743172E-3</v>
      </c>
      <c r="EW129" s="1">
        <v>38168</v>
      </c>
      <c r="EX129" s="2">
        <v>1120.0359000000001</v>
      </c>
      <c r="EY129" s="2">
        <f t="shared" si="66"/>
        <v>2.095162585437027E-2</v>
      </c>
      <c r="FA129" s="1">
        <v>38168</v>
      </c>
      <c r="FB129" s="2">
        <v>92.305400000000006</v>
      </c>
      <c r="FC129" s="2">
        <f t="shared" si="67"/>
        <v>1.7675425733885142E-2</v>
      </c>
      <c r="FE129" s="1">
        <v>38168</v>
      </c>
      <c r="FF129" s="2">
        <v>419.77710000000002</v>
      </c>
      <c r="FG129" s="2">
        <f t="shared" si="68"/>
        <v>1.3132340209960125E-2</v>
      </c>
      <c r="FI129" s="1">
        <v>38168</v>
      </c>
      <c r="FJ129" s="2">
        <v>171.51779999999999</v>
      </c>
      <c r="FK129" s="2">
        <f t="shared" si="69"/>
        <v>1.2122374434612615E-2</v>
      </c>
      <c r="FM129" s="1">
        <v>38168</v>
      </c>
      <c r="FN129" s="2">
        <v>1399.05</v>
      </c>
      <c r="FO129" s="2">
        <f t="shared" si="70"/>
        <v>1.191397519705939E-2</v>
      </c>
      <c r="FQ129" s="1">
        <v>38168</v>
      </c>
      <c r="FR129" s="2">
        <v>237.97200000000001</v>
      </c>
      <c r="FS129" s="2">
        <f t="shared" si="71"/>
        <v>9.2954393462063578E-4</v>
      </c>
      <c r="FU129" s="1">
        <v>38168</v>
      </c>
      <c r="FV129" s="2">
        <v>271.78359999999998</v>
      </c>
      <c r="FW129" s="2">
        <f t="shared" si="72"/>
        <v>2.7919649502877508E-2</v>
      </c>
      <c r="FY129" s="1">
        <v>38168</v>
      </c>
      <c r="FZ129" s="2">
        <v>610.08100000000002</v>
      </c>
      <c r="GA129" s="2">
        <f t="shared" si="73"/>
        <v>4.2098966443402386E-2</v>
      </c>
    </row>
    <row r="130" spans="1:183" x14ac:dyDescent="0.25">
      <c r="A130" s="1">
        <f t="shared" si="50"/>
        <v>38138</v>
      </c>
      <c r="B130" s="1">
        <v>38138</v>
      </c>
      <c r="C130" s="2">
        <v>614.76689999999996</v>
      </c>
      <c r="D130" s="2">
        <f t="shared" si="74"/>
        <v>1.0253939389059274E-2</v>
      </c>
      <c r="E130" s="1">
        <v>38138</v>
      </c>
      <c r="F130" s="2">
        <v>485.5949</v>
      </c>
      <c r="G130" s="2">
        <f t="shared" si="75"/>
        <v>1.8618084059109918E-2</v>
      </c>
      <c r="H130" s="1">
        <v>38138</v>
      </c>
      <c r="I130" s="2">
        <v>1037.4908</v>
      </c>
      <c r="J130" s="2">
        <f t="shared" si="76"/>
        <v>2.8239013825304138E-2</v>
      </c>
      <c r="K130" s="1">
        <v>38138</v>
      </c>
      <c r="L130" s="2">
        <v>1422.25</v>
      </c>
      <c r="M130" s="2">
        <f t="shared" si="77"/>
        <v>1.8125387948903171E-2</v>
      </c>
      <c r="N130" s="1">
        <v>38138</v>
      </c>
      <c r="O130" s="2">
        <v>1185.08</v>
      </c>
      <c r="P130" s="2">
        <f t="shared" si="78"/>
        <v>1.0505133190081395E-2</v>
      </c>
      <c r="Q130" s="1"/>
      <c r="T130" s="1">
        <v>38138</v>
      </c>
      <c r="U130" s="2">
        <v>1166.4571000000001</v>
      </c>
      <c r="V130" s="2">
        <f t="shared" si="79"/>
        <v>1.3685562553173769E-2</v>
      </c>
      <c r="W130" s="1"/>
      <c r="Z130" s="1">
        <v>38138</v>
      </c>
      <c r="AA130" s="2">
        <v>135.56</v>
      </c>
      <c r="AB130" s="2">
        <f t="shared" si="81"/>
        <v>3.8507109004739526E-3</v>
      </c>
      <c r="AC130" s="1">
        <v>38138</v>
      </c>
      <c r="AD130" s="2">
        <v>775.93499999999995</v>
      </c>
      <c r="AE130" s="2">
        <f t="shared" si="82"/>
        <v>1.4572627780174985E-2</v>
      </c>
      <c r="AF130" s="1">
        <v>38138</v>
      </c>
      <c r="AG130" s="2">
        <v>180.43639999999999</v>
      </c>
      <c r="AH130" s="2">
        <f t="shared" si="83"/>
        <v>4.9017732613742204E-2</v>
      </c>
      <c r="AI130" s="1">
        <v>38138</v>
      </c>
      <c r="AJ130" s="2">
        <v>80.400000000000006</v>
      </c>
      <c r="AK130" s="2">
        <f t="shared" si="84"/>
        <v>-1.0461538461538411E-2</v>
      </c>
      <c r="AL130" s="1">
        <v>38138</v>
      </c>
      <c r="AM130" s="2">
        <v>122.2197</v>
      </c>
      <c r="AN130" s="2">
        <f t="shared" si="85"/>
        <v>-2.1358362460228708E-3</v>
      </c>
      <c r="AO130" s="1">
        <v>38138</v>
      </c>
      <c r="AP130" s="2">
        <v>276.83999999999997</v>
      </c>
      <c r="AQ130" s="2">
        <f t="shared" si="86"/>
        <v>4.2201558558897734E-2</v>
      </c>
      <c r="AR130" s="1">
        <v>38138</v>
      </c>
      <c r="AS130" s="2">
        <v>1153.6600000000001</v>
      </c>
      <c r="AT130" s="2">
        <f t="shared" si="87"/>
        <v>-4.0058706725372151E-3</v>
      </c>
      <c r="AU130" s="1">
        <v>38138</v>
      </c>
      <c r="AV130" s="2">
        <v>691.74</v>
      </c>
      <c r="AW130" s="2">
        <f t="shared" si="88"/>
        <v>-1.6939999431543562E-2</v>
      </c>
      <c r="AY130" s="2">
        <f t="shared" si="89"/>
        <v>-8.3641446700506439E-3</v>
      </c>
      <c r="AZ130" s="2">
        <f t="shared" si="90"/>
        <v>7.6202547588217762E-3</v>
      </c>
      <c r="BA130" s="2">
        <f t="shared" si="51"/>
        <v>-1.2934128759006347E-2</v>
      </c>
      <c r="BC130" s="1"/>
      <c r="BE130" s="2" t="e">
        <f t="shared" si="91"/>
        <v>#DIV/0!</v>
      </c>
      <c r="BF130" s="1">
        <v>38138</v>
      </c>
      <c r="BG130" s="2">
        <v>754.28</v>
      </c>
      <c r="BH130" s="2">
        <f t="shared" si="92"/>
        <v>5.4385497200746258E-3</v>
      </c>
      <c r="BI130" s="1"/>
      <c r="BK130" s="2" t="e">
        <f t="shared" si="93"/>
        <v>#DIV/0!</v>
      </c>
      <c r="BL130" s="1">
        <v>38107</v>
      </c>
      <c r="BM130" s="2">
        <v>278.27</v>
      </c>
      <c r="BN130" s="2">
        <f t="shared" si="48"/>
        <v>4.5848375451262857E-3</v>
      </c>
      <c r="BP130" s="1">
        <v>37864</v>
      </c>
      <c r="BQ130" s="2">
        <v>-7.7799999999999996E-3</v>
      </c>
      <c r="BR130" s="2">
        <f t="shared" si="49"/>
        <v>-7.7799999999999996E-3</v>
      </c>
      <c r="BT130" s="1">
        <v>38138</v>
      </c>
      <c r="BU130" s="2">
        <v>711.29</v>
      </c>
      <c r="BV130" s="2">
        <f t="shared" si="52"/>
        <v>6.4095308166844944E-3</v>
      </c>
      <c r="BX130" s="7">
        <f>VLOOKUP($A130,[1]Replications!$A:$AK,MATCH(BX$2,[1]Replications!$1:$1,0),FALSE)</f>
        <v>1.7999999999999999E-2</v>
      </c>
      <c r="BY130" s="7" t="str">
        <f>VLOOKUP($A130,[1]Replications!$A:$AK,MATCH(BY$2,[1]Replications!$1:$1,0),FALSE)</f>
        <v/>
      </c>
      <c r="BZ130" s="7">
        <f>VLOOKUP($A130,[1]Replications!$A:$AK,MATCH(BZ$2,[1]Replications!$1:$1,0),FALSE)</f>
        <v>2.46E-2</v>
      </c>
      <c r="CA130" s="7" t="str">
        <f>VLOOKUP($A130,[1]Replications!$A:$AK,MATCH(CA$2,[1]Replications!$1:$1,0),FALSE)</f>
        <v/>
      </c>
      <c r="CB130" s="7" t="str">
        <f>VLOOKUP($A130,[1]Replications!$A:$AK,MATCH(CB$2,[1]Replications!$1:$1,0),FALSE)</f>
        <v/>
      </c>
      <c r="CC130" s="7" t="str">
        <f>VLOOKUP($A130,[1]Replications!$A:$AK,MATCH(CC$2,[1]Replications!$1:$1,0),FALSE)</f>
        <v/>
      </c>
      <c r="CD130" s="7" t="str">
        <f>VLOOKUP($A130,[1]Replications!$A:$AK,MATCH(CD$2,[1]Replications!$1:$1,0),FALSE)</f>
        <v/>
      </c>
      <c r="CE130" s="7">
        <f>VLOOKUP($A130,[1]Replications!$A:$AK,MATCH(CE$2,[1]Replications!$1:$1,0),FALSE)</f>
        <v>1.37E-2</v>
      </c>
      <c r="CF130" s="7">
        <f>VLOOKUP($A130,[1]Replications!$A:$AK,MATCH(CF$2,[1]Replications!$1:$1,0),FALSE)</f>
        <v>2.1299999999999999E-2</v>
      </c>
      <c r="CG130" s="7" t="str">
        <f>VLOOKUP($A130,[1]Replications!$A:$AK,MATCH(CG$2,[1]Replications!$1:$1,0),FALSE)</f>
        <v>NA</v>
      </c>
      <c r="CH130" s="9" t="e">
        <f>VLOOKUP($A130,'[2]Formated Data'!$A:$ZZ,MATCH(CH$1,'[2]Formated Data'!$1:$1,0),FALSE)</f>
        <v>#N/A</v>
      </c>
      <c r="CI130" s="9" t="e">
        <f>VLOOKUP($A130,'[2]Formated Data'!$A:$ZZ,MATCH(CI$1,'[2]Formated Data'!$1:$1,0),FALSE)</f>
        <v>#N/A</v>
      </c>
      <c r="CJ130" s="9" t="e">
        <f>VLOOKUP($A130,'[2]Formated Data'!$A:$ZZ,MATCH(CJ$1,'[2]Formated Data'!$1:$1,0),FALSE)</f>
        <v>#N/A</v>
      </c>
      <c r="CK130" s="9" t="e">
        <f>VLOOKUP($A130,'[2]Formated Data'!$A:$ZZ,MATCH(CK$1,'[2]Formated Data'!$1:$1,0),FALSE)</f>
        <v>#N/A</v>
      </c>
      <c r="CL130" s="9" t="e">
        <f>VLOOKUP($A130,'[2]Formated Data'!$A:$ZZ,MATCH(CL$1,'[2]Formated Data'!$1:$1,0),FALSE)</f>
        <v>#N/A</v>
      </c>
      <c r="CM130" s="9" t="e">
        <f>VLOOKUP($A130,'[2]Formated Data'!$A:$ZZ,MATCH(CM$1,'[2]Formated Data'!$1:$1,0),FALSE)</f>
        <v>#N/A</v>
      </c>
      <c r="CN130" s="9" t="e">
        <f>VLOOKUP($A130,'[2]Formated Data'!$A:$ZZ,MATCH(CN$1,'[2]Formated Data'!$1:$1,0),FALSE)</f>
        <v>#N/A</v>
      </c>
      <c r="CO130" s="9" t="e">
        <f>VLOOKUP($A130,'[2]Formated Data'!$A:$ZZ,MATCH(CO$1,'[2]Formated Data'!$1:$1,0),FALSE)</f>
        <v>#N/A</v>
      </c>
      <c r="CP130" s="9" t="e">
        <f>VLOOKUP($A130,'[2]Formated Data'!$A:$ZZ,MATCH(CP$1,'[2]Formated Data'!$1:$1,0),FALSE)</f>
        <v>#N/A</v>
      </c>
      <c r="CQ130" s="9" t="e">
        <f>VLOOKUP($A130,'[2]Formated Data'!$A:$ZZ,MATCH(CQ$1,'[2]Formated Data'!$1:$1,0),FALSE)</f>
        <v>#N/A</v>
      </c>
      <c r="CR130" s="9" t="e">
        <f>VLOOKUP($A130,'[2]Formated Data'!$A:$ZZ,MATCH(CR$1,'[2]Formated Data'!$1:$1,0),FALSE)</f>
        <v>#N/A</v>
      </c>
      <c r="CS130" s="9" t="e">
        <f>VLOOKUP($A130,'[2]Formated Data'!$A:$ZZ,MATCH(CS$1,'[2]Formated Data'!$1:$1,0),FALSE)</f>
        <v>#N/A</v>
      </c>
      <c r="CT130" s="9" t="e">
        <f>VLOOKUP($A130,'[2]Formated Data'!$A:$ZZ,MATCH(CT$1,'[2]Formated Data'!$1:$1,0),FALSE)</f>
        <v>#N/A</v>
      </c>
      <c r="CU130" s="9" t="e">
        <f>VLOOKUP($A130,'[2]Formated Data'!$A:$ZZ,MATCH(CU$1,'[2]Formated Data'!$1:$1,0),FALSE)</f>
        <v>#N/A</v>
      </c>
      <c r="CV130" s="9" t="e">
        <f>VLOOKUP($A130,'[2]Formated Data'!$A:$ZZ,MATCH(CV$1,'[2]Formated Data'!$1:$1,0),FALSE)</f>
        <v>#N/A</v>
      </c>
      <c r="CW130" s="9" t="e">
        <f>VLOOKUP($A130,'[2]Formated Data'!$A:$ZZ,MATCH(CW$1,'[2]Formated Data'!$1:$1,0),FALSE)</f>
        <v>#N/A</v>
      </c>
      <c r="CX130" s="9" t="e">
        <f>VLOOKUP($A130,'[2]Formated Data'!$A:$ZZ,MATCH(CX$1,'[2]Formated Data'!$1:$1,0),FALSE)</f>
        <v>#N/A</v>
      </c>
      <c r="CY130" s="9" t="e">
        <f>VLOOKUP($A130,'[2]Formated Data'!$A:$ZZ,MATCH(CY$1,'[2]Formated Data'!$1:$1,0),FALSE)</f>
        <v>#N/A</v>
      </c>
      <c r="CZ130" s="9" t="e">
        <f>VLOOKUP($A130,'[2]Formated Data'!$A:$ZZ,MATCH(CZ$1,'[2]Formated Data'!$1:$1,0),FALSE)</f>
        <v>#N/A</v>
      </c>
      <c r="DA130" s="9" t="e">
        <f>VLOOKUP($A130,'[2]Formated Data'!$A:$ZZ,MATCH(DA$1,'[2]Formated Data'!$1:$1,0),FALSE)</f>
        <v>#N/A</v>
      </c>
      <c r="DB130" s="9" t="e">
        <f>VLOOKUP($A130,'[2]Formated Data'!$A:$ZZ,MATCH(DB$1,'[2]Formated Data'!$1:$1,0),FALSE)</f>
        <v>#N/A</v>
      </c>
      <c r="DC130" s="9" t="e">
        <f>VLOOKUP($A130,'[2]Formated Data'!$A:$ZZ,MATCH(DC$1,'[2]Formated Data'!$1:$1,0),FALSE)</f>
        <v>#N/A</v>
      </c>
      <c r="DD130" s="9" t="e">
        <f>VLOOKUP($A130,'[2]Formated Data'!$A:$ZZ,MATCH(DD$1,'[2]Formated Data'!$1:$1,0),FALSE)</f>
        <v>#N/A</v>
      </c>
      <c r="DF130" s="1">
        <v>38138</v>
      </c>
      <c r="DG130" s="2">
        <v>3993.3687</v>
      </c>
      <c r="DH130" s="2">
        <f t="shared" si="53"/>
        <v>-8.7299913134736284E-3</v>
      </c>
      <c r="DI130" s="1">
        <v>38138</v>
      </c>
      <c r="DJ130" s="2">
        <v>7049.93</v>
      </c>
      <c r="DK130" s="2">
        <f t="shared" si="54"/>
        <v>-3.0601408173855926E-3</v>
      </c>
      <c r="DL130" s="1">
        <v>38138</v>
      </c>
      <c r="DM130" s="2">
        <v>9202.32</v>
      </c>
      <c r="DN130" s="2">
        <f t="shared" si="55"/>
        <v>-6.9496002900701903E-3</v>
      </c>
      <c r="DO130" s="1">
        <v>38138</v>
      </c>
      <c r="DP130" s="2">
        <v>5480.8</v>
      </c>
      <c r="DQ130" s="2">
        <f t="shared" si="56"/>
        <v>-3.451047132794316E-3</v>
      </c>
      <c r="DR130" s="1">
        <v>38138</v>
      </c>
      <c r="DS130" s="2">
        <v>5738.89</v>
      </c>
      <c r="DT130" s="2">
        <f t="shared" si="57"/>
        <v>6.0691376810704245E-3</v>
      </c>
      <c r="DU130" s="1">
        <v>38138</v>
      </c>
      <c r="DV130" s="2">
        <v>4646.62</v>
      </c>
      <c r="DW130" s="2">
        <f t="shared" si="58"/>
        <v>-1.1910356545167367E-2</v>
      </c>
      <c r="DX130" s="1">
        <v>38138</v>
      </c>
      <c r="DY130" s="2">
        <v>3023.86</v>
      </c>
      <c r="DZ130" s="2">
        <f t="shared" si="59"/>
        <v>4.3710764938387214E-3</v>
      </c>
      <c r="EA130" s="1">
        <v>38138</v>
      </c>
      <c r="EB130" s="2">
        <v>4268.88</v>
      </c>
      <c r="EC130" s="2">
        <f t="shared" si="60"/>
        <v>-1.3988762205077165E-3</v>
      </c>
      <c r="ED130" s="1">
        <v>38138</v>
      </c>
      <c r="EE130" s="2">
        <v>8736.56</v>
      </c>
      <c r="EF130" s="2">
        <f t="shared" si="61"/>
        <v>-1.3294178567224701E-3</v>
      </c>
      <c r="EG130" s="1">
        <v>38138</v>
      </c>
      <c r="EH130" s="2">
        <v>2600.34</v>
      </c>
      <c r="EI130" s="2">
        <f t="shared" si="62"/>
        <v>2.2572298206013475E-2</v>
      </c>
      <c r="EK130" s="1">
        <v>38138</v>
      </c>
      <c r="EL130" s="2">
        <v>88.9</v>
      </c>
      <c r="EM130" s="2">
        <f t="shared" si="63"/>
        <v>-1.7462422634836439E-2</v>
      </c>
      <c r="EO130" s="1">
        <v>38138</v>
      </c>
      <c r="EP130" s="2">
        <v>4859.3621999999996</v>
      </c>
      <c r="EQ130" s="2">
        <f t="shared" si="64"/>
        <v>-1.0299047452776322E-2</v>
      </c>
      <c r="ES130" s="1">
        <v>38138</v>
      </c>
      <c r="ET130" s="2">
        <v>457.06779999999998</v>
      </c>
      <c r="EU130" s="2">
        <f t="shared" si="65"/>
        <v>-1.9933987228439309E-2</v>
      </c>
      <c r="EW130" s="1">
        <v>38138</v>
      </c>
      <c r="EX130" s="2">
        <v>1097.0509</v>
      </c>
      <c r="EY130" s="2">
        <f t="shared" si="66"/>
        <v>9.6646283492942686E-3</v>
      </c>
      <c r="FA130" s="1">
        <v>38138</v>
      </c>
      <c r="FB130" s="2">
        <v>90.702200000000005</v>
      </c>
      <c r="FC130" s="2">
        <f t="shared" si="67"/>
        <v>-1.2970711297070059E-3</v>
      </c>
      <c r="FE130" s="1">
        <v>38138</v>
      </c>
      <c r="FF130" s="2">
        <v>414.33589999999998</v>
      </c>
      <c r="FG130" s="2">
        <f t="shared" si="68"/>
        <v>1.0037089989846759E-2</v>
      </c>
      <c r="FI130" s="1">
        <v>38138</v>
      </c>
      <c r="FJ130" s="2">
        <v>169.46350000000001</v>
      </c>
      <c r="FK130" s="2">
        <f t="shared" si="69"/>
        <v>-4.1663606046805635E-3</v>
      </c>
      <c r="FM130" s="1">
        <v>38138</v>
      </c>
      <c r="FN130" s="2">
        <v>1382.578</v>
      </c>
      <c r="FO130" s="2">
        <f t="shared" si="70"/>
        <v>-4.1237395582953695E-3</v>
      </c>
      <c r="FQ130" s="1">
        <v>38138</v>
      </c>
      <c r="FR130" s="2">
        <v>237.751</v>
      </c>
      <c r="FS130" s="2">
        <f t="shared" si="71"/>
        <v>-1.1343536914809604E-3</v>
      </c>
      <c r="FU130" s="1">
        <v>38138</v>
      </c>
      <c r="FV130" s="2">
        <v>264.40159999999997</v>
      </c>
      <c r="FW130" s="2">
        <f t="shared" si="72"/>
        <v>-3.0105580693816636E-3</v>
      </c>
      <c r="FY130" s="1">
        <v>38138</v>
      </c>
      <c r="FZ130" s="2">
        <v>585.4348</v>
      </c>
      <c r="GA130" s="2">
        <f t="shared" si="73"/>
        <v>1.5894313013242067E-2</v>
      </c>
    </row>
    <row r="131" spans="1:183" x14ac:dyDescent="0.25">
      <c r="A131" s="1">
        <f t="shared" si="50"/>
        <v>38107</v>
      </c>
      <c r="B131" s="1">
        <v>38107</v>
      </c>
      <c r="C131" s="2">
        <v>608.52710000000002</v>
      </c>
      <c r="D131" s="2">
        <f t="shared" si="74"/>
        <v>-2.440732779351773E-2</v>
      </c>
      <c r="E131" s="1">
        <v>38107</v>
      </c>
      <c r="F131" s="2">
        <v>476.71929999999998</v>
      </c>
      <c r="G131" s="2">
        <f t="shared" si="75"/>
        <v>-1.1615074177701024E-2</v>
      </c>
      <c r="H131" s="1">
        <v>38107</v>
      </c>
      <c r="I131" s="2">
        <v>1008.9977</v>
      </c>
      <c r="J131" s="2">
        <f t="shared" si="76"/>
        <v>-4.7852728431880598E-2</v>
      </c>
      <c r="K131" s="1">
        <v>38107</v>
      </c>
      <c r="L131" s="2">
        <v>1396.9301</v>
      </c>
      <c r="M131" s="2">
        <f t="shared" si="77"/>
        <v>-4.8471074661635138E-2</v>
      </c>
      <c r="N131" s="1">
        <v>38107</v>
      </c>
      <c r="O131" s="2">
        <v>1172.76</v>
      </c>
      <c r="P131" s="2">
        <f t="shared" si="78"/>
        <v>-1.4429503043918324E-2</v>
      </c>
      <c r="Q131" s="1"/>
      <c r="T131" s="1">
        <v>38107</v>
      </c>
      <c r="U131" s="2">
        <v>1150.7090000000001</v>
      </c>
      <c r="V131" s="2">
        <f t="shared" si="79"/>
        <v>-1.5674661763241615E-2</v>
      </c>
      <c r="W131" s="1"/>
      <c r="Z131" s="1">
        <v>38107</v>
      </c>
      <c r="AA131" s="2">
        <v>135.04</v>
      </c>
      <c r="AB131" s="2">
        <f t="shared" si="81"/>
        <v>-2.5193098967732697E-2</v>
      </c>
      <c r="AC131" s="1">
        <v>38107</v>
      </c>
      <c r="AD131" s="2">
        <v>764.79</v>
      </c>
      <c r="AE131" s="2">
        <f t="shared" si="82"/>
        <v>1.1062607909341438E-2</v>
      </c>
      <c r="AF131" s="1">
        <v>38107</v>
      </c>
      <c r="AG131" s="2">
        <v>172.0051</v>
      </c>
      <c r="AH131" s="2">
        <f t="shared" si="83"/>
        <v>-2.7227181725784089E-3</v>
      </c>
      <c r="AI131" s="1">
        <v>38107</v>
      </c>
      <c r="AJ131" s="2">
        <v>81.25</v>
      </c>
      <c r="AK131" s="2">
        <f t="shared" si="84"/>
        <v>-3.5379318532589354E-2</v>
      </c>
      <c r="AL131" s="1">
        <v>38107</v>
      </c>
      <c r="AM131" s="2">
        <v>122.4813</v>
      </c>
      <c r="AN131" s="2">
        <f t="shared" si="85"/>
        <v>-1.4138209144076819E-2</v>
      </c>
      <c r="AO131" s="1">
        <v>38107</v>
      </c>
      <c r="AP131" s="2">
        <v>265.63</v>
      </c>
      <c r="AQ131" s="2">
        <f t="shared" si="86"/>
        <v>-7.4730037738669486E-3</v>
      </c>
      <c r="AR131" s="1">
        <v>38107</v>
      </c>
      <c r="AS131" s="2">
        <v>1158.3</v>
      </c>
      <c r="AT131" s="2">
        <f t="shared" si="87"/>
        <v>-2.6016615653694841E-2</v>
      </c>
      <c r="AU131" s="1">
        <v>38107</v>
      </c>
      <c r="AV131" s="2">
        <v>703.66</v>
      </c>
      <c r="AW131" s="2">
        <f t="shared" si="88"/>
        <v>-6.8032971996386804E-3</v>
      </c>
      <c r="AY131" s="2">
        <f t="shared" si="89"/>
        <v>-1.2792253615816707E-2</v>
      </c>
      <c r="AZ131" s="2">
        <f t="shared" si="90"/>
        <v>-3.4041571617716815E-2</v>
      </c>
      <c r="BA131" s="2">
        <f t="shared" si="51"/>
        <v>1.9213318454056161E-2</v>
      </c>
      <c r="BC131" s="1"/>
      <c r="BE131" s="2" t="e">
        <f t="shared" si="91"/>
        <v>#DIV/0!</v>
      </c>
      <c r="BF131" s="1">
        <v>38107</v>
      </c>
      <c r="BG131" s="2">
        <v>750.2</v>
      </c>
      <c r="BH131" s="2">
        <f t="shared" si="92"/>
        <v>-1.9025825433148014E-2</v>
      </c>
      <c r="BI131" s="1"/>
      <c r="BK131" s="2" t="e">
        <f t="shared" si="93"/>
        <v>#DIV/0!</v>
      </c>
      <c r="BL131" s="1">
        <v>38077</v>
      </c>
      <c r="BM131" s="2">
        <v>277</v>
      </c>
      <c r="BN131" s="2">
        <f t="shared" ref="BN131:BN157" si="94">BM131/BM132-1</f>
        <v>4.1689323907920794E-3</v>
      </c>
      <c r="BP131" s="1">
        <v>37833</v>
      </c>
      <c r="BQ131" s="2">
        <v>-6.4700000000000001E-3</v>
      </c>
      <c r="BR131" s="2">
        <f t="shared" ref="BR131:BR149" si="95">BQ131</f>
        <v>-6.4700000000000001E-3</v>
      </c>
      <c r="BT131" s="1">
        <v>38107</v>
      </c>
      <c r="BU131" s="2">
        <v>706.76</v>
      </c>
      <c r="BV131" s="2">
        <f t="shared" si="52"/>
        <v>1.1473900417875438E-3</v>
      </c>
      <c r="BX131" s="7">
        <f>VLOOKUP($A131,[1]Replications!$A:$AK,MATCH(BX$2,[1]Replications!$1:$1,0),FALSE)</f>
        <v>-4.3400000000000001E-2</v>
      </c>
      <c r="BY131" s="7" t="str">
        <f>VLOOKUP($A131,[1]Replications!$A:$AK,MATCH(BY$2,[1]Replications!$1:$1,0),FALSE)</f>
        <v/>
      </c>
      <c r="BZ131" s="7">
        <f>VLOOKUP($A131,[1]Replications!$A:$AK,MATCH(BZ$2,[1]Replications!$1:$1,0),FALSE)</f>
        <v>-2.7099999999999999E-2</v>
      </c>
      <c r="CA131" s="7" t="str">
        <f>VLOOKUP($A131,[1]Replications!$A:$AK,MATCH(CA$2,[1]Replications!$1:$1,0),FALSE)</f>
        <v/>
      </c>
      <c r="CB131" s="7" t="str">
        <f>VLOOKUP($A131,[1]Replications!$A:$AK,MATCH(CB$2,[1]Replications!$1:$1,0),FALSE)</f>
        <v/>
      </c>
      <c r="CC131" s="7" t="str">
        <f>VLOOKUP($A131,[1]Replications!$A:$AK,MATCH(CC$2,[1]Replications!$1:$1,0),FALSE)</f>
        <v/>
      </c>
      <c r="CD131" s="7" t="str">
        <f>VLOOKUP($A131,[1]Replications!$A:$AK,MATCH(CD$2,[1]Replications!$1:$1,0),FALSE)</f>
        <v/>
      </c>
      <c r="CE131" s="7">
        <f>VLOOKUP($A131,[1]Replications!$A:$AK,MATCH(CE$2,[1]Replications!$1:$1,0),FALSE)</f>
        <v>-1.5599999999999999E-2</v>
      </c>
      <c r="CF131" s="7">
        <f>VLOOKUP($A131,[1]Replications!$A:$AK,MATCH(CF$2,[1]Replications!$1:$1,0),FALSE)</f>
        <v>-3.5250000000000004E-2</v>
      </c>
      <c r="CG131" s="7" t="str">
        <f>VLOOKUP($A131,[1]Replications!$A:$AK,MATCH(CG$2,[1]Replications!$1:$1,0),FALSE)</f>
        <v>NA</v>
      </c>
      <c r="CH131" s="9" t="e">
        <f>VLOOKUP($A131,'[2]Formated Data'!$A:$ZZ,MATCH(CH$1,'[2]Formated Data'!$1:$1,0),FALSE)</f>
        <v>#N/A</v>
      </c>
      <c r="CI131" s="9" t="e">
        <f>VLOOKUP($A131,'[2]Formated Data'!$A:$ZZ,MATCH(CI$1,'[2]Formated Data'!$1:$1,0),FALSE)</f>
        <v>#N/A</v>
      </c>
      <c r="CJ131" s="9" t="e">
        <f>VLOOKUP($A131,'[2]Formated Data'!$A:$ZZ,MATCH(CJ$1,'[2]Formated Data'!$1:$1,0),FALSE)</f>
        <v>#N/A</v>
      </c>
      <c r="CK131" s="9" t="e">
        <f>VLOOKUP($A131,'[2]Formated Data'!$A:$ZZ,MATCH(CK$1,'[2]Formated Data'!$1:$1,0),FALSE)</f>
        <v>#N/A</v>
      </c>
      <c r="CL131" s="9" t="e">
        <f>VLOOKUP($A131,'[2]Formated Data'!$A:$ZZ,MATCH(CL$1,'[2]Formated Data'!$1:$1,0),FALSE)</f>
        <v>#N/A</v>
      </c>
      <c r="CM131" s="9" t="e">
        <f>VLOOKUP($A131,'[2]Formated Data'!$A:$ZZ,MATCH(CM$1,'[2]Formated Data'!$1:$1,0),FALSE)</f>
        <v>#N/A</v>
      </c>
      <c r="CN131" s="9" t="e">
        <f>VLOOKUP($A131,'[2]Formated Data'!$A:$ZZ,MATCH(CN$1,'[2]Formated Data'!$1:$1,0),FALSE)</f>
        <v>#N/A</v>
      </c>
      <c r="CO131" s="9" t="e">
        <f>VLOOKUP($A131,'[2]Formated Data'!$A:$ZZ,MATCH(CO$1,'[2]Formated Data'!$1:$1,0),FALSE)</f>
        <v>#N/A</v>
      </c>
      <c r="CP131" s="9" t="e">
        <f>VLOOKUP($A131,'[2]Formated Data'!$A:$ZZ,MATCH(CP$1,'[2]Formated Data'!$1:$1,0),FALSE)</f>
        <v>#N/A</v>
      </c>
      <c r="CQ131" s="9" t="e">
        <f>VLOOKUP($A131,'[2]Formated Data'!$A:$ZZ,MATCH(CQ$1,'[2]Formated Data'!$1:$1,0),FALSE)</f>
        <v>#N/A</v>
      </c>
      <c r="CR131" s="9" t="e">
        <f>VLOOKUP($A131,'[2]Formated Data'!$A:$ZZ,MATCH(CR$1,'[2]Formated Data'!$1:$1,0),FALSE)</f>
        <v>#N/A</v>
      </c>
      <c r="CS131" s="9" t="e">
        <f>VLOOKUP($A131,'[2]Formated Data'!$A:$ZZ,MATCH(CS$1,'[2]Formated Data'!$1:$1,0),FALSE)</f>
        <v>#N/A</v>
      </c>
      <c r="CT131" s="9" t="e">
        <f>VLOOKUP($A131,'[2]Formated Data'!$A:$ZZ,MATCH(CT$1,'[2]Formated Data'!$1:$1,0),FALSE)</f>
        <v>#N/A</v>
      </c>
      <c r="CU131" s="9" t="e">
        <f>VLOOKUP($A131,'[2]Formated Data'!$A:$ZZ,MATCH(CU$1,'[2]Formated Data'!$1:$1,0),FALSE)</f>
        <v>#N/A</v>
      </c>
      <c r="CV131" s="9" t="e">
        <f>VLOOKUP($A131,'[2]Formated Data'!$A:$ZZ,MATCH(CV$1,'[2]Formated Data'!$1:$1,0),FALSE)</f>
        <v>#N/A</v>
      </c>
      <c r="CW131" s="9" t="e">
        <f>VLOOKUP($A131,'[2]Formated Data'!$A:$ZZ,MATCH(CW$1,'[2]Formated Data'!$1:$1,0),FALSE)</f>
        <v>#N/A</v>
      </c>
      <c r="CX131" s="9" t="e">
        <f>VLOOKUP($A131,'[2]Formated Data'!$A:$ZZ,MATCH(CX$1,'[2]Formated Data'!$1:$1,0),FALSE)</f>
        <v>#N/A</v>
      </c>
      <c r="CY131" s="9" t="e">
        <f>VLOOKUP($A131,'[2]Formated Data'!$A:$ZZ,MATCH(CY$1,'[2]Formated Data'!$1:$1,0),FALSE)</f>
        <v>#N/A</v>
      </c>
      <c r="CZ131" s="9" t="e">
        <f>VLOOKUP($A131,'[2]Formated Data'!$A:$ZZ,MATCH(CZ$1,'[2]Formated Data'!$1:$1,0),FALSE)</f>
        <v>#N/A</v>
      </c>
      <c r="DA131" s="9" t="e">
        <f>VLOOKUP($A131,'[2]Formated Data'!$A:$ZZ,MATCH(DA$1,'[2]Formated Data'!$1:$1,0),FALSE)</f>
        <v>#N/A</v>
      </c>
      <c r="DB131" s="9" t="e">
        <f>VLOOKUP($A131,'[2]Formated Data'!$A:$ZZ,MATCH(DB$1,'[2]Formated Data'!$1:$1,0),FALSE)</f>
        <v>#N/A</v>
      </c>
      <c r="DC131" s="9" t="e">
        <f>VLOOKUP($A131,'[2]Formated Data'!$A:$ZZ,MATCH(DC$1,'[2]Formated Data'!$1:$1,0),FALSE)</f>
        <v>#N/A</v>
      </c>
      <c r="DD131" s="9" t="e">
        <f>VLOOKUP($A131,'[2]Formated Data'!$A:$ZZ,MATCH(DD$1,'[2]Formated Data'!$1:$1,0),FALSE)</f>
        <v>#N/A</v>
      </c>
      <c r="DF131" s="1">
        <v>38107</v>
      </c>
      <c r="DG131" s="2">
        <v>4028.5378000000001</v>
      </c>
      <c r="DH131" s="2">
        <f t="shared" si="53"/>
        <v>-8.780008236263237E-3</v>
      </c>
      <c r="DI131" s="1">
        <v>38107</v>
      </c>
      <c r="DJ131" s="2">
        <v>7071.57</v>
      </c>
      <c r="DK131" s="2">
        <f t="shared" si="54"/>
        <v>-1.4820387436524363E-2</v>
      </c>
      <c r="DL131" s="1">
        <v>38107</v>
      </c>
      <c r="DM131" s="2">
        <v>9266.7199999999993</v>
      </c>
      <c r="DN131" s="2">
        <f t="shared" si="55"/>
        <v>-2.8400256249220268E-2</v>
      </c>
      <c r="DO131" s="1">
        <v>38107</v>
      </c>
      <c r="DP131" s="2">
        <v>5499.78</v>
      </c>
      <c r="DQ131" s="2">
        <f t="shared" si="56"/>
        <v>-5.0599249242458955E-3</v>
      </c>
      <c r="DR131" s="1">
        <v>38107</v>
      </c>
      <c r="DS131" s="2">
        <v>5704.27</v>
      </c>
      <c r="DT131" s="2">
        <f t="shared" si="57"/>
        <v>-2.143007862155788E-2</v>
      </c>
      <c r="DU131" s="1">
        <v>38107</v>
      </c>
      <c r="DV131" s="2">
        <v>4702.63</v>
      </c>
      <c r="DW131" s="2">
        <f t="shared" si="58"/>
        <v>2.5091347855190627E-3</v>
      </c>
      <c r="DX131" s="1">
        <v>38107</v>
      </c>
      <c r="DY131" s="2">
        <v>3010.7</v>
      </c>
      <c r="DZ131" s="2">
        <f t="shared" si="59"/>
        <v>6.5090280586914684E-3</v>
      </c>
      <c r="EA131" s="1">
        <v>38107</v>
      </c>
      <c r="EB131" s="2">
        <v>4274.8599999999997</v>
      </c>
      <c r="EC131" s="2">
        <f t="shared" si="60"/>
        <v>-8.4706056993353318E-3</v>
      </c>
      <c r="ED131" s="1">
        <v>38107</v>
      </c>
      <c r="EE131" s="2">
        <v>8748.19</v>
      </c>
      <c r="EF131" s="2">
        <f t="shared" si="61"/>
        <v>-3.031045353173023E-2</v>
      </c>
      <c r="EG131" s="1">
        <v>38107</v>
      </c>
      <c r="EH131" s="2">
        <v>2542.94</v>
      </c>
      <c r="EI131" s="2">
        <f t="shared" si="62"/>
        <v>-6.0671766665804761E-2</v>
      </c>
      <c r="EK131" s="1">
        <v>38107</v>
      </c>
      <c r="EL131" s="2">
        <v>90.48</v>
      </c>
      <c r="EM131" s="2">
        <f t="shared" si="63"/>
        <v>3.2758817486588265E-2</v>
      </c>
      <c r="EO131" s="1">
        <v>38107</v>
      </c>
      <c r="EP131" s="2">
        <v>4909.9297999999999</v>
      </c>
      <c r="EQ131" s="2">
        <f t="shared" si="64"/>
        <v>2.5672082807973506E-2</v>
      </c>
      <c r="ES131" s="1">
        <v>38107</v>
      </c>
      <c r="ET131" s="2">
        <v>466.36430000000001</v>
      </c>
      <c r="EU131" s="2">
        <f t="shared" si="65"/>
        <v>-8.1746563521952531E-2</v>
      </c>
      <c r="EW131" s="1">
        <v>38107</v>
      </c>
      <c r="EX131" s="2">
        <v>1086.5498</v>
      </c>
      <c r="EY131" s="2">
        <f t="shared" si="66"/>
        <v>-1.976192087184403E-2</v>
      </c>
      <c r="FA131" s="1">
        <v>38107</v>
      </c>
      <c r="FB131" s="2">
        <v>90.82</v>
      </c>
      <c r="FC131" s="2">
        <f t="shared" si="67"/>
        <v>1.8440021709974275E-2</v>
      </c>
      <c r="FE131" s="1">
        <v>38107</v>
      </c>
      <c r="FF131" s="2">
        <v>410.21850000000001</v>
      </c>
      <c r="FG131" s="2">
        <f t="shared" si="68"/>
        <v>1.1854842131123755E-2</v>
      </c>
      <c r="FI131" s="1">
        <v>38107</v>
      </c>
      <c r="FJ131" s="2">
        <v>170.17250000000001</v>
      </c>
      <c r="FK131" s="2">
        <f t="shared" si="69"/>
        <v>-6.0360345436876073E-2</v>
      </c>
      <c r="FM131" s="1">
        <v>38107</v>
      </c>
      <c r="FN131" s="2">
        <v>1388.3030000000001</v>
      </c>
      <c r="FO131" s="2">
        <f t="shared" si="70"/>
        <v>-6.0234104973579838E-2</v>
      </c>
      <c r="FQ131" s="1">
        <v>38107</v>
      </c>
      <c r="FR131" s="2">
        <v>238.02099999999999</v>
      </c>
      <c r="FS131" s="2">
        <f t="shared" si="71"/>
        <v>-1.1351836314246078E-2</v>
      </c>
      <c r="FU131" s="1">
        <v>38107</v>
      </c>
      <c r="FV131" s="2">
        <v>265.2</v>
      </c>
      <c r="FW131" s="2">
        <f t="shared" si="72"/>
        <v>1.3068275148121034E-2</v>
      </c>
      <c r="FY131" s="1">
        <v>38107</v>
      </c>
      <c r="FZ131" s="2">
        <v>576.27530000000002</v>
      </c>
      <c r="GA131" s="2">
        <f t="shared" si="73"/>
        <v>-5.096954952305166E-2</v>
      </c>
    </row>
    <row r="132" spans="1:183" x14ac:dyDescent="0.25">
      <c r="A132" s="1">
        <f t="shared" ref="A132:A158" si="96">EOMONTH(B132,0)</f>
        <v>38077</v>
      </c>
      <c r="B132" s="1">
        <v>38077</v>
      </c>
      <c r="C132" s="2">
        <v>623.75120000000004</v>
      </c>
      <c r="D132" s="2">
        <f t="shared" si="74"/>
        <v>-8.7566152953286736E-3</v>
      </c>
      <c r="E132" s="1">
        <v>38077</v>
      </c>
      <c r="F132" s="2">
        <v>482.32150000000001</v>
      </c>
      <c r="G132" s="2">
        <f t="shared" si="75"/>
        <v>-1.8569234178313687E-2</v>
      </c>
      <c r="H132" s="1">
        <v>38077</v>
      </c>
      <c r="I132" s="2">
        <v>1059.7076</v>
      </c>
      <c r="J132" s="2">
        <f t="shared" si="76"/>
        <v>3.3793195822362065E-2</v>
      </c>
      <c r="K132" s="1">
        <v>38077</v>
      </c>
      <c r="L132" s="2">
        <v>1468.09</v>
      </c>
      <c r="M132" s="2">
        <f t="shared" si="77"/>
        <v>1.0614936633922323E-2</v>
      </c>
      <c r="N132" s="1">
        <v>38077</v>
      </c>
      <c r="O132" s="2">
        <v>1189.9301</v>
      </c>
      <c r="P132" s="2">
        <f t="shared" si="78"/>
        <v>-1.8193287017937543E-2</v>
      </c>
      <c r="Q132" s="1"/>
      <c r="T132" s="1">
        <v>38077</v>
      </c>
      <c r="U132" s="2">
        <v>1169.0332000000001</v>
      </c>
      <c r="V132" s="2">
        <f t="shared" si="79"/>
        <v>-1.508660799310757E-2</v>
      </c>
      <c r="W132" s="1"/>
      <c r="Z132" s="1">
        <v>38077</v>
      </c>
      <c r="AA132" s="2">
        <v>138.53</v>
      </c>
      <c r="AB132" s="2">
        <f t="shared" si="81"/>
        <v>-3.3016892363534778E-2</v>
      </c>
      <c r="AC132" s="1">
        <v>38077</v>
      </c>
      <c r="AD132" s="2">
        <v>756.42200000000003</v>
      </c>
      <c r="AE132" s="2">
        <f t="shared" si="82"/>
        <v>6.5977877849103805E-3</v>
      </c>
      <c r="AF132" s="1">
        <v>38077</v>
      </c>
      <c r="AG132" s="2">
        <v>172.47470000000001</v>
      </c>
      <c r="AH132" s="2">
        <f t="shared" si="83"/>
        <v>1.9247395514771837E-2</v>
      </c>
      <c r="AI132" s="1">
        <v>38077</v>
      </c>
      <c r="AJ132" s="2">
        <v>84.23</v>
      </c>
      <c r="AK132" s="2">
        <f t="shared" si="84"/>
        <v>3.0714635340186147E-2</v>
      </c>
      <c r="AL132" s="1">
        <v>38077</v>
      </c>
      <c r="AM132" s="2">
        <v>124.23779999999999</v>
      </c>
      <c r="AN132" s="2">
        <f t="shared" si="85"/>
        <v>4.9235980849169358E-3</v>
      </c>
      <c r="AO132" s="1">
        <v>38077</v>
      </c>
      <c r="AP132" s="2">
        <v>267.63</v>
      </c>
      <c r="AQ132" s="2">
        <f t="shared" si="86"/>
        <v>1.6483725169964547E-2</v>
      </c>
      <c r="AR132" s="1">
        <v>38077</v>
      </c>
      <c r="AS132" s="2">
        <v>1189.24</v>
      </c>
      <c r="AT132" s="2">
        <f t="shared" si="87"/>
        <v>7.4889867841410052E-3</v>
      </c>
      <c r="AU132" s="1">
        <v>38077</v>
      </c>
      <c r="AV132" s="2">
        <v>708.48</v>
      </c>
      <c r="AW132" s="2">
        <f t="shared" si="88"/>
        <v>6.7926673298279727E-3</v>
      </c>
      <c r="AY132" s="2">
        <f t="shared" si="89"/>
        <v>9.8126188829850136E-3</v>
      </c>
      <c r="AZ132" s="2">
        <f t="shared" si="90"/>
        <v>2.8808223651859866E-2</v>
      </c>
      <c r="BA132" s="2">
        <f t="shared" ref="BA132:BA142" si="97">AW132-AT132</f>
        <v>-6.9631945431303244E-4</v>
      </c>
      <c r="BC132" s="1"/>
      <c r="BE132" s="2" t="e">
        <f t="shared" si="91"/>
        <v>#DIV/0!</v>
      </c>
      <c r="BF132" s="1">
        <v>38077</v>
      </c>
      <c r="BG132" s="2">
        <v>764.75</v>
      </c>
      <c r="BH132" s="2">
        <f t="shared" si="92"/>
        <v>-2.5303577717200598E-3</v>
      </c>
      <c r="BI132" s="1"/>
      <c r="BK132" s="2" t="e">
        <f t="shared" si="93"/>
        <v>#DIV/0!</v>
      </c>
      <c r="BL132" s="1">
        <v>38046</v>
      </c>
      <c r="BM132" s="2">
        <v>275.85000000000002</v>
      </c>
      <c r="BN132" s="2">
        <f t="shared" si="94"/>
        <v>2.8721006325893583E-3</v>
      </c>
      <c r="BP132" s="1">
        <v>37802</v>
      </c>
      <c r="BQ132" s="2">
        <v>-4.5599999999999998E-3</v>
      </c>
      <c r="BR132" s="2">
        <f t="shared" si="95"/>
        <v>-4.5599999999999998E-3</v>
      </c>
      <c r="BT132" s="1">
        <v>38077</v>
      </c>
      <c r="BU132" s="2">
        <v>705.95</v>
      </c>
      <c r="BV132" s="2">
        <f t="shared" ref="BV132:BV158" si="98">BU132/BU133-1</f>
        <v>2.833142096259067E-5</v>
      </c>
      <c r="BX132" s="7">
        <f>VLOOKUP($A132,[1]Replications!$A:$AK,MATCH(BX$2,[1]Replications!$1:$1,0),FALSE)</f>
        <v>1.89E-2</v>
      </c>
      <c r="BY132" s="7" t="str">
        <f>VLOOKUP($A132,[1]Replications!$A:$AK,MATCH(BY$2,[1]Replications!$1:$1,0),FALSE)</f>
        <v/>
      </c>
      <c r="BZ132" s="7">
        <f>VLOOKUP($A132,[1]Replications!$A:$AK,MATCH(BZ$2,[1]Replications!$1:$1,0),FALSE)</f>
        <v>4.3099999999999999E-2</v>
      </c>
      <c r="CA132" s="7" t="str">
        <f>VLOOKUP($A132,[1]Replications!$A:$AK,MATCH(CA$2,[1]Replications!$1:$1,0),FALSE)</f>
        <v/>
      </c>
      <c r="CB132" s="7" t="str">
        <f>VLOOKUP($A132,[1]Replications!$A:$AK,MATCH(CB$2,[1]Replications!$1:$1,0),FALSE)</f>
        <v/>
      </c>
      <c r="CC132" s="7" t="str">
        <f>VLOOKUP($A132,[1]Replications!$A:$AK,MATCH(CC$2,[1]Replications!$1:$1,0),FALSE)</f>
        <v/>
      </c>
      <c r="CD132" s="7" t="str">
        <f>VLOOKUP($A132,[1]Replications!$A:$AK,MATCH(CD$2,[1]Replications!$1:$1,0),FALSE)</f>
        <v/>
      </c>
      <c r="CE132" s="7">
        <f>VLOOKUP($A132,[1]Replications!$A:$AK,MATCH(CE$2,[1]Replications!$1:$1,0),FALSE)</f>
        <v>-1.5100000000000001E-2</v>
      </c>
      <c r="CF132" s="7">
        <f>VLOOKUP($A132,[1]Replications!$A:$AK,MATCH(CF$2,[1]Replications!$1:$1,0),FALSE)</f>
        <v>3.1E-2</v>
      </c>
      <c r="CG132" s="7" t="str">
        <f>VLOOKUP($A132,[1]Replications!$A:$AK,MATCH(CG$2,[1]Replications!$1:$1,0),FALSE)</f>
        <v>NA</v>
      </c>
      <c r="CH132" s="9" t="e">
        <f>VLOOKUP($A132,'[2]Formated Data'!$A:$ZZ,MATCH(CH$1,'[2]Formated Data'!$1:$1,0),FALSE)</f>
        <v>#N/A</v>
      </c>
      <c r="CI132" s="9" t="e">
        <f>VLOOKUP($A132,'[2]Formated Data'!$A:$ZZ,MATCH(CI$1,'[2]Formated Data'!$1:$1,0),FALSE)</f>
        <v>#N/A</v>
      </c>
      <c r="CJ132" s="9" t="e">
        <f>VLOOKUP($A132,'[2]Formated Data'!$A:$ZZ,MATCH(CJ$1,'[2]Formated Data'!$1:$1,0),FALSE)</f>
        <v>#N/A</v>
      </c>
      <c r="CK132" s="9" t="e">
        <f>VLOOKUP($A132,'[2]Formated Data'!$A:$ZZ,MATCH(CK$1,'[2]Formated Data'!$1:$1,0),FALSE)</f>
        <v>#N/A</v>
      </c>
      <c r="CL132" s="9" t="e">
        <f>VLOOKUP($A132,'[2]Formated Data'!$A:$ZZ,MATCH(CL$1,'[2]Formated Data'!$1:$1,0),FALSE)</f>
        <v>#N/A</v>
      </c>
      <c r="CM132" s="9" t="e">
        <f>VLOOKUP($A132,'[2]Formated Data'!$A:$ZZ,MATCH(CM$1,'[2]Formated Data'!$1:$1,0),FALSE)</f>
        <v>#N/A</v>
      </c>
      <c r="CN132" s="9" t="e">
        <f>VLOOKUP($A132,'[2]Formated Data'!$A:$ZZ,MATCH(CN$1,'[2]Formated Data'!$1:$1,0),FALSE)</f>
        <v>#N/A</v>
      </c>
      <c r="CO132" s="9" t="e">
        <f>VLOOKUP($A132,'[2]Formated Data'!$A:$ZZ,MATCH(CO$1,'[2]Formated Data'!$1:$1,0),FALSE)</f>
        <v>#N/A</v>
      </c>
      <c r="CP132" s="9" t="e">
        <f>VLOOKUP($A132,'[2]Formated Data'!$A:$ZZ,MATCH(CP$1,'[2]Formated Data'!$1:$1,0),FALSE)</f>
        <v>#N/A</v>
      </c>
      <c r="CQ132" s="9" t="e">
        <f>VLOOKUP($A132,'[2]Formated Data'!$A:$ZZ,MATCH(CQ$1,'[2]Formated Data'!$1:$1,0),FALSE)</f>
        <v>#N/A</v>
      </c>
      <c r="CR132" s="9" t="e">
        <f>VLOOKUP($A132,'[2]Formated Data'!$A:$ZZ,MATCH(CR$1,'[2]Formated Data'!$1:$1,0),FALSE)</f>
        <v>#N/A</v>
      </c>
      <c r="CS132" s="9" t="e">
        <f>VLOOKUP($A132,'[2]Formated Data'!$A:$ZZ,MATCH(CS$1,'[2]Formated Data'!$1:$1,0),FALSE)</f>
        <v>#N/A</v>
      </c>
      <c r="CT132" s="9" t="e">
        <f>VLOOKUP($A132,'[2]Formated Data'!$A:$ZZ,MATCH(CT$1,'[2]Formated Data'!$1:$1,0),FALSE)</f>
        <v>#N/A</v>
      </c>
      <c r="CU132" s="9" t="e">
        <f>VLOOKUP($A132,'[2]Formated Data'!$A:$ZZ,MATCH(CU$1,'[2]Formated Data'!$1:$1,0),FALSE)</f>
        <v>#N/A</v>
      </c>
      <c r="CV132" s="9" t="e">
        <f>VLOOKUP($A132,'[2]Formated Data'!$A:$ZZ,MATCH(CV$1,'[2]Formated Data'!$1:$1,0),FALSE)</f>
        <v>#N/A</v>
      </c>
      <c r="CW132" s="9" t="e">
        <f>VLOOKUP($A132,'[2]Formated Data'!$A:$ZZ,MATCH(CW$1,'[2]Formated Data'!$1:$1,0),FALSE)</f>
        <v>#N/A</v>
      </c>
      <c r="CX132" s="9" t="e">
        <f>VLOOKUP($A132,'[2]Formated Data'!$A:$ZZ,MATCH(CX$1,'[2]Formated Data'!$1:$1,0),FALSE)</f>
        <v>#N/A</v>
      </c>
      <c r="CY132" s="9" t="e">
        <f>VLOOKUP($A132,'[2]Formated Data'!$A:$ZZ,MATCH(CY$1,'[2]Formated Data'!$1:$1,0),FALSE)</f>
        <v>#N/A</v>
      </c>
      <c r="CZ132" s="9" t="e">
        <f>VLOOKUP($A132,'[2]Formated Data'!$A:$ZZ,MATCH(CZ$1,'[2]Formated Data'!$1:$1,0),FALSE)</f>
        <v>#N/A</v>
      </c>
      <c r="DA132" s="9" t="e">
        <f>VLOOKUP($A132,'[2]Formated Data'!$A:$ZZ,MATCH(DA$1,'[2]Formated Data'!$1:$1,0),FALSE)</f>
        <v>#N/A</v>
      </c>
      <c r="DB132" s="9" t="e">
        <f>VLOOKUP($A132,'[2]Formated Data'!$A:$ZZ,MATCH(DB$1,'[2]Formated Data'!$1:$1,0),FALSE)</f>
        <v>#N/A</v>
      </c>
      <c r="DC132" s="9" t="e">
        <f>VLOOKUP($A132,'[2]Formated Data'!$A:$ZZ,MATCH(DC$1,'[2]Formated Data'!$1:$1,0),FALSE)</f>
        <v>#N/A</v>
      </c>
      <c r="DD132" s="9" t="e">
        <f>VLOOKUP($A132,'[2]Formated Data'!$A:$ZZ,MATCH(DD$1,'[2]Formated Data'!$1:$1,0),FALSE)</f>
        <v>#N/A</v>
      </c>
      <c r="DF132" s="1">
        <v>38077</v>
      </c>
      <c r="DG132" s="2">
        <v>4064.2217000000001</v>
      </c>
      <c r="DH132" s="2">
        <f t="shared" ref="DH132:DH158" si="99">DG132/DG133-1</f>
        <v>4.5099889905384494E-3</v>
      </c>
      <c r="DI132" s="1">
        <v>38077</v>
      </c>
      <c r="DJ132" s="2">
        <v>7177.95</v>
      </c>
      <c r="DK132" s="2">
        <f t="shared" ref="DK132:DK158" si="100">DJ132/DJ133-1</f>
        <v>5.060341846114591E-3</v>
      </c>
      <c r="DL132" s="1">
        <v>38077</v>
      </c>
      <c r="DM132" s="2">
        <v>9537.59</v>
      </c>
      <c r="DN132" s="2">
        <f t="shared" ref="DN132:DN158" si="101">DM132/DM133-1</f>
        <v>1.1230248725835335E-2</v>
      </c>
      <c r="DO132" s="1">
        <v>38077</v>
      </c>
      <c r="DP132" s="2">
        <v>5527.75</v>
      </c>
      <c r="DQ132" s="2">
        <f t="shared" ref="DQ132:DQ158" si="102">DP132/DP133-1</f>
        <v>4.3296414192066646E-3</v>
      </c>
      <c r="DR132" s="1">
        <v>38077</v>
      </c>
      <c r="DS132" s="2">
        <v>5829.19</v>
      </c>
      <c r="DT132" s="2">
        <f t="shared" ref="DT132:DT158" si="103">DS132/DS133-1</f>
        <v>1.4603079703610078E-3</v>
      </c>
      <c r="DU132" s="1">
        <v>38077</v>
      </c>
      <c r="DV132" s="2">
        <v>4690.8599999999997</v>
      </c>
      <c r="DW132" s="2">
        <f t="shared" ref="DW132:DW158" si="104">DV132/DV133-1</f>
        <v>6.7713888966389746E-3</v>
      </c>
      <c r="DX132" s="1">
        <v>38077</v>
      </c>
      <c r="DY132" s="2">
        <v>2991.23</v>
      </c>
      <c r="DZ132" s="2">
        <f t="shared" ref="DZ132:DZ158" si="105">DY132/DY133-1</f>
        <v>6.1792348109228623E-3</v>
      </c>
      <c r="EA132" s="1">
        <v>38077</v>
      </c>
      <c r="EB132" s="2">
        <v>4311.38</v>
      </c>
      <c r="EC132" s="2">
        <f t="shared" ref="EC132:EC158" si="106">EB132/EB133-1</f>
        <v>6.893494351745133E-4</v>
      </c>
      <c r="ED132" s="1">
        <v>38077</v>
      </c>
      <c r="EE132" s="2">
        <v>9021.64</v>
      </c>
      <c r="EF132" s="2">
        <f t="shared" ref="EF132:EF158" si="107">EE132/EE133-1</f>
        <v>7.9200067033489141E-3</v>
      </c>
      <c r="EG132" s="1">
        <v>38077</v>
      </c>
      <c r="EH132" s="2">
        <v>2707.19</v>
      </c>
      <c r="EI132" s="2">
        <f t="shared" ref="EI132:EI158" si="108">EH132/EH133-1</f>
        <v>2.3222148729093783E-2</v>
      </c>
      <c r="EK132" s="1">
        <v>38077</v>
      </c>
      <c r="EL132" s="2">
        <v>87.61</v>
      </c>
      <c r="EM132" s="2">
        <f t="shared" ref="EM132:EM158" si="109">EL132/EL133-1</f>
        <v>3.4360325277744685E-3</v>
      </c>
      <c r="EO132" s="1">
        <v>38077</v>
      </c>
      <c r="EP132" s="2">
        <v>4787.0366000000004</v>
      </c>
      <c r="EQ132" s="2">
        <f t="shared" ref="EQ132:EQ158" si="110">EP132/EP133-1</f>
        <v>-1.3273279574624319E-2</v>
      </c>
      <c r="ES132" s="1">
        <v>38077</v>
      </c>
      <c r="ET132" s="2">
        <v>507.88189999999997</v>
      </c>
      <c r="EU132" s="2">
        <f t="shared" ref="EU132:EU158" si="111">ET132/ET133-1</f>
        <v>1.1658691362190332E-2</v>
      </c>
      <c r="EW132" s="1">
        <v>38077</v>
      </c>
      <c r="EX132" s="2">
        <v>1108.4549999999999</v>
      </c>
      <c r="EY132" s="2">
        <f t="shared" ref="EY132:EY158" si="112">EX132/EX133-1</f>
        <v>-6.2204072967273483E-3</v>
      </c>
      <c r="FA132" s="1">
        <v>38077</v>
      </c>
      <c r="FB132" s="2">
        <v>89.175600000000003</v>
      </c>
      <c r="FC132" s="2">
        <f t="shared" ref="FC132:FC158" si="113">FB132/FB133-1</f>
        <v>-2.0055889679969408E-2</v>
      </c>
      <c r="FE132" s="1">
        <v>38077</v>
      </c>
      <c r="FF132" s="2">
        <v>405.41239999999999</v>
      </c>
      <c r="FG132" s="2">
        <f t="shared" ref="FG132:FG154" si="114">FF132/FF133-1</f>
        <v>-5.1128207756777955E-2</v>
      </c>
      <c r="FI132" s="1">
        <v>38077</v>
      </c>
      <c r="FJ132" s="2">
        <v>181.10400000000001</v>
      </c>
      <c r="FK132" s="2">
        <f t="shared" ref="FK132:FK158" si="115">FJ132/FJ133-1</f>
        <v>1.5317443676635012E-2</v>
      </c>
      <c r="FM132" s="1">
        <v>38077</v>
      </c>
      <c r="FN132" s="2">
        <v>1477.2860000000001</v>
      </c>
      <c r="FO132" s="2">
        <f t="shared" ref="FO132:FO158" si="116">FN132/FN133-1</f>
        <v>1.5387322418944693E-2</v>
      </c>
      <c r="FQ132" s="1">
        <v>38077</v>
      </c>
      <c r="FR132" s="2">
        <v>240.75399999999999</v>
      </c>
      <c r="FS132" s="2">
        <f t="shared" ref="FS132:FS158" si="117">FR132/FR133-1</f>
        <v>3.9071458653889835E-3</v>
      </c>
      <c r="FU132" s="1">
        <v>38077</v>
      </c>
      <c r="FV132" s="2">
        <v>261.779</v>
      </c>
      <c r="FW132" s="2">
        <f t="shared" ref="FW132:FW158" si="118">FV132/FV133-1</f>
        <v>-2.8588434673639918E-2</v>
      </c>
      <c r="FY132" s="1">
        <v>38077</v>
      </c>
      <c r="FZ132" s="2">
        <v>607.22529999999995</v>
      </c>
      <c r="GA132" s="2">
        <f t="shared" ref="GA132:GA158" si="119">FZ132/FZ133-1</f>
        <v>9.1791254876580908E-3</v>
      </c>
    </row>
    <row r="133" spans="1:183" x14ac:dyDescent="0.25">
      <c r="A133" s="1">
        <f t="shared" si="96"/>
        <v>38046</v>
      </c>
      <c r="B133" s="1">
        <v>38044</v>
      </c>
      <c r="C133" s="2">
        <v>629.26139999999998</v>
      </c>
      <c r="D133" s="2">
        <f t="shared" ref="D133:D157" si="120">C133/C134-1</f>
        <v>2.1414498320479369E-2</v>
      </c>
      <c r="E133" s="1">
        <v>38044</v>
      </c>
      <c r="F133" s="2">
        <v>491.44729999999998</v>
      </c>
      <c r="G133" s="2">
        <f t="shared" ref="G133:G157" si="121">F133/F134-1</f>
        <v>6.3621604929675613E-3</v>
      </c>
      <c r="H133" s="1">
        <v>38044</v>
      </c>
      <c r="I133" s="2">
        <v>1025.0672999999999</v>
      </c>
      <c r="J133" s="2">
        <f t="shared" ref="J133:J157" si="122">I133/I134-1</f>
        <v>-9.7912178014906148E-3</v>
      </c>
      <c r="K133" s="1">
        <v>38044</v>
      </c>
      <c r="L133" s="2">
        <v>1452.67</v>
      </c>
      <c r="M133" s="2">
        <f t="shared" ref="M133:M157" si="123">L133/L134-1</f>
        <v>1.316789766981219E-2</v>
      </c>
      <c r="N133" s="1">
        <v>38044</v>
      </c>
      <c r="O133" s="2">
        <v>1211.98</v>
      </c>
      <c r="P133" s="2">
        <f t="shared" ref="P133:P157" si="124">O133/O134-1</f>
        <v>1.0926865074069037E-2</v>
      </c>
      <c r="Q133" s="1"/>
      <c r="T133" s="1">
        <v>38044</v>
      </c>
      <c r="U133" s="2">
        <v>1186.9401</v>
      </c>
      <c r="V133" s="2">
        <f t="shared" ref="V133:V157" si="125">U133/U134-1</f>
        <v>1.3894212268226624E-2</v>
      </c>
      <c r="W133" s="1"/>
      <c r="Z133" s="1">
        <v>38044</v>
      </c>
      <c r="AA133" s="2">
        <v>143.26</v>
      </c>
      <c r="AB133" s="2">
        <f t="shared" ref="AB133:AB157" si="126">AA133/AA134-1</f>
        <v>3.2132564841498512E-2</v>
      </c>
      <c r="AC133" s="1">
        <v>38044</v>
      </c>
      <c r="AD133" s="2">
        <v>751.46400000000006</v>
      </c>
      <c r="AE133" s="2">
        <f t="shared" ref="AE133:AE157" si="127">AD133/AD134-1</f>
        <v>-1.2249222182935116E-2</v>
      </c>
      <c r="AF133" s="1">
        <v>38044</v>
      </c>
      <c r="AG133" s="2">
        <v>169.21770000000001</v>
      </c>
      <c r="AH133" s="2">
        <f t="shared" ref="AH133:AH157" si="128">AG133/AG134-1</f>
        <v>7.210277425093703E-2</v>
      </c>
      <c r="AI133" s="1">
        <v>38044</v>
      </c>
      <c r="AJ133" s="2">
        <v>81.72</v>
      </c>
      <c r="AK133" s="2">
        <f t="shared" ref="AK133:AK158" si="129">AJ133/AJ134-1</f>
        <v>4.5413841627222729E-2</v>
      </c>
      <c r="AL133" s="1">
        <v>38044</v>
      </c>
      <c r="AM133" s="2">
        <v>123.62909999999999</v>
      </c>
      <c r="AN133" s="2">
        <f t="shared" ref="AN133:AN158" si="130">AM133/AM134-1</f>
        <v>7.5294282556892522E-3</v>
      </c>
      <c r="AO133" s="1">
        <v>38044</v>
      </c>
      <c r="AP133" s="2">
        <v>263.29000000000002</v>
      </c>
      <c r="AQ133" s="2">
        <f t="shared" ref="AQ133:AQ158" si="131">AP133/AP134-1</f>
        <v>7.4521487164836975E-2</v>
      </c>
      <c r="AR133" s="1">
        <v>38044</v>
      </c>
      <c r="AS133" s="2">
        <v>1180.4000000000001</v>
      </c>
      <c r="AT133" s="2">
        <f t="shared" ref="AT133:AT158" si="132">AS133/AS134-1</f>
        <v>1.0824141946975452E-2</v>
      </c>
      <c r="AU133" s="1">
        <v>38044</v>
      </c>
      <c r="AV133" s="2">
        <v>703.7</v>
      </c>
      <c r="AW133" s="2">
        <f t="shared" ref="AW133:AW158" si="133">AV133/AV134-1</f>
        <v>-2.5089656541028571E-3</v>
      </c>
      <c r="AY133" s="2">
        <f t="shared" ref="AY133:AY142" si="134">D133-G133</f>
        <v>1.5052337827511808E-2</v>
      </c>
      <c r="AZ133" s="2">
        <f t="shared" ref="AZ133:AZ142" si="135">M133-P133</f>
        <v>2.2410325957431532E-3</v>
      </c>
      <c r="BA133" s="2">
        <f t="shared" si="97"/>
        <v>-1.3333107601078309E-2</v>
      </c>
      <c r="BC133" s="1"/>
      <c r="BE133" s="2" t="e">
        <f t="shared" ref="BE133:BE158" si="136">BD133/BD134-1</f>
        <v>#DIV/0!</v>
      </c>
      <c r="BF133" s="1">
        <v>38044</v>
      </c>
      <c r="BG133" s="2">
        <v>766.69</v>
      </c>
      <c r="BH133" s="2">
        <f t="shared" ref="BH133:BH158" si="137">BG133/BG134-1</f>
        <v>1.3925624206517329E-2</v>
      </c>
      <c r="BI133" s="1"/>
      <c r="BK133" s="2" t="e">
        <f t="shared" ref="BK133:BK142" si="138">BJ133/BJ134-1</f>
        <v>#DIV/0!</v>
      </c>
      <c r="BL133" s="1">
        <v>38017</v>
      </c>
      <c r="BM133" s="2">
        <v>275.06</v>
      </c>
      <c r="BN133" s="2">
        <f t="shared" si="94"/>
        <v>1.4158247916820299E-2</v>
      </c>
      <c r="BP133" s="1">
        <v>37772</v>
      </c>
      <c r="BQ133" s="2">
        <v>1.448E-2</v>
      </c>
      <c r="BR133" s="2">
        <f t="shared" si="95"/>
        <v>1.448E-2</v>
      </c>
      <c r="BT133" s="1">
        <v>38044</v>
      </c>
      <c r="BU133" s="2">
        <v>705.93</v>
      </c>
      <c r="BV133" s="2">
        <f t="shared" si="98"/>
        <v>1.9702725736324256E-2</v>
      </c>
      <c r="BX133" s="7">
        <f>VLOOKUP($A133,[1]Replications!$A:$AK,MATCH(BX$2,[1]Replications!$1:$1,0),FALSE)</f>
        <v>3.3599999999999998E-2</v>
      </c>
      <c r="BY133" s="7" t="str">
        <f>VLOOKUP($A133,[1]Replications!$A:$AK,MATCH(BY$2,[1]Replications!$1:$1,0),FALSE)</f>
        <v/>
      </c>
      <c r="BZ133" s="7">
        <f>VLOOKUP($A133,[1]Replications!$A:$AK,MATCH(BZ$2,[1]Replications!$1:$1,0),FALSE)</f>
        <v>5.3900000000000003E-2</v>
      </c>
      <c r="CA133" s="7" t="str">
        <f>VLOOKUP($A133,[1]Replications!$A:$AK,MATCH(CA$2,[1]Replications!$1:$1,0),FALSE)</f>
        <v/>
      </c>
      <c r="CB133" s="7" t="str">
        <f>VLOOKUP($A133,[1]Replications!$A:$AK,MATCH(CB$2,[1]Replications!$1:$1,0),FALSE)</f>
        <v/>
      </c>
      <c r="CC133" s="7" t="str">
        <f>VLOOKUP($A133,[1]Replications!$A:$AK,MATCH(CC$2,[1]Replications!$1:$1,0),FALSE)</f>
        <v/>
      </c>
      <c r="CD133" s="7" t="str">
        <f>VLOOKUP($A133,[1]Replications!$A:$AK,MATCH(CD$2,[1]Replications!$1:$1,0),FALSE)</f>
        <v/>
      </c>
      <c r="CE133" s="7">
        <f>VLOOKUP($A133,[1]Replications!$A:$AK,MATCH(CE$2,[1]Replications!$1:$1,0),FALSE)</f>
        <v>1.3899999999999999E-2</v>
      </c>
      <c r="CF133" s="7">
        <f>VLOOKUP($A133,[1]Replications!$A:$AK,MATCH(CF$2,[1]Replications!$1:$1,0),FALSE)</f>
        <v>4.3749999999999997E-2</v>
      </c>
      <c r="CG133" s="7" t="str">
        <f>VLOOKUP($A133,[1]Replications!$A:$AK,MATCH(CG$2,[1]Replications!$1:$1,0),FALSE)</f>
        <v>NA</v>
      </c>
      <c r="CH133" s="9" t="e">
        <f>VLOOKUP($A133,'[2]Formated Data'!$A:$ZZ,MATCH(CH$1,'[2]Formated Data'!$1:$1,0),FALSE)</f>
        <v>#N/A</v>
      </c>
      <c r="CI133" s="9" t="e">
        <f>VLOOKUP($A133,'[2]Formated Data'!$A:$ZZ,MATCH(CI$1,'[2]Formated Data'!$1:$1,0),FALSE)</f>
        <v>#N/A</v>
      </c>
      <c r="CJ133" s="9" t="e">
        <f>VLOOKUP($A133,'[2]Formated Data'!$A:$ZZ,MATCH(CJ$1,'[2]Formated Data'!$1:$1,0),FALSE)</f>
        <v>#N/A</v>
      </c>
      <c r="CK133" s="9" t="e">
        <f>VLOOKUP($A133,'[2]Formated Data'!$A:$ZZ,MATCH(CK$1,'[2]Formated Data'!$1:$1,0),FALSE)</f>
        <v>#N/A</v>
      </c>
      <c r="CL133" s="9" t="e">
        <f>VLOOKUP($A133,'[2]Formated Data'!$A:$ZZ,MATCH(CL$1,'[2]Formated Data'!$1:$1,0),FALSE)</f>
        <v>#N/A</v>
      </c>
      <c r="CM133" s="9" t="e">
        <f>VLOOKUP($A133,'[2]Formated Data'!$A:$ZZ,MATCH(CM$1,'[2]Formated Data'!$1:$1,0),FALSE)</f>
        <v>#N/A</v>
      </c>
      <c r="CN133" s="9" t="e">
        <f>VLOOKUP($A133,'[2]Formated Data'!$A:$ZZ,MATCH(CN$1,'[2]Formated Data'!$1:$1,0),FALSE)</f>
        <v>#N/A</v>
      </c>
      <c r="CO133" s="9" t="e">
        <f>VLOOKUP($A133,'[2]Formated Data'!$A:$ZZ,MATCH(CO$1,'[2]Formated Data'!$1:$1,0),FALSE)</f>
        <v>#N/A</v>
      </c>
      <c r="CP133" s="9" t="e">
        <f>VLOOKUP($A133,'[2]Formated Data'!$A:$ZZ,MATCH(CP$1,'[2]Formated Data'!$1:$1,0),FALSE)</f>
        <v>#N/A</v>
      </c>
      <c r="CQ133" s="9" t="e">
        <f>VLOOKUP($A133,'[2]Formated Data'!$A:$ZZ,MATCH(CQ$1,'[2]Formated Data'!$1:$1,0),FALSE)</f>
        <v>#N/A</v>
      </c>
      <c r="CR133" s="9" t="e">
        <f>VLOOKUP($A133,'[2]Formated Data'!$A:$ZZ,MATCH(CR$1,'[2]Formated Data'!$1:$1,0),FALSE)</f>
        <v>#N/A</v>
      </c>
      <c r="CS133" s="9" t="e">
        <f>VLOOKUP($A133,'[2]Formated Data'!$A:$ZZ,MATCH(CS$1,'[2]Formated Data'!$1:$1,0),FALSE)</f>
        <v>#N/A</v>
      </c>
      <c r="CT133" s="9" t="e">
        <f>VLOOKUP($A133,'[2]Formated Data'!$A:$ZZ,MATCH(CT$1,'[2]Formated Data'!$1:$1,0),FALSE)</f>
        <v>#N/A</v>
      </c>
      <c r="CU133" s="9" t="e">
        <f>VLOOKUP($A133,'[2]Formated Data'!$A:$ZZ,MATCH(CU$1,'[2]Formated Data'!$1:$1,0),FALSE)</f>
        <v>#N/A</v>
      </c>
      <c r="CV133" s="9" t="e">
        <f>VLOOKUP($A133,'[2]Formated Data'!$A:$ZZ,MATCH(CV$1,'[2]Formated Data'!$1:$1,0),FALSE)</f>
        <v>#N/A</v>
      </c>
      <c r="CW133" s="9" t="e">
        <f>VLOOKUP($A133,'[2]Formated Data'!$A:$ZZ,MATCH(CW$1,'[2]Formated Data'!$1:$1,0),FALSE)</f>
        <v>#N/A</v>
      </c>
      <c r="CX133" s="9" t="e">
        <f>VLOOKUP($A133,'[2]Formated Data'!$A:$ZZ,MATCH(CX$1,'[2]Formated Data'!$1:$1,0),FALSE)</f>
        <v>#N/A</v>
      </c>
      <c r="CY133" s="9" t="e">
        <f>VLOOKUP($A133,'[2]Formated Data'!$A:$ZZ,MATCH(CY$1,'[2]Formated Data'!$1:$1,0),FALSE)</f>
        <v>#N/A</v>
      </c>
      <c r="CZ133" s="9" t="e">
        <f>VLOOKUP($A133,'[2]Formated Data'!$A:$ZZ,MATCH(CZ$1,'[2]Formated Data'!$1:$1,0),FALSE)</f>
        <v>#N/A</v>
      </c>
      <c r="DA133" s="9" t="e">
        <f>VLOOKUP($A133,'[2]Formated Data'!$A:$ZZ,MATCH(DA$1,'[2]Formated Data'!$1:$1,0),FALSE)</f>
        <v>#N/A</v>
      </c>
      <c r="DB133" s="9" t="e">
        <f>VLOOKUP($A133,'[2]Formated Data'!$A:$ZZ,MATCH(DB$1,'[2]Formated Data'!$1:$1,0),FALSE)</f>
        <v>#N/A</v>
      </c>
      <c r="DC133" s="9" t="e">
        <f>VLOOKUP($A133,'[2]Formated Data'!$A:$ZZ,MATCH(DC$1,'[2]Formated Data'!$1:$1,0),FALSE)</f>
        <v>#N/A</v>
      </c>
      <c r="DD133" s="9" t="e">
        <f>VLOOKUP($A133,'[2]Formated Data'!$A:$ZZ,MATCH(DD$1,'[2]Formated Data'!$1:$1,0),FALSE)</f>
        <v>#N/A</v>
      </c>
      <c r="DF133" s="1">
        <v>38046</v>
      </c>
      <c r="DG133" s="2">
        <v>4045.9744000000001</v>
      </c>
      <c r="DH133" s="2">
        <f t="shared" si="99"/>
        <v>1.0960015303922654E-2</v>
      </c>
      <c r="DI133" s="1">
        <v>38046</v>
      </c>
      <c r="DJ133" s="2">
        <v>7141.81</v>
      </c>
      <c r="DK133" s="2">
        <f t="shared" si="100"/>
        <v>1.1880203344875939E-2</v>
      </c>
      <c r="DL133" s="1">
        <v>38046</v>
      </c>
      <c r="DM133" s="2">
        <v>9431.67</v>
      </c>
      <c r="DN133" s="2">
        <f t="shared" si="101"/>
        <v>1.9989553176602115E-2</v>
      </c>
      <c r="DO133" s="1">
        <v>38046</v>
      </c>
      <c r="DP133" s="2">
        <v>5503.92</v>
      </c>
      <c r="DQ133" s="2">
        <f t="shared" si="102"/>
        <v>5.5007389734023082E-3</v>
      </c>
      <c r="DR133" s="1">
        <v>38046</v>
      </c>
      <c r="DS133" s="2">
        <v>5820.69</v>
      </c>
      <c r="DT133" s="2">
        <f t="shared" si="103"/>
        <v>3.8199270850938216E-3</v>
      </c>
      <c r="DU133" s="1">
        <v>38046</v>
      </c>
      <c r="DV133" s="2">
        <v>4659.3100000000004</v>
      </c>
      <c r="DW133" s="2">
        <f t="shared" si="104"/>
        <v>1.7694814967708083E-3</v>
      </c>
      <c r="DX133" s="1">
        <v>38046</v>
      </c>
      <c r="DY133" s="2">
        <v>2972.86</v>
      </c>
      <c r="DZ133" s="2">
        <f t="shared" si="105"/>
        <v>1.3610916009192175E-2</v>
      </c>
      <c r="EA133" s="1">
        <v>38046</v>
      </c>
      <c r="EB133" s="2">
        <v>4308.41</v>
      </c>
      <c r="EC133" s="2">
        <f t="shared" si="106"/>
        <v>5.9398034541451317E-3</v>
      </c>
      <c r="ED133" s="1">
        <v>38046</v>
      </c>
      <c r="EE133" s="2">
        <v>8950.75</v>
      </c>
      <c r="EF133" s="2">
        <f t="shared" si="107"/>
        <v>1.459074612079081E-2</v>
      </c>
      <c r="EG133" s="1">
        <v>38046</v>
      </c>
      <c r="EH133" s="2">
        <v>2645.75</v>
      </c>
      <c r="EI133" s="2">
        <f t="shared" si="108"/>
        <v>2.5607728060348389E-2</v>
      </c>
      <c r="EK133" s="1">
        <v>38044</v>
      </c>
      <c r="EL133" s="2">
        <v>87.31</v>
      </c>
      <c r="EM133" s="2">
        <f t="shared" si="109"/>
        <v>1.2614678899083298E-3</v>
      </c>
      <c r="EO133" s="1">
        <v>38044</v>
      </c>
      <c r="EP133" s="2">
        <v>4851.4309999999996</v>
      </c>
      <c r="EQ133" s="2">
        <f t="shared" si="110"/>
        <v>2.6375637416050646E-2</v>
      </c>
      <c r="ES133" s="1">
        <v>38044</v>
      </c>
      <c r="ET133" s="2">
        <v>502.02890000000002</v>
      </c>
      <c r="EU133" s="2">
        <f t="shared" si="111"/>
        <v>4.5261376296793943E-2</v>
      </c>
      <c r="EW133" s="1">
        <v>38044</v>
      </c>
      <c r="EX133" s="2">
        <v>1115.3932</v>
      </c>
      <c r="EY133" s="2">
        <f t="shared" si="112"/>
        <v>1.7100969178935443E-2</v>
      </c>
      <c r="FA133" s="1">
        <v>38044</v>
      </c>
      <c r="FB133" s="2">
        <v>91.000699999999995</v>
      </c>
      <c r="FC133" s="2">
        <f t="shared" si="113"/>
        <v>2.919847544079901E-2</v>
      </c>
      <c r="FE133" s="1">
        <v>38044</v>
      </c>
      <c r="FF133" s="2">
        <v>427.25729999999999</v>
      </c>
      <c r="FG133" s="2">
        <f t="shared" si="114"/>
        <v>7.3285584378504076E-3</v>
      </c>
      <c r="FI133" s="1">
        <v>38044</v>
      </c>
      <c r="FJ133" s="2">
        <v>178.37180000000001</v>
      </c>
      <c r="FK133" s="2">
        <f t="shared" si="115"/>
        <v>2.3463042208459184E-2</v>
      </c>
      <c r="FM133" s="1">
        <v>38044</v>
      </c>
      <c r="FN133" s="2">
        <v>1454.8989999999999</v>
      </c>
      <c r="FO133" s="2">
        <f t="shared" si="116"/>
        <v>2.3286122925240127E-2</v>
      </c>
      <c r="FQ133" s="1">
        <v>38044</v>
      </c>
      <c r="FR133" s="2">
        <v>239.81700000000001</v>
      </c>
      <c r="FS133" s="2">
        <f t="shared" si="117"/>
        <v>6.0957191522210685E-3</v>
      </c>
      <c r="FU133" s="1">
        <v>38044</v>
      </c>
      <c r="FV133" s="2">
        <v>269.48309999999998</v>
      </c>
      <c r="FW133" s="2">
        <f t="shared" si="118"/>
        <v>1.9088594038468187E-2</v>
      </c>
      <c r="FY133" s="1">
        <v>38044</v>
      </c>
      <c r="FZ133" s="2">
        <v>601.70219999999995</v>
      </c>
      <c r="GA133" s="2">
        <f t="shared" si="119"/>
        <v>9.0062322718151844E-3</v>
      </c>
    </row>
    <row r="134" spans="1:183" x14ac:dyDescent="0.25">
      <c r="A134" s="1">
        <f t="shared" si="96"/>
        <v>38017</v>
      </c>
      <c r="B134" s="1">
        <v>38016</v>
      </c>
      <c r="C134" s="2">
        <v>616.06859999999995</v>
      </c>
      <c r="D134" s="2">
        <f t="shared" si="120"/>
        <v>1.7578024347798538E-2</v>
      </c>
      <c r="E134" s="1">
        <v>38016</v>
      </c>
      <c r="F134" s="2">
        <v>488.34039999999999</v>
      </c>
      <c r="G134" s="2">
        <f t="shared" si="121"/>
        <v>2.0422645281703566E-2</v>
      </c>
      <c r="H134" s="1">
        <v>38016</v>
      </c>
      <c r="I134" s="2">
        <v>1035.2031999999999</v>
      </c>
      <c r="J134" s="2">
        <f t="shared" si="122"/>
        <v>1.5047304176242005E-2</v>
      </c>
      <c r="K134" s="1">
        <v>38016</v>
      </c>
      <c r="L134" s="2">
        <v>1433.79</v>
      </c>
      <c r="M134" s="2">
        <f t="shared" si="123"/>
        <v>3.8807008264941878E-2</v>
      </c>
      <c r="N134" s="1">
        <v>38016</v>
      </c>
      <c r="O134" s="2">
        <v>1198.8800000000001</v>
      </c>
      <c r="P134" s="2">
        <f t="shared" si="124"/>
        <v>1.6712905303260861E-2</v>
      </c>
      <c r="Q134" s="1"/>
      <c r="T134" s="1">
        <v>38016</v>
      </c>
      <c r="U134" s="2">
        <v>1170.6745000000001</v>
      </c>
      <c r="V134" s="2">
        <f t="shared" si="125"/>
        <v>1.8352934176449898E-2</v>
      </c>
      <c r="W134" s="1"/>
      <c r="Z134" s="1">
        <v>38016</v>
      </c>
      <c r="AA134" s="2">
        <v>138.80000000000001</v>
      </c>
      <c r="AB134" s="2">
        <f t="shared" si="126"/>
        <v>2.2091310751104487E-2</v>
      </c>
      <c r="AC134" s="1">
        <v>38016</v>
      </c>
      <c r="AD134" s="2">
        <v>760.78300000000002</v>
      </c>
      <c r="AE134" s="2">
        <f t="shared" si="127"/>
        <v>-4.5859675933679345E-3</v>
      </c>
      <c r="AF134" s="1">
        <v>38016</v>
      </c>
      <c r="AG134" s="2">
        <v>157.8372</v>
      </c>
      <c r="AH134" s="2">
        <f t="shared" si="128"/>
        <v>2.8557576199912615E-2</v>
      </c>
      <c r="AI134" s="1">
        <v>38016</v>
      </c>
      <c r="AJ134" s="2">
        <v>78.17</v>
      </c>
      <c r="AK134" s="2">
        <f t="shared" si="129"/>
        <v>3.3311302048909308E-2</v>
      </c>
      <c r="AL134" s="1">
        <v>38016</v>
      </c>
      <c r="AM134" s="2">
        <v>122.7052</v>
      </c>
      <c r="AN134" s="2">
        <f t="shared" si="130"/>
        <v>2.7056378759884314E-3</v>
      </c>
      <c r="AO134" s="1">
        <v>38016</v>
      </c>
      <c r="AP134" s="2">
        <v>245.03</v>
      </c>
      <c r="AQ134" s="2">
        <f t="shared" si="131"/>
        <v>2.5273023975898479E-2</v>
      </c>
      <c r="AR134" s="1">
        <v>38016</v>
      </c>
      <c r="AS134" s="2">
        <v>1167.76</v>
      </c>
      <c r="AT134" s="2">
        <f t="shared" si="132"/>
        <v>8.0453893205854055E-3</v>
      </c>
      <c r="AU134" s="1">
        <v>38016</v>
      </c>
      <c r="AV134" s="2">
        <v>705.47</v>
      </c>
      <c r="AW134" s="2">
        <f t="shared" si="133"/>
        <v>1.9082425678213388E-2</v>
      </c>
      <c r="AY134" s="2">
        <f t="shared" si="134"/>
        <v>-2.8446209339050288E-3</v>
      </c>
      <c r="AZ134" s="2">
        <f t="shared" si="135"/>
        <v>2.2094102961681017E-2</v>
      </c>
      <c r="BA134" s="2">
        <f t="shared" si="97"/>
        <v>1.1037036357627983E-2</v>
      </c>
      <c r="BC134" s="1"/>
      <c r="BE134" s="2" t="e">
        <f t="shared" si="136"/>
        <v>#DIV/0!</v>
      </c>
      <c r="BF134" s="1">
        <v>38016</v>
      </c>
      <c r="BG134" s="2">
        <v>756.16</v>
      </c>
      <c r="BH134" s="2">
        <f t="shared" si="137"/>
        <v>-1.3866694840269922E-3</v>
      </c>
      <c r="BI134" s="1"/>
      <c r="BK134" s="2" t="e">
        <f t="shared" si="138"/>
        <v>#DIV/0!</v>
      </c>
      <c r="BL134" s="1">
        <v>37986</v>
      </c>
      <c r="BM134" s="2">
        <v>271.22000000000003</v>
      </c>
      <c r="BN134" s="2">
        <f t="shared" si="94"/>
        <v>7.0174135818514838E-3</v>
      </c>
      <c r="BP134" s="1">
        <v>37741</v>
      </c>
      <c r="BQ134" s="2">
        <v>1.375E-2</v>
      </c>
      <c r="BR134" s="2">
        <f t="shared" si="95"/>
        <v>1.375E-2</v>
      </c>
      <c r="BT134" s="1">
        <v>38016</v>
      </c>
      <c r="BU134" s="2">
        <v>692.29</v>
      </c>
      <c r="BV134" s="2">
        <f t="shared" si="98"/>
        <v>9.2132308993104761E-3</v>
      </c>
      <c r="DF134" s="1">
        <v>38017</v>
      </c>
      <c r="DG134" s="2">
        <v>4002.1111999999998</v>
      </c>
      <c r="DH134" s="2">
        <f t="shared" si="99"/>
        <v>1.585999716166131E-2</v>
      </c>
      <c r="DI134" s="1">
        <v>38017</v>
      </c>
      <c r="DJ134" s="2">
        <v>7057.96</v>
      </c>
      <c r="DK134" s="2">
        <f t="shared" si="100"/>
        <v>1.9759579263711524E-2</v>
      </c>
      <c r="DL134" s="1">
        <v>38017</v>
      </c>
      <c r="DM134" s="2">
        <v>9246.83</v>
      </c>
      <c r="DN134" s="2">
        <f t="shared" si="101"/>
        <v>6.4598780078977125E-3</v>
      </c>
      <c r="DO134" s="1">
        <v>38017</v>
      </c>
      <c r="DP134" s="2">
        <v>5473.81</v>
      </c>
      <c r="DQ134" s="2">
        <f t="shared" si="102"/>
        <v>1.2109120762085146E-2</v>
      </c>
      <c r="DR134" s="1">
        <v>38017</v>
      </c>
      <c r="DS134" s="2">
        <v>5798.54</v>
      </c>
      <c r="DT134" s="2">
        <f t="shared" si="103"/>
        <v>9.5197306341032739E-3</v>
      </c>
      <c r="DU134" s="1">
        <v>38017</v>
      </c>
      <c r="DV134" s="2">
        <v>4651.08</v>
      </c>
      <c r="DW134" s="2">
        <f t="shared" si="104"/>
        <v>1.012935340671195E-2</v>
      </c>
      <c r="DX134" s="1">
        <v>38017</v>
      </c>
      <c r="DY134" s="2">
        <v>2932.94</v>
      </c>
      <c r="DZ134" s="2">
        <f t="shared" si="105"/>
        <v>1.3231351739767305E-2</v>
      </c>
      <c r="EA134" s="1">
        <v>38017</v>
      </c>
      <c r="EB134" s="2">
        <v>4282.97</v>
      </c>
      <c r="EC134" s="2">
        <f t="shared" si="106"/>
        <v>1.0229738654589982E-2</v>
      </c>
      <c r="ED134" s="1">
        <v>38017</v>
      </c>
      <c r="EE134" s="2">
        <v>8822.0300000000007</v>
      </c>
      <c r="EF134" s="2">
        <f t="shared" si="107"/>
        <v>2.3769902056352432E-2</v>
      </c>
      <c r="EG134" s="1">
        <v>38017</v>
      </c>
      <c r="EH134" s="2">
        <v>2579.69</v>
      </c>
      <c r="EI134" s="2">
        <f t="shared" si="108"/>
        <v>2.5652341591224426E-2</v>
      </c>
      <c r="EK134" s="1">
        <v>38016</v>
      </c>
      <c r="EL134" s="2">
        <v>87.2</v>
      </c>
      <c r="EM134" s="2">
        <f t="shared" si="109"/>
        <v>3.2213529682467712E-3</v>
      </c>
      <c r="EO134" s="1">
        <v>38016</v>
      </c>
      <c r="EP134" s="2">
        <v>4726.7596999999996</v>
      </c>
      <c r="EQ134" s="2">
        <f t="shared" si="110"/>
        <v>-1.8803866296127847E-2</v>
      </c>
      <c r="ES134" s="1">
        <v>38016</v>
      </c>
      <c r="ET134" s="2">
        <v>480.2903</v>
      </c>
      <c r="EU134" s="2">
        <f t="shared" si="111"/>
        <v>3.2990551913716581E-2</v>
      </c>
      <c r="EW134" s="1">
        <v>38016</v>
      </c>
      <c r="EX134" s="2">
        <v>1096.6396</v>
      </c>
      <c r="EY134" s="2">
        <f t="shared" si="112"/>
        <v>1.6257588179588556E-2</v>
      </c>
      <c r="FA134" s="1">
        <v>38016</v>
      </c>
      <c r="FB134" s="2">
        <v>88.418999999999997</v>
      </c>
      <c r="FC134" s="2">
        <f t="shared" si="113"/>
        <v>2.7196263853713987E-2</v>
      </c>
      <c r="FE134" s="1">
        <v>38016</v>
      </c>
      <c r="FF134" s="2">
        <v>424.14890000000003</v>
      </c>
      <c r="FG134" s="2">
        <f t="shared" si="114"/>
        <v>2.9040538212766975E-2</v>
      </c>
      <c r="FI134" s="1">
        <v>38016</v>
      </c>
      <c r="FJ134" s="2">
        <v>174.2826</v>
      </c>
      <c r="FK134" s="2">
        <f t="shared" si="115"/>
        <v>1.9337767866072664E-2</v>
      </c>
      <c r="FM134" s="1">
        <v>38016</v>
      </c>
      <c r="FN134" s="2">
        <v>1421.7909999999999</v>
      </c>
      <c r="FO134" s="2">
        <f t="shared" si="116"/>
        <v>1.9403783390022911E-2</v>
      </c>
      <c r="FQ134" s="1">
        <v>38016</v>
      </c>
      <c r="FR134" s="2">
        <v>238.364</v>
      </c>
      <c r="FS134" s="2">
        <f t="shared" si="117"/>
        <v>2.9453345900094519E-3</v>
      </c>
      <c r="FU134" s="1">
        <v>38016</v>
      </c>
      <c r="FV134" s="2">
        <v>264.43540000000002</v>
      </c>
      <c r="FW134" s="2">
        <f t="shared" si="118"/>
        <v>3.2768433073535386E-2</v>
      </c>
      <c r="FY134" s="1">
        <v>38016</v>
      </c>
      <c r="FZ134" s="2">
        <v>596.33150000000001</v>
      </c>
      <c r="GA134" s="2">
        <f t="shared" si="119"/>
        <v>4.3394374716441142E-2</v>
      </c>
    </row>
    <row r="135" spans="1:183" x14ac:dyDescent="0.25">
      <c r="A135" s="1">
        <f t="shared" si="96"/>
        <v>37986</v>
      </c>
      <c r="B135" s="1">
        <v>37986</v>
      </c>
      <c r="C135" s="2">
        <v>605.42639999999994</v>
      </c>
      <c r="D135" s="2">
        <f t="shared" si="120"/>
        <v>6.1513367314072642E-2</v>
      </c>
      <c r="E135" s="1">
        <v>37986</v>
      </c>
      <c r="F135" s="2">
        <v>478.5668</v>
      </c>
      <c r="G135" s="2">
        <f t="shared" si="121"/>
        <v>3.4563430855519606E-2</v>
      </c>
      <c r="H135" s="1">
        <v>37986</v>
      </c>
      <c r="I135" s="2">
        <v>1019.8570999999999</v>
      </c>
      <c r="J135" s="2">
        <f t="shared" si="122"/>
        <v>-4.670473963494326E-2</v>
      </c>
      <c r="K135" s="1">
        <v>37986</v>
      </c>
      <c r="L135" s="2">
        <v>1380.2275</v>
      </c>
      <c r="M135" s="2">
        <f t="shared" si="123"/>
        <v>2.2715433951845609E-2</v>
      </c>
      <c r="N135" s="1">
        <v>37986</v>
      </c>
      <c r="O135" s="2">
        <v>1179.1726000000001</v>
      </c>
      <c r="P135" s="2">
        <f t="shared" si="124"/>
        <v>5.1771703865154839E-2</v>
      </c>
      <c r="Q135" s="1"/>
      <c r="T135" s="1">
        <v>37986</v>
      </c>
      <c r="U135" s="2">
        <v>1149.5763999999999</v>
      </c>
      <c r="V135" s="2">
        <f t="shared" si="125"/>
        <v>5.2384772441380623E-2</v>
      </c>
      <c r="W135" s="1"/>
      <c r="Z135" s="1">
        <v>37986</v>
      </c>
      <c r="AA135" s="2">
        <v>135.80000000000001</v>
      </c>
      <c r="AB135" s="2">
        <f t="shared" si="126"/>
        <v>1.0943199583116181E-2</v>
      </c>
      <c r="AC135" s="1">
        <v>37986</v>
      </c>
      <c r="AD135" s="2">
        <v>764.28800000000001</v>
      </c>
      <c r="AE135" s="2">
        <f t="shared" si="127"/>
        <v>2.874971901756429E-2</v>
      </c>
      <c r="AF135" s="1">
        <v>37986</v>
      </c>
      <c r="AG135" s="2">
        <v>153.45490000000001</v>
      </c>
      <c r="AH135" s="2">
        <f t="shared" si="128"/>
        <v>5.1586752280249781E-2</v>
      </c>
      <c r="AI135" s="1">
        <v>37986</v>
      </c>
      <c r="AJ135" s="2">
        <v>75.650000000000006</v>
      </c>
      <c r="AK135" s="2">
        <f t="shared" si="129"/>
        <v>-1.9188383249059915E-2</v>
      </c>
      <c r="AL135" s="1">
        <v>37986</v>
      </c>
      <c r="AM135" s="2">
        <v>122.3741</v>
      </c>
      <c r="AN135" s="2">
        <f t="shared" si="130"/>
        <v>7.4927550549956923E-3</v>
      </c>
      <c r="AO135" s="1">
        <v>37986</v>
      </c>
      <c r="AP135" s="2">
        <v>238.99</v>
      </c>
      <c r="AQ135" s="2">
        <f t="shared" si="131"/>
        <v>5.9258930945838229E-2</v>
      </c>
      <c r="AR135" s="1">
        <v>37986</v>
      </c>
      <c r="AS135" s="2">
        <v>1158.4399000000001</v>
      </c>
      <c r="AT135" s="2">
        <f t="shared" si="132"/>
        <v>1.017632131988111E-2</v>
      </c>
      <c r="AU135" s="1">
        <v>37986</v>
      </c>
      <c r="AV135" s="2">
        <v>692.26</v>
      </c>
      <c r="AW135" s="2">
        <f t="shared" si="133"/>
        <v>2.2646359298598151E-2</v>
      </c>
      <c r="AY135" s="2">
        <f t="shared" si="134"/>
        <v>2.6949936458553037E-2</v>
      </c>
      <c r="AZ135" s="2">
        <f t="shared" si="135"/>
        <v>-2.9056269913309229E-2</v>
      </c>
      <c r="BA135" s="2">
        <f t="shared" si="97"/>
        <v>1.2470037978717041E-2</v>
      </c>
      <c r="BC135" s="1"/>
      <c r="BE135" s="2" t="e">
        <f t="shared" si="136"/>
        <v>#DIV/0!</v>
      </c>
      <c r="BF135" s="1">
        <v>37986</v>
      </c>
      <c r="BG135" s="2">
        <v>757.21</v>
      </c>
      <c r="BH135" s="2">
        <f t="shared" si="137"/>
        <v>2.7868273877396099E-2</v>
      </c>
      <c r="BI135" s="1"/>
      <c r="BK135" s="2" t="e">
        <f t="shared" si="138"/>
        <v>#DIV/0!</v>
      </c>
      <c r="BL135" s="1">
        <v>37955</v>
      </c>
      <c r="BM135" s="2">
        <v>269.33</v>
      </c>
      <c r="BN135" s="2">
        <f t="shared" si="94"/>
        <v>1.2518796992481152E-2</v>
      </c>
      <c r="BP135" s="1">
        <v>37711</v>
      </c>
      <c r="BQ135" s="2">
        <v>6.0099999999999997E-3</v>
      </c>
      <c r="BR135" s="2">
        <f t="shared" si="95"/>
        <v>6.0099999999999997E-3</v>
      </c>
      <c r="BT135" s="1">
        <v>37986</v>
      </c>
      <c r="BU135" s="2">
        <v>685.97</v>
      </c>
      <c r="BV135" s="2">
        <f t="shared" si="98"/>
        <v>1.3354408875363877E-2</v>
      </c>
      <c r="DF135" s="1">
        <v>37986</v>
      </c>
      <c r="DG135" s="2">
        <v>3939.6287000000002</v>
      </c>
      <c r="DH135" s="2">
        <f t="shared" si="99"/>
        <v>1.5460005624735151E-2</v>
      </c>
      <c r="DI135" s="1">
        <v>37986</v>
      </c>
      <c r="DJ135" s="2">
        <v>6921.2</v>
      </c>
      <c r="DK135" s="2">
        <f t="shared" si="100"/>
        <v>1.874039576795572E-2</v>
      </c>
      <c r="DL135" s="1">
        <v>37986</v>
      </c>
      <c r="DM135" s="2">
        <v>9187.48</v>
      </c>
      <c r="DN135" s="2">
        <f t="shared" si="101"/>
        <v>3.3820491238809369E-2</v>
      </c>
      <c r="DO135" s="1">
        <v>37986</v>
      </c>
      <c r="DP135" s="2">
        <v>5408.32</v>
      </c>
      <c r="DQ135" s="2">
        <f t="shared" si="102"/>
        <v>1.2331444059268781E-2</v>
      </c>
      <c r="DR135" s="1">
        <v>37986</v>
      </c>
      <c r="DS135" s="2">
        <v>5743.86</v>
      </c>
      <c r="DT135" s="2">
        <f t="shared" si="103"/>
        <v>1.9961111259089614E-2</v>
      </c>
      <c r="DU135" s="1">
        <v>37986</v>
      </c>
      <c r="DV135" s="2">
        <v>4604.4399999999996</v>
      </c>
      <c r="DW135" s="2">
        <f t="shared" si="104"/>
        <v>8.7899183229922517E-3</v>
      </c>
      <c r="DX135" s="1">
        <v>37986</v>
      </c>
      <c r="DY135" s="2">
        <v>2894.64</v>
      </c>
      <c r="DZ135" s="2">
        <f t="shared" si="105"/>
        <v>1.6808405256446779E-2</v>
      </c>
      <c r="EA135" s="1">
        <v>37986</v>
      </c>
      <c r="EB135" s="2">
        <v>4239.6000000000004</v>
      </c>
      <c r="EC135" s="2">
        <f t="shared" si="106"/>
        <v>6.9304249932311546E-3</v>
      </c>
      <c r="ED135" s="1">
        <v>37986</v>
      </c>
      <c r="EE135" s="2">
        <v>8617.2000000000007</v>
      </c>
      <c r="EF135" s="2">
        <f t="shared" si="107"/>
        <v>2.48493743057423E-2</v>
      </c>
      <c r="EG135" s="1">
        <v>37986</v>
      </c>
      <c r="EH135" s="2">
        <v>2515.17</v>
      </c>
      <c r="EI135" s="2">
        <f t="shared" si="108"/>
        <v>-3.4707777157051423E-3</v>
      </c>
      <c r="EK135" s="1">
        <v>37986</v>
      </c>
      <c r="EL135" s="2">
        <v>86.92</v>
      </c>
      <c r="EM135" s="2">
        <f t="shared" si="109"/>
        <v>-3.6684029701873011E-2</v>
      </c>
      <c r="EO135" s="1">
        <v>37986</v>
      </c>
      <c r="EP135" s="2">
        <v>4817.3444</v>
      </c>
      <c r="EQ135" s="2">
        <f t="shared" si="110"/>
        <v>3.1640156744983772E-2</v>
      </c>
      <c r="ES135" s="1">
        <v>37986</v>
      </c>
      <c r="ET135" s="2">
        <v>464.9513</v>
      </c>
      <c r="EU135" s="2">
        <f t="shared" si="111"/>
        <v>7.6027077065494053E-2</v>
      </c>
      <c r="EW135" s="1">
        <v>37986</v>
      </c>
      <c r="EX135" s="2">
        <v>1079.0961</v>
      </c>
      <c r="EY135" s="2">
        <f t="shared" si="112"/>
        <v>6.3024341286523011E-2</v>
      </c>
      <c r="FA135" s="1">
        <v>37986</v>
      </c>
      <c r="FB135" s="2">
        <v>86.078000000000003</v>
      </c>
      <c r="FC135" s="2">
        <f t="shared" si="113"/>
        <v>2.867891517742982E-2</v>
      </c>
      <c r="FE135" s="1">
        <v>37986</v>
      </c>
      <c r="FF135" s="2">
        <v>412.17899999999997</v>
      </c>
      <c r="FG135" s="2">
        <f t="shared" si="114"/>
        <v>4.2304231788712565E-2</v>
      </c>
      <c r="FI135" s="1">
        <v>37986</v>
      </c>
      <c r="FJ135" s="2">
        <v>170.97630000000001</v>
      </c>
      <c r="FK135" s="2">
        <f t="shared" si="115"/>
        <v>1.4604617268946685E-2</v>
      </c>
      <c r="FM135" s="1">
        <v>37986</v>
      </c>
      <c r="FN135" s="2">
        <v>1394.7280000000001</v>
      </c>
      <c r="FO135" s="2">
        <f t="shared" si="116"/>
        <v>1.4535786636794557E-2</v>
      </c>
      <c r="FQ135" s="1">
        <v>37986</v>
      </c>
      <c r="FR135" s="2">
        <v>237.66399999999999</v>
      </c>
      <c r="FS135" s="2">
        <f t="shared" si="117"/>
        <v>6.9313810225906103E-3</v>
      </c>
      <c r="FU135" s="1">
        <v>37986</v>
      </c>
      <c r="FV135" s="2">
        <v>256.04520000000002</v>
      </c>
      <c r="FW135" s="2">
        <f t="shared" si="118"/>
        <v>3.3931602153590035E-2</v>
      </c>
      <c r="FY135" s="1">
        <v>37986</v>
      </c>
      <c r="FZ135" s="2">
        <v>571.53030000000001</v>
      </c>
      <c r="GA135" s="2">
        <f t="shared" si="119"/>
        <v>2.0571596935768932E-2</v>
      </c>
    </row>
    <row r="136" spans="1:183" x14ac:dyDescent="0.25">
      <c r="A136" s="1">
        <f t="shared" si="96"/>
        <v>37955</v>
      </c>
      <c r="B136" s="1">
        <v>37953</v>
      </c>
      <c r="C136" s="2">
        <v>570.34270000000004</v>
      </c>
      <c r="D136" s="2">
        <f t="shared" si="120"/>
        <v>1.3542926540254907E-2</v>
      </c>
      <c r="E136" s="1">
        <v>37953</v>
      </c>
      <c r="F136" s="2">
        <v>462.57850000000002</v>
      </c>
      <c r="G136" s="2">
        <f t="shared" si="121"/>
        <v>1.0449441540183457E-2</v>
      </c>
      <c r="H136" s="1">
        <v>37953</v>
      </c>
      <c r="I136" s="2">
        <v>1069.8228999999999</v>
      </c>
      <c r="J136" s="2">
        <f t="shared" si="122"/>
        <v>9.2248992282488729E-3</v>
      </c>
      <c r="K136" s="1">
        <v>37953</v>
      </c>
      <c r="L136" s="2">
        <v>1349.5714</v>
      </c>
      <c r="M136" s="2">
        <f t="shared" si="123"/>
        <v>3.6482722413046842E-2</v>
      </c>
      <c r="N136" s="1">
        <v>37953</v>
      </c>
      <c r="O136" s="2">
        <v>1121.1297999999999</v>
      </c>
      <c r="P136" s="2">
        <f t="shared" si="124"/>
        <v>6.468301355405881E-3</v>
      </c>
      <c r="Q136" s="1"/>
      <c r="T136" s="1">
        <v>37953</v>
      </c>
      <c r="U136" s="2">
        <v>1092.3536999999999</v>
      </c>
      <c r="V136" s="2">
        <f t="shared" si="125"/>
        <v>8.7726491710518051E-3</v>
      </c>
      <c r="W136" s="1"/>
      <c r="Z136" s="1">
        <v>37953</v>
      </c>
      <c r="AA136" s="2">
        <v>134.33000000000001</v>
      </c>
      <c r="AB136" s="2">
        <f t="shared" si="126"/>
        <v>1.9969627942293178E-2</v>
      </c>
      <c r="AC136" s="1">
        <v>37953</v>
      </c>
      <c r="AD136" s="2">
        <v>742.92899999999997</v>
      </c>
      <c r="AE136" s="2">
        <f t="shared" si="127"/>
        <v>-1.9359922702865462E-2</v>
      </c>
      <c r="AF136" s="1">
        <v>37953</v>
      </c>
      <c r="AG136" s="2">
        <v>145.92699999999999</v>
      </c>
      <c r="AH136" s="2">
        <f t="shared" si="128"/>
        <v>1.4418905992792608E-2</v>
      </c>
      <c r="AI136" s="1">
        <v>37953</v>
      </c>
      <c r="AJ136" s="2">
        <v>77.13</v>
      </c>
      <c r="AK136" s="2">
        <f t="shared" si="129"/>
        <v>7.0505287896591717E-3</v>
      </c>
      <c r="AL136" s="1">
        <v>37953</v>
      </c>
      <c r="AM136" s="2">
        <v>121.464</v>
      </c>
      <c r="AN136" s="2">
        <f t="shared" si="130"/>
        <v>-1.9555964569193396E-3</v>
      </c>
      <c r="AO136" s="1">
        <v>37953</v>
      </c>
      <c r="AP136" s="2">
        <v>225.62</v>
      </c>
      <c r="AQ136" s="2">
        <f t="shared" si="131"/>
        <v>8.4927588056500358E-3</v>
      </c>
      <c r="AR136" s="1">
        <v>37953</v>
      </c>
      <c r="AS136" s="2">
        <v>1146.77</v>
      </c>
      <c r="AT136" s="2">
        <f t="shared" si="132"/>
        <v>2.3950420880571865E-3</v>
      </c>
      <c r="AU136" s="1">
        <v>37953</v>
      </c>
      <c r="AV136" s="2">
        <v>676.93</v>
      </c>
      <c r="AW136" s="2">
        <f t="shared" si="133"/>
        <v>1.5161512852043924E-2</v>
      </c>
      <c r="AY136" s="2">
        <f t="shared" si="134"/>
        <v>3.0934850000714498E-3</v>
      </c>
      <c r="AZ136" s="2">
        <f t="shared" si="135"/>
        <v>3.0014421057640961E-2</v>
      </c>
      <c r="BA136" s="2">
        <f t="shared" si="97"/>
        <v>1.2766470763986737E-2</v>
      </c>
      <c r="BC136" s="1"/>
      <c r="BE136" s="2" t="e">
        <f t="shared" si="136"/>
        <v>#DIV/0!</v>
      </c>
      <c r="BF136" s="1">
        <v>37953</v>
      </c>
      <c r="BG136" s="2">
        <v>736.68</v>
      </c>
      <c r="BH136" s="2">
        <f t="shared" si="137"/>
        <v>6.2834662878372693E-3</v>
      </c>
      <c r="BI136" s="1"/>
      <c r="BK136" s="2" t="e">
        <f t="shared" si="138"/>
        <v>#DIV/0!</v>
      </c>
      <c r="BL136" s="1">
        <v>37925</v>
      </c>
      <c r="BM136" s="2">
        <v>266</v>
      </c>
      <c r="BN136" s="2">
        <f t="shared" si="94"/>
        <v>1.6741839308921369E-2</v>
      </c>
      <c r="BP136" s="1">
        <v>37680</v>
      </c>
      <c r="BQ136" s="2">
        <v>1.108E-2</v>
      </c>
      <c r="BR136" s="2">
        <f t="shared" si="95"/>
        <v>1.108E-2</v>
      </c>
      <c r="BT136" s="1">
        <v>37953</v>
      </c>
      <c r="BU136" s="2">
        <v>676.93</v>
      </c>
      <c r="BV136" s="2">
        <f t="shared" si="98"/>
        <v>2.1303239238997573E-2</v>
      </c>
      <c r="DF136" s="1">
        <v>37955</v>
      </c>
      <c r="DG136" s="2">
        <v>3879.6493</v>
      </c>
      <c r="DH136" s="2">
        <f t="shared" si="99"/>
        <v>6.2099920808265097E-3</v>
      </c>
      <c r="DI136" s="1">
        <v>37955</v>
      </c>
      <c r="DJ136" s="2">
        <v>6793.88</v>
      </c>
      <c r="DK136" s="2">
        <f t="shared" si="100"/>
        <v>1.0548924878327481E-2</v>
      </c>
      <c r="DL136" s="1">
        <v>37955</v>
      </c>
      <c r="DM136" s="2">
        <v>8886.92</v>
      </c>
      <c r="DN136" s="2">
        <f t="shared" si="101"/>
        <v>1.9301449863582398E-3</v>
      </c>
      <c r="DO136" s="1">
        <v>37955</v>
      </c>
      <c r="DP136" s="2">
        <v>5342.44</v>
      </c>
      <c r="DQ136" s="2">
        <f t="shared" si="102"/>
        <v>4.8300092537558736E-3</v>
      </c>
      <c r="DR136" s="1">
        <v>37955</v>
      </c>
      <c r="DS136" s="2">
        <v>5631.45</v>
      </c>
      <c r="DT136" s="2">
        <f t="shared" si="103"/>
        <v>6.8386612314954576E-3</v>
      </c>
      <c r="DU136" s="1">
        <v>37955</v>
      </c>
      <c r="DV136" s="2">
        <v>4564.32</v>
      </c>
      <c r="DW136" s="2">
        <f t="shared" si="104"/>
        <v>8.1213901558236934E-3</v>
      </c>
      <c r="DX136" s="1">
        <v>37955</v>
      </c>
      <c r="DY136" s="2">
        <v>2846.79</v>
      </c>
      <c r="DZ136" s="2">
        <f t="shared" si="105"/>
        <v>1.1900572635081152E-2</v>
      </c>
      <c r="EA136" s="1">
        <v>37955</v>
      </c>
      <c r="EB136" s="2">
        <v>4210.42</v>
      </c>
      <c r="EC136" s="2">
        <f t="shared" si="106"/>
        <v>2.9012157475514222E-3</v>
      </c>
      <c r="ED136" s="1">
        <v>37955</v>
      </c>
      <c r="EE136" s="2">
        <v>8408.26</v>
      </c>
      <c r="EF136" s="2">
        <f t="shared" si="107"/>
        <v>2.5200022434701541E-2</v>
      </c>
      <c r="EG136" s="1">
        <v>37955</v>
      </c>
      <c r="EH136" s="2">
        <v>2523.9299999999998</v>
      </c>
      <c r="EI136" s="2">
        <f t="shared" si="108"/>
        <v>2.545006886632617E-2</v>
      </c>
      <c r="EK136" s="1">
        <v>37953</v>
      </c>
      <c r="EL136" s="2">
        <v>90.23</v>
      </c>
      <c r="EM136" s="2">
        <f t="shared" si="109"/>
        <v>-2.6959991372802805E-2</v>
      </c>
      <c r="EO136" s="1">
        <v>37953</v>
      </c>
      <c r="EP136" s="2">
        <v>4669.5976000000001</v>
      </c>
      <c r="EQ136" s="2">
        <f t="shared" si="110"/>
        <v>1.6053439355497634E-2</v>
      </c>
      <c r="ES136" s="1">
        <v>37953</v>
      </c>
      <c r="ET136" s="2">
        <v>432.1</v>
      </c>
      <c r="EU136" s="2">
        <f t="shared" si="111"/>
        <v>1.1505790583890008E-2</v>
      </c>
      <c r="EW136" s="1">
        <v>37953</v>
      </c>
      <c r="EX136" s="2">
        <v>1015.1189000000001</v>
      </c>
      <c r="EY136" s="2">
        <f t="shared" si="112"/>
        <v>1.5383305812833648E-2</v>
      </c>
      <c r="FA136" s="1">
        <v>37953</v>
      </c>
      <c r="FB136" s="2">
        <v>83.678200000000004</v>
      </c>
      <c r="FC136" s="2">
        <f t="shared" si="113"/>
        <v>1.0922498704304839E-2</v>
      </c>
      <c r="FE136" s="1">
        <v>37953</v>
      </c>
      <c r="FF136" s="2">
        <v>395.44979999999998</v>
      </c>
      <c r="FG136" s="2">
        <f t="shared" si="114"/>
        <v>3.0844810920886534E-2</v>
      </c>
      <c r="FI136" s="1">
        <v>37953</v>
      </c>
      <c r="FJ136" s="2">
        <v>168.51519999999999</v>
      </c>
      <c r="FK136" s="2">
        <f t="shared" si="115"/>
        <v>5.9071568763222615E-3</v>
      </c>
      <c r="FM136" s="1">
        <v>37953</v>
      </c>
      <c r="FN136" s="2">
        <v>1374.7449999999999</v>
      </c>
      <c r="FO136" s="2">
        <f t="shared" si="116"/>
        <v>5.4398902367938096E-3</v>
      </c>
      <c r="FQ136" s="1">
        <v>37953</v>
      </c>
      <c r="FR136" s="2">
        <v>236.02799999999999</v>
      </c>
      <c r="FS136" s="2">
        <f t="shared" si="117"/>
        <v>-7.7896127207766064E-4</v>
      </c>
      <c r="FU136" s="1">
        <v>37953</v>
      </c>
      <c r="FV136" s="2">
        <v>247.64230000000001</v>
      </c>
      <c r="FW136" s="2">
        <f t="shared" si="118"/>
        <v>2.0078016872075333E-2</v>
      </c>
      <c r="FY136" s="1">
        <v>37953</v>
      </c>
      <c r="FZ136" s="2">
        <v>560.01</v>
      </c>
      <c r="GA136" s="2">
        <f t="shared" si="119"/>
        <v>3.5360249014484202E-2</v>
      </c>
    </row>
    <row r="137" spans="1:183" x14ac:dyDescent="0.25">
      <c r="A137" s="1">
        <f t="shared" si="96"/>
        <v>37925</v>
      </c>
      <c r="B137" s="1">
        <v>37925</v>
      </c>
      <c r="C137" s="2">
        <v>562.72180000000003</v>
      </c>
      <c r="D137" s="2">
        <f t="shared" si="120"/>
        <v>6.1091779091776877E-2</v>
      </c>
      <c r="E137" s="1">
        <v>37925</v>
      </c>
      <c r="F137" s="2">
        <v>457.79480000000001</v>
      </c>
      <c r="G137" s="2">
        <f t="shared" si="121"/>
        <v>5.6156901756913236E-2</v>
      </c>
      <c r="H137" s="1">
        <v>37925</v>
      </c>
      <c r="I137" s="2">
        <v>1060.0441000000001</v>
      </c>
      <c r="J137" s="2">
        <f t="shared" si="122"/>
        <v>1.2306557219871062E-2</v>
      </c>
      <c r="K137" s="1">
        <v>37925</v>
      </c>
      <c r="L137" s="2">
        <v>1302.0684000000001</v>
      </c>
      <c r="M137" s="2">
        <f t="shared" si="123"/>
        <v>8.0309400288864019E-2</v>
      </c>
      <c r="N137" s="1">
        <v>37925</v>
      </c>
      <c r="O137" s="2">
        <v>1113.9246000000001</v>
      </c>
      <c r="P137" s="2">
        <f t="shared" si="124"/>
        <v>5.2315922466462883E-2</v>
      </c>
      <c r="Q137" s="1"/>
      <c r="T137" s="1">
        <v>37925</v>
      </c>
      <c r="U137" s="2">
        <v>1082.8542</v>
      </c>
      <c r="V137" s="2">
        <f t="shared" si="125"/>
        <v>5.6513624909213522E-2</v>
      </c>
      <c r="W137" s="1"/>
      <c r="Z137" s="1">
        <v>37925</v>
      </c>
      <c r="AA137" s="2">
        <v>131.69999999999999</v>
      </c>
      <c r="AB137" s="2">
        <f t="shared" si="126"/>
        <v>2.7942553855760055E-2</v>
      </c>
      <c r="AC137" s="1">
        <v>37925</v>
      </c>
      <c r="AD137" s="2">
        <v>757.596</v>
      </c>
      <c r="AE137" s="2">
        <f t="shared" si="127"/>
        <v>-2.3216950085532817E-3</v>
      </c>
      <c r="AF137" s="1">
        <v>37925</v>
      </c>
      <c r="AG137" s="2">
        <v>143.8528</v>
      </c>
      <c r="AH137" s="2">
        <f t="shared" si="128"/>
        <v>2.8912706842476155E-2</v>
      </c>
      <c r="AI137" s="1">
        <v>37925</v>
      </c>
      <c r="AJ137" s="2">
        <v>76.59</v>
      </c>
      <c r="AK137" s="2">
        <f t="shared" si="129"/>
        <v>6.5822432507653739E-2</v>
      </c>
      <c r="AL137" s="1">
        <v>37925</v>
      </c>
      <c r="AM137" s="2">
        <v>121.702</v>
      </c>
      <c r="AN137" s="2">
        <f t="shared" si="130"/>
        <v>-6.6715964981872711E-3</v>
      </c>
      <c r="AO137" s="1">
        <v>37925</v>
      </c>
      <c r="AP137" s="2">
        <v>223.72</v>
      </c>
      <c r="AQ137" s="2">
        <f t="shared" si="131"/>
        <v>2.959178977403476E-2</v>
      </c>
      <c r="AR137" s="1">
        <v>37925</v>
      </c>
      <c r="AS137" s="2">
        <v>1144.03</v>
      </c>
      <c r="AT137" s="2">
        <f t="shared" si="132"/>
        <v>-9.3262902667128333E-3</v>
      </c>
      <c r="AU137" s="1">
        <v>37925</v>
      </c>
      <c r="AV137" s="2">
        <v>666.82</v>
      </c>
      <c r="AW137" s="2">
        <f t="shared" si="133"/>
        <v>2.0195220464490182E-2</v>
      </c>
      <c r="AY137" s="2">
        <f t="shared" si="134"/>
        <v>4.934877334863641E-3</v>
      </c>
      <c r="AZ137" s="2">
        <f t="shared" si="135"/>
        <v>2.7993477822401136E-2</v>
      </c>
      <c r="BA137" s="2">
        <f t="shared" si="97"/>
        <v>2.9521510731203016E-2</v>
      </c>
      <c r="BC137" s="1"/>
      <c r="BE137" s="2" t="e">
        <f t="shared" si="136"/>
        <v>#DIV/0!</v>
      </c>
      <c r="BF137" s="1">
        <v>37925</v>
      </c>
      <c r="BG137" s="2">
        <v>732.08</v>
      </c>
      <c r="BH137" s="2">
        <f t="shared" si="137"/>
        <v>1.4143820909582105E-2</v>
      </c>
      <c r="BI137" s="1"/>
      <c r="BK137" s="2" t="e">
        <f t="shared" si="138"/>
        <v>#DIV/0!</v>
      </c>
      <c r="BL137" s="1">
        <v>37894</v>
      </c>
      <c r="BM137" s="2">
        <v>261.62</v>
      </c>
      <c r="BN137" s="2">
        <f t="shared" si="94"/>
        <v>1.9722482070470893E-2</v>
      </c>
      <c r="BP137" s="1">
        <v>37652</v>
      </c>
      <c r="BQ137" s="2">
        <v>2.912E-2</v>
      </c>
      <c r="BR137" s="2">
        <f t="shared" si="95"/>
        <v>2.912E-2</v>
      </c>
      <c r="BT137" s="1">
        <v>37925</v>
      </c>
      <c r="BU137" s="2">
        <v>662.81</v>
      </c>
      <c r="BV137" s="2">
        <f t="shared" si="98"/>
        <v>4.9397571286078357E-2</v>
      </c>
      <c r="DF137" s="1">
        <v>37925</v>
      </c>
      <c r="DG137" s="2">
        <v>3855.7053999999998</v>
      </c>
      <c r="DH137" s="2">
        <f t="shared" si="99"/>
        <v>1.5339994377809862E-2</v>
      </c>
      <c r="DI137" s="1">
        <v>37925</v>
      </c>
      <c r="DJ137" s="2">
        <v>6722.96</v>
      </c>
      <c r="DK137" s="2">
        <f t="shared" si="100"/>
        <v>2.4480708774806459E-2</v>
      </c>
      <c r="DL137" s="1">
        <v>37925</v>
      </c>
      <c r="DM137" s="2">
        <v>8869.7999999999993</v>
      </c>
      <c r="DN137" s="2">
        <f t="shared" si="101"/>
        <v>1.7289727665284582E-2</v>
      </c>
      <c r="DO137" s="1">
        <v>37925</v>
      </c>
      <c r="DP137" s="2">
        <v>5316.76</v>
      </c>
      <c r="DQ137" s="2">
        <f t="shared" si="102"/>
        <v>1.0569932429221884E-2</v>
      </c>
      <c r="DR137" s="1">
        <v>37925</v>
      </c>
      <c r="DS137" s="2">
        <v>5593.2</v>
      </c>
      <c r="DT137" s="2">
        <f t="shared" si="103"/>
        <v>2.7449726935561136E-2</v>
      </c>
      <c r="DU137" s="1">
        <v>37925</v>
      </c>
      <c r="DV137" s="2">
        <v>4527.55</v>
      </c>
      <c r="DW137" s="2">
        <f t="shared" si="104"/>
        <v>1.3968081913831032E-2</v>
      </c>
      <c r="DX137" s="1">
        <v>37925</v>
      </c>
      <c r="DY137" s="2">
        <v>2813.31</v>
      </c>
      <c r="DZ137" s="2">
        <f t="shared" si="105"/>
        <v>7.0806470666144872E-3</v>
      </c>
      <c r="EA137" s="1">
        <v>37925</v>
      </c>
      <c r="EB137" s="2">
        <v>4198.24</v>
      </c>
      <c r="EC137" s="2">
        <f t="shared" si="106"/>
        <v>7.1586220132424661E-3</v>
      </c>
      <c r="ED137" s="1">
        <v>37925</v>
      </c>
      <c r="EE137" s="2">
        <v>8201.58</v>
      </c>
      <c r="EF137" s="2">
        <f t="shared" si="107"/>
        <v>5.7380187739073385E-2</v>
      </c>
      <c r="EG137" s="1">
        <v>37925</v>
      </c>
      <c r="EH137" s="2">
        <v>2461.29</v>
      </c>
      <c r="EI137" s="2">
        <f t="shared" si="108"/>
        <v>2.5900839880790949E-2</v>
      </c>
      <c r="EK137" s="1">
        <v>37925</v>
      </c>
      <c r="EL137" s="2">
        <v>92.73</v>
      </c>
      <c r="EM137" s="2">
        <f t="shared" si="109"/>
        <v>-1.2924071082389688E-3</v>
      </c>
      <c r="EO137" s="1">
        <v>37925</v>
      </c>
      <c r="EP137" s="2">
        <v>4595.8189000000002</v>
      </c>
      <c r="EQ137" s="2">
        <f t="shared" si="110"/>
        <v>5.0297113703621887E-2</v>
      </c>
      <c r="ES137" s="1">
        <v>37925</v>
      </c>
      <c r="ET137" s="2">
        <v>427.18490000000003</v>
      </c>
      <c r="EU137" s="2">
        <f t="shared" si="111"/>
        <v>8.45540286690869E-2</v>
      </c>
      <c r="EW137" s="1">
        <v>37925</v>
      </c>
      <c r="EX137" s="2">
        <v>999.7396</v>
      </c>
      <c r="EY137" s="2">
        <f t="shared" si="112"/>
        <v>5.9526228143831572E-2</v>
      </c>
      <c r="FA137" s="1">
        <v>37925</v>
      </c>
      <c r="FB137" s="2">
        <v>82.774100000000004</v>
      </c>
      <c r="FC137" s="2">
        <f t="shared" si="113"/>
        <v>6.8798993878307346E-2</v>
      </c>
      <c r="FE137" s="1">
        <v>37925</v>
      </c>
      <c r="FF137" s="2">
        <v>383.61720000000003</v>
      </c>
      <c r="FG137" s="2">
        <f t="shared" si="114"/>
        <v>2.1938730114246408E-2</v>
      </c>
      <c r="FI137" s="1">
        <v>37925</v>
      </c>
      <c r="FJ137" s="2">
        <v>167.5256</v>
      </c>
      <c r="FK137" s="2">
        <f t="shared" si="115"/>
        <v>-2.9877522656860833E-2</v>
      </c>
      <c r="FM137" s="1">
        <v>37925</v>
      </c>
      <c r="FN137" s="2">
        <v>1367.307</v>
      </c>
      <c r="FO137" s="2">
        <f t="shared" si="116"/>
        <v>-2.9775720604086175E-2</v>
      </c>
      <c r="FQ137" s="1">
        <v>37925</v>
      </c>
      <c r="FR137" s="2">
        <v>236.21199999999999</v>
      </c>
      <c r="FS137" s="2">
        <f t="shared" si="117"/>
        <v>-4.3415584087134196E-3</v>
      </c>
      <c r="FU137" s="1">
        <v>37925</v>
      </c>
      <c r="FV137" s="2">
        <v>242.768</v>
      </c>
      <c r="FW137" s="2">
        <f t="shared" si="118"/>
        <v>7.7108602653372937E-2</v>
      </c>
      <c r="FY137" s="1">
        <v>37925</v>
      </c>
      <c r="FZ137" s="2">
        <v>540.88419999999996</v>
      </c>
      <c r="GA137" s="2">
        <f t="shared" si="119"/>
        <v>8.3934969216469701E-2</v>
      </c>
    </row>
    <row r="138" spans="1:183" x14ac:dyDescent="0.25">
      <c r="A138" s="1">
        <f t="shared" si="96"/>
        <v>37894</v>
      </c>
      <c r="B138" s="1">
        <v>37894</v>
      </c>
      <c r="C138" s="2">
        <v>530.32339999999999</v>
      </c>
      <c r="D138" s="2">
        <f t="shared" si="120"/>
        <v>-9.7398978039902051E-3</v>
      </c>
      <c r="E138" s="1">
        <v>37894</v>
      </c>
      <c r="F138" s="2">
        <v>433.45339999999999</v>
      </c>
      <c r="G138" s="2">
        <f t="shared" si="121"/>
        <v>-1.0695452019277019E-2</v>
      </c>
      <c r="H138" s="1">
        <v>37894</v>
      </c>
      <c r="I138" s="2">
        <v>1047.1572000000001</v>
      </c>
      <c r="J138" s="2">
        <f t="shared" si="122"/>
        <v>1.518673626422018E-2</v>
      </c>
      <c r="K138" s="1">
        <v>37894</v>
      </c>
      <c r="L138" s="2">
        <v>1205.2736</v>
      </c>
      <c r="M138" s="2">
        <f t="shared" si="123"/>
        <v>-1.7290136745853668E-2</v>
      </c>
      <c r="N138" s="1">
        <v>37894</v>
      </c>
      <c r="O138" s="2">
        <v>1058.5458000000001</v>
      </c>
      <c r="P138" s="2">
        <f t="shared" si="124"/>
        <v>-1.1046279910468249E-2</v>
      </c>
      <c r="Q138" s="1"/>
      <c r="T138" s="1">
        <v>37894</v>
      </c>
      <c r="U138" s="2">
        <v>1024.9315999999999</v>
      </c>
      <c r="V138" s="2">
        <f t="shared" si="125"/>
        <v>-1.0601556751000385E-2</v>
      </c>
      <c r="W138" s="1"/>
      <c r="Z138" s="1">
        <v>37894</v>
      </c>
      <c r="AA138" s="2">
        <v>128.12</v>
      </c>
      <c r="AB138" s="2">
        <f t="shared" si="126"/>
        <v>9.9322087340376619E-3</v>
      </c>
      <c r="AC138" s="1">
        <v>37894</v>
      </c>
      <c r="AD138" s="2">
        <v>759.35900000000004</v>
      </c>
      <c r="AE138" s="2">
        <f t="shared" si="127"/>
        <v>-1.9339199880154978E-2</v>
      </c>
      <c r="AF138" s="1">
        <v>37894</v>
      </c>
      <c r="AG138" s="2">
        <v>139.81049999999999</v>
      </c>
      <c r="AH138" s="2">
        <f t="shared" si="128"/>
        <v>-6.066943970699068E-3</v>
      </c>
      <c r="AI138" s="1">
        <v>37894</v>
      </c>
      <c r="AJ138" s="2">
        <v>71.86</v>
      </c>
      <c r="AK138" s="2">
        <f t="shared" si="129"/>
        <v>7.7128032534006241E-3</v>
      </c>
      <c r="AL138" s="1">
        <v>37894</v>
      </c>
      <c r="AM138" s="2">
        <v>122.5194</v>
      </c>
      <c r="AN138" s="2">
        <f t="shared" si="130"/>
        <v>1.1434416181048679E-2</v>
      </c>
      <c r="AO138" s="1">
        <v>37894</v>
      </c>
      <c r="AP138" s="2">
        <v>217.29</v>
      </c>
      <c r="AQ138" s="2">
        <f t="shared" si="131"/>
        <v>-1.451312984715869E-2</v>
      </c>
      <c r="AR138" s="1">
        <v>37894</v>
      </c>
      <c r="AS138" s="2">
        <v>1154.8</v>
      </c>
      <c r="AT138" s="2">
        <f t="shared" si="132"/>
        <v>2.6470640521946143E-2</v>
      </c>
      <c r="AU138" s="1">
        <v>37894</v>
      </c>
      <c r="AV138" s="2">
        <v>653.62</v>
      </c>
      <c r="AW138" s="2">
        <f t="shared" si="133"/>
        <v>2.7332882762522992E-2</v>
      </c>
      <c r="AY138" s="2">
        <f t="shared" si="134"/>
        <v>9.555542152868135E-4</v>
      </c>
      <c r="AZ138" s="2">
        <f t="shared" si="135"/>
        <v>-6.2438568353854196E-3</v>
      </c>
      <c r="BA138" s="2">
        <f t="shared" si="97"/>
        <v>8.6224224057684928E-4</v>
      </c>
      <c r="BC138" s="1"/>
      <c r="BE138" s="2" t="e">
        <f t="shared" si="136"/>
        <v>#DIV/0!</v>
      </c>
      <c r="BF138" s="1">
        <v>37894</v>
      </c>
      <c r="BG138" s="2">
        <v>721.87</v>
      </c>
      <c r="BH138" s="2">
        <f t="shared" si="137"/>
        <v>2.0080264533815617E-2</v>
      </c>
      <c r="BI138" s="1"/>
      <c r="BK138" s="2" t="e">
        <f t="shared" si="138"/>
        <v>#DIV/0!</v>
      </c>
      <c r="BL138" s="1">
        <v>37864</v>
      </c>
      <c r="BM138" s="2">
        <v>256.56</v>
      </c>
      <c r="BN138" s="2">
        <f t="shared" si="94"/>
        <v>-9.1147844894176044E-3</v>
      </c>
      <c r="BP138" s="1">
        <v>37621</v>
      </c>
      <c r="BQ138" s="2">
        <v>1.272E-2</v>
      </c>
      <c r="BR138" s="2">
        <f t="shared" si="95"/>
        <v>1.272E-2</v>
      </c>
      <c r="BT138" s="1">
        <v>37894</v>
      </c>
      <c r="BU138" s="2">
        <v>631.61</v>
      </c>
      <c r="BV138" s="2">
        <f t="shared" si="98"/>
        <v>-1.3787396165136578E-2</v>
      </c>
      <c r="DF138" s="1">
        <v>37894</v>
      </c>
      <c r="DG138" s="2">
        <v>3797.4524999999999</v>
      </c>
      <c r="DH138" s="2">
        <f t="shared" si="99"/>
        <v>1.177000979730658E-2</v>
      </c>
      <c r="DI138" s="1">
        <v>37894</v>
      </c>
      <c r="DJ138" s="2">
        <v>6562.31</v>
      </c>
      <c r="DK138" s="2">
        <f t="shared" si="100"/>
        <v>1.1629645730529603E-2</v>
      </c>
      <c r="DL138" s="1">
        <v>37894</v>
      </c>
      <c r="DM138" s="2">
        <v>8719.0499999999993</v>
      </c>
      <c r="DN138" s="2">
        <f t="shared" si="101"/>
        <v>2.25801382040971E-2</v>
      </c>
      <c r="DO138" s="1">
        <v>37894</v>
      </c>
      <c r="DP138" s="2">
        <v>5261.15</v>
      </c>
      <c r="DQ138" s="2">
        <f t="shared" si="102"/>
        <v>8.5690459987155521E-3</v>
      </c>
      <c r="DR138" s="1">
        <v>37894</v>
      </c>
      <c r="DS138" s="2">
        <v>5443.77</v>
      </c>
      <c r="DT138" s="2">
        <f t="shared" si="103"/>
        <v>2.0206993089244563E-5</v>
      </c>
      <c r="DU138" s="1">
        <v>37894</v>
      </c>
      <c r="DV138" s="2">
        <v>4465.18</v>
      </c>
      <c r="DW138" s="2">
        <f t="shared" si="104"/>
        <v>1.4080732561466913E-2</v>
      </c>
      <c r="DX138" s="1">
        <v>37894</v>
      </c>
      <c r="DY138" s="2">
        <v>2793.53</v>
      </c>
      <c r="DZ138" s="2">
        <f t="shared" si="105"/>
        <v>5.3080848429887251E-3</v>
      </c>
      <c r="EA138" s="1">
        <v>37894</v>
      </c>
      <c r="EB138" s="2">
        <v>4168.3999999999996</v>
      </c>
      <c r="EC138" s="2">
        <f t="shared" si="106"/>
        <v>6.2814131006811991E-3</v>
      </c>
      <c r="ED138" s="1">
        <v>37894</v>
      </c>
      <c r="EE138" s="2">
        <v>7756.51</v>
      </c>
      <c r="EF138" s="2">
        <f t="shared" si="107"/>
        <v>1.8599580734450782E-3</v>
      </c>
      <c r="EG138" s="1">
        <v>37894</v>
      </c>
      <c r="EH138" s="2">
        <v>2399.15</v>
      </c>
      <c r="EI138" s="2">
        <f t="shared" si="108"/>
        <v>1.0909044942399859E-2</v>
      </c>
      <c r="EK138" s="1">
        <v>37894</v>
      </c>
      <c r="EL138" s="2">
        <v>92.85</v>
      </c>
      <c r="EM138" s="2">
        <f t="shared" si="109"/>
        <v>-5.3516819571865493E-2</v>
      </c>
      <c r="EO138" s="1">
        <v>37894</v>
      </c>
      <c r="EP138" s="2">
        <v>4375.7322000000004</v>
      </c>
      <c r="EQ138" s="2">
        <f t="shared" si="110"/>
        <v>-1.4935557962287516E-2</v>
      </c>
      <c r="ES138" s="1">
        <v>37894</v>
      </c>
      <c r="ET138" s="2">
        <v>393.88069999999999</v>
      </c>
      <c r="EU138" s="2">
        <f t="shared" si="111"/>
        <v>8.0806524513248323E-3</v>
      </c>
      <c r="EW138" s="1">
        <v>37894</v>
      </c>
      <c r="EX138" s="2">
        <v>943.57230000000004</v>
      </c>
      <c r="EY138" s="2">
        <f t="shared" si="112"/>
        <v>6.3753553240697425E-3</v>
      </c>
      <c r="FA138" s="1">
        <v>37894</v>
      </c>
      <c r="FB138" s="2">
        <v>77.445899999999995</v>
      </c>
      <c r="FC138" s="2">
        <f t="shared" si="113"/>
        <v>-3.7916422872092626E-2</v>
      </c>
      <c r="FE138" s="1">
        <v>37894</v>
      </c>
      <c r="FF138" s="2">
        <v>375.3818</v>
      </c>
      <c r="FG138" s="2">
        <f t="shared" si="114"/>
        <v>7.1425961846937946E-2</v>
      </c>
      <c r="FI138" s="1">
        <v>37894</v>
      </c>
      <c r="FJ138" s="2">
        <v>172.685</v>
      </c>
      <c r="FK138" s="2">
        <f t="shared" si="115"/>
        <v>5.9359335594559415E-2</v>
      </c>
      <c r="FM138" s="1">
        <v>37894</v>
      </c>
      <c r="FN138" s="2">
        <v>1409.269</v>
      </c>
      <c r="FO138" s="2">
        <f t="shared" si="116"/>
        <v>5.8982879162233104E-2</v>
      </c>
      <c r="FQ138" s="1">
        <v>37894</v>
      </c>
      <c r="FR138" s="2">
        <v>237.24199999999999</v>
      </c>
      <c r="FS138" s="2">
        <f t="shared" si="117"/>
        <v>1.2854831341709616E-2</v>
      </c>
      <c r="FU138" s="1">
        <v>37894</v>
      </c>
      <c r="FV138" s="2">
        <v>225.3886</v>
      </c>
      <c r="FW138" s="2">
        <f t="shared" si="118"/>
        <v>-5.3036025944932175E-2</v>
      </c>
      <c r="FY138" s="1">
        <v>37894</v>
      </c>
      <c r="FZ138" s="2">
        <v>499.00060000000002</v>
      </c>
      <c r="GA138" s="2">
        <f t="shared" si="119"/>
        <v>-1.8441475774417238E-2</v>
      </c>
    </row>
    <row r="139" spans="1:183" x14ac:dyDescent="0.25">
      <c r="A139" s="1">
        <f t="shared" si="96"/>
        <v>37864</v>
      </c>
      <c r="B139" s="1">
        <v>37862</v>
      </c>
      <c r="C139" s="2">
        <v>535.53949999999998</v>
      </c>
      <c r="D139" s="2">
        <f t="shared" si="120"/>
        <v>1.5541859235610245E-2</v>
      </c>
      <c r="E139" s="1">
        <v>37862</v>
      </c>
      <c r="F139" s="2">
        <v>438.1395</v>
      </c>
      <c r="G139" s="2">
        <f t="shared" si="121"/>
        <v>2.4842170757322979E-2</v>
      </c>
      <c r="H139" s="1">
        <v>37862</v>
      </c>
      <c r="I139" s="2">
        <v>1031.4921999999999</v>
      </c>
      <c r="J139" s="2">
        <f t="shared" si="122"/>
        <v>-1.517736298115846E-2</v>
      </c>
      <c r="K139" s="1">
        <v>37862</v>
      </c>
      <c r="L139" s="2">
        <v>1226.4795999999999</v>
      </c>
      <c r="M139" s="2">
        <f t="shared" si="123"/>
        <v>4.70883416619432E-2</v>
      </c>
      <c r="N139" s="1">
        <v>37862</v>
      </c>
      <c r="O139" s="2">
        <v>1070.3694</v>
      </c>
      <c r="P139" s="2">
        <f t="shared" si="124"/>
        <v>1.3634455011014568E-2</v>
      </c>
      <c r="Q139" s="1"/>
      <c r="T139" s="1">
        <v>37862</v>
      </c>
      <c r="U139" s="2">
        <v>1035.9139</v>
      </c>
      <c r="V139" s="2">
        <f t="shared" si="125"/>
        <v>1.9460821797018024E-2</v>
      </c>
      <c r="W139" s="1"/>
      <c r="Z139" s="1">
        <v>37862</v>
      </c>
      <c r="AA139" s="2">
        <v>126.86</v>
      </c>
      <c r="AB139" s="2">
        <f t="shared" si="126"/>
        <v>-2.1745835903763111E-2</v>
      </c>
      <c r="AC139" s="1">
        <v>37862</v>
      </c>
      <c r="AD139" s="2">
        <v>774.33399999999995</v>
      </c>
      <c r="AE139" s="2">
        <f t="shared" si="127"/>
        <v>1.5385503035007853E-2</v>
      </c>
      <c r="AF139" s="1">
        <v>37862</v>
      </c>
      <c r="AG139" s="2">
        <v>140.66390000000001</v>
      </c>
      <c r="AH139" s="2">
        <f t="shared" si="128"/>
        <v>4.8986129992818706E-2</v>
      </c>
      <c r="AI139" s="1">
        <v>37862</v>
      </c>
      <c r="AJ139" s="2">
        <v>71.31</v>
      </c>
      <c r="AK139" s="2">
        <f t="shared" si="129"/>
        <v>3.9352864013992184E-2</v>
      </c>
      <c r="AL139" s="1">
        <v>37862</v>
      </c>
      <c r="AM139" s="2">
        <v>121.1343</v>
      </c>
      <c r="AN139" s="2">
        <f t="shared" si="130"/>
        <v>-2.6971420667716295E-3</v>
      </c>
      <c r="AO139" s="1">
        <v>37862</v>
      </c>
      <c r="AP139" s="2">
        <v>220.49</v>
      </c>
      <c r="AQ139" s="2">
        <f t="shared" si="131"/>
        <v>4.290038785356165E-2</v>
      </c>
      <c r="AR139" s="1">
        <v>37862</v>
      </c>
      <c r="AS139" s="2">
        <v>1125.02</v>
      </c>
      <c r="AT139" s="2">
        <f t="shared" si="132"/>
        <v>6.6392269148174421E-3</v>
      </c>
      <c r="AU139" s="1">
        <v>37862</v>
      </c>
      <c r="AV139" s="2">
        <v>636.23</v>
      </c>
      <c r="AW139" s="2">
        <f t="shared" si="133"/>
        <v>1.1494435612082743E-2</v>
      </c>
      <c r="AY139" s="2">
        <f t="shared" si="134"/>
        <v>-9.3003115217127341E-3</v>
      </c>
      <c r="AZ139" s="2">
        <f t="shared" si="135"/>
        <v>3.3453886650928633E-2</v>
      </c>
      <c r="BA139" s="2">
        <f t="shared" si="97"/>
        <v>4.8552086972653008E-3</v>
      </c>
      <c r="BC139" s="1"/>
      <c r="BE139" s="2" t="e">
        <f t="shared" si="136"/>
        <v>#DIV/0!</v>
      </c>
      <c r="BF139" s="1">
        <v>37862</v>
      </c>
      <c r="BG139" s="2">
        <v>707.66</v>
      </c>
      <c r="BH139" s="2">
        <f t="shared" si="137"/>
        <v>6.2422682611229519E-3</v>
      </c>
      <c r="BI139" s="1"/>
      <c r="BK139" s="2" t="e">
        <f t="shared" si="138"/>
        <v>#DIV/0!</v>
      </c>
      <c r="BL139" s="1">
        <v>37833</v>
      </c>
      <c r="BM139" s="2">
        <v>258.92</v>
      </c>
      <c r="BN139" s="2">
        <f t="shared" si="94"/>
        <v>-3.4639365714724812E-3</v>
      </c>
      <c r="BP139" s="1">
        <v>37590</v>
      </c>
      <c r="BQ139" s="2">
        <v>2.588E-2</v>
      </c>
      <c r="BR139" s="2">
        <f t="shared" si="95"/>
        <v>2.588E-2</v>
      </c>
      <c r="BT139" s="1">
        <v>37862</v>
      </c>
      <c r="BU139" s="2">
        <v>640.44000000000005</v>
      </c>
      <c r="BV139" s="2">
        <f t="shared" si="98"/>
        <v>2.2854678740836576E-2</v>
      </c>
      <c r="DF139" s="1">
        <v>37864</v>
      </c>
      <c r="DG139" s="2">
        <v>3753.2764000000002</v>
      </c>
      <c r="DH139" s="2">
        <f t="shared" si="99"/>
        <v>8.3399937618091613E-3</v>
      </c>
      <c r="DI139" s="1">
        <v>37864</v>
      </c>
      <c r="DJ139" s="2">
        <v>6486.87</v>
      </c>
      <c r="DK139" s="2">
        <f t="shared" si="100"/>
        <v>1.8300579722430266E-2</v>
      </c>
      <c r="DL139" s="1">
        <v>37864</v>
      </c>
      <c r="DM139" s="2">
        <v>8526.52</v>
      </c>
      <c r="DN139" s="2">
        <f t="shared" si="101"/>
        <v>1.8560173930702639E-2</v>
      </c>
      <c r="DO139" s="1">
        <v>37864</v>
      </c>
      <c r="DP139" s="2">
        <v>5216.45</v>
      </c>
      <c r="DQ139" s="2">
        <f t="shared" si="102"/>
        <v>3.7309555787310433E-3</v>
      </c>
      <c r="DR139" s="1">
        <v>37864</v>
      </c>
      <c r="DS139" s="2">
        <v>5443.66</v>
      </c>
      <c r="DT139" s="2">
        <f t="shared" si="103"/>
        <v>2.1190462791003117E-2</v>
      </c>
      <c r="DU139" s="1">
        <v>37864</v>
      </c>
      <c r="DV139" s="2">
        <v>4403.18</v>
      </c>
      <c r="DW139" s="2">
        <f t="shared" si="104"/>
        <v>-6.85004116340171E-3</v>
      </c>
      <c r="DX139" s="1">
        <v>37864</v>
      </c>
      <c r="DY139" s="2">
        <v>2778.78</v>
      </c>
      <c r="DZ139" s="2">
        <f t="shared" si="105"/>
        <v>6.4797945590009398E-3</v>
      </c>
      <c r="EA139" s="1">
        <v>37864</v>
      </c>
      <c r="EB139" s="2">
        <v>4142.38</v>
      </c>
      <c r="EC139" s="2">
        <f t="shared" si="106"/>
        <v>6.8983957219250769E-3</v>
      </c>
      <c r="ED139" s="1">
        <v>37864</v>
      </c>
      <c r="EE139" s="2">
        <v>7742.11</v>
      </c>
      <c r="EF139" s="2">
        <f t="shared" si="107"/>
        <v>3.5279502773365001E-2</v>
      </c>
      <c r="EG139" s="1">
        <v>37864</v>
      </c>
      <c r="EH139" s="2">
        <v>2373.2600000000002</v>
      </c>
      <c r="EI139" s="2">
        <f t="shared" si="108"/>
        <v>4.7203559529405137E-3</v>
      </c>
      <c r="EK139" s="1">
        <v>37862</v>
      </c>
      <c r="EL139" s="2">
        <v>98.1</v>
      </c>
      <c r="EM139" s="2">
        <f t="shared" si="109"/>
        <v>1.2488388894622782E-2</v>
      </c>
      <c r="EO139" s="1">
        <v>37862</v>
      </c>
      <c r="EP139" s="2">
        <v>4442.0771000000004</v>
      </c>
      <c r="EQ139" s="2">
        <f t="shared" si="110"/>
        <v>8.3120744796014723E-3</v>
      </c>
      <c r="ES139" s="1">
        <v>37862</v>
      </c>
      <c r="ET139" s="2">
        <v>390.72340000000003</v>
      </c>
      <c r="EU139" s="2">
        <f t="shared" si="111"/>
        <v>6.7121383728015349E-2</v>
      </c>
      <c r="EW139" s="1">
        <v>37862</v>
      </c>
      <c r="EX139" s="2">
        <v>937.59479999999996</v>
      </c>
      <c r="EY139" s="2">
        <f t="shared" si="112"/>
        <v>2.1808585070613562E-2</v>
      </c>
      <c r="FA139" s="1">
        <v>37862</v>
      </c>
      <c r="FB139" s="2">
        <v>80.498099999999994</v>
      </c>
      <c r="FC139" s="2">
        <f t="shared" si="113"/>
        <v>2.3292205761588747E-2</v>
      </c>
      <c r="FE139" s="1">
        <v>37862</v>
      </c>
      <c r="FF139" s="2">
        <v>350.35719999999998</v>
      </c>
      <c r="FG139" s="2">
        <f t="shared" si="114"/>
        <v>1.4912402417895487E-2</v>
      </c>
      <c r="FI139" s="1">
        <v>37862</v>
      </c>
      <c r="FJ139" s="2">
        <v>163.00890000000001</v>
      </c>
      <c r="FK139" s="2">
        <f t="shared" si="115"/>
        <v>1.7641697308703241E-2</v>
      </c>
      <c r="FM139" s="1">
        <v>37862</v>
      </c>
      <c r="FN139" s="2">
        <v>1330.7760000000001</v>
      </c>
      <c r="FO139" s="2">
        <f t="shared" si="116"/>
        <v>1.7534979351497171E-2</v>
      </c>
      <c r="FQ139" s="1">
        <v>37862</v>
      </c>
      <c r="FR139" s="2">
        <v>234.23099999999999</v>
      </c>
      <c r="FS139" s="2">
        <f t="shared" si="117"/>
        <v>9.2729494816534697E-4</v>
      </c>
      <c r="FU139" s="1">
        <v>37862</v>
      </c>
      <c r="FV139" s="2">
        <v>238.01179999999999</v>
      </c>
      <c r="FW139" s="2">
        <f t="shared" si="118"/>
        <v>2.4627288776883915E-2</v>
      </c>
      <c r="FY139" s="1">
        <v>37862</v>
      </c>
      <c r="FZ139" s="2">
        <v>508.37580000000003</v>
      </c>
      <c r="GA139" s="2">
        <f t="shared" si="119"/>
        <v>4.5795215567703274E-2</v>
      </c>
    </row>
    <row r="140" spans="1:183" x14ac:dyDescent="0.25">
      <c r="A140" s="1">
        <f t="shared" si="96"/>
        <v>37833</v>
      </c>
      <c r="B140" s="1">
        <v>37833</v>
      </c>
      <c r="C140" s="2">
        <v>527.34360000000004</v>
      </c>
      <c r="D140" s="2">
        <f t="shared" si="120"/>
        <v>1.4828198768258805E-2</v>
      </c>
      <c r="E140" s="1">
        <v>37833</v>
      </c>
      <c r="F140" s="2">
        <v>427.51900000000001</v>
      </c>
      <c r="G140" s="2">
        <f t="shared" si="121"/>
        <v>2.4882808960265956E-2</v>
      </c>
      <c r="H140" s="1">
        <v>37833</v>
      </c>
      <c r="I140" s="2">
        <v>1047.3887999999999</v>
      </c>
      <c r="J140" s="2">
        <f t="shared" si="122"/>
        <v>-1.7586275400318763E-2</v>
      </c>
      <c r="K140" s="1">
        <v>37833</v>
      </c>
      <c r="L140" s="2">
        <v>1171.3239000000001</v>
      </c>
      <c r="M140" s="2">
        <f t="shared" si="123"/>
        <v>5.3078174692152036E-2</v>
      </c>
      <c r="N140" s="1">
        <v>37833</v>
      </c>
      <c r="O140" s="2">
        <v>1055.9718</v>
      </c>
      <c r="P140" s="2">
        <f t="shared" si="124"/>
        <v>1.4963323378545557E-2</v>
      </c>
      <c r="Q140" s="1"/>
      <c r="T140" s="1">
        <v>37833</v>
      </c>
      <c r="U140" s="2">
        <v>1016.139</v>
      </c>
      <c r="V140" s="2">
        <f t="shared" si="125"/>
        <v>1.7600477806225312E-2</v>
      </c>
      <c r="W140" s="1"/>
      <c r="Z140" s="1">
        <v>37833</v>
      </c>
      <c r="AA140" s="2">
        <v>129.68</v>
      </c>
      <c r="AB140" s="2">
        <f t="shared" si="126"/>
        <v>-4.6818635351906224E-3</v>
      </c>
      <c r="AC140" s="1">
        <v>37833</v>
      </c>
      <c r="AD140" s="2">
        <v>762.601</v>
      </c>
      <c r="AE140" s="2">
        <f t="shared" si="127"/>
        <v>1.0878930638366757E-2</v>
      </c>
      <c r="AF140" s="1">
        <v>37833</v>
      </c>
      <c r="AG140" s="2">
        <v>134.0951</v>
      </c>
      <c r="AH140" s="2">
        <f t="shared" si="128"/>
        <v>1.5052238116793681E-2</v>
      </c>
      <c r="AI140" s="1">
        <v>37833</v>
      </c>
      <c r="AJ140" s="2">
        <v>68.61</v>
      </c>
      <c r="AK140" s="2">
        <f t="shared" si="129"/>
        <v>-3.0658378072901948E-2</v>
      </c>
      <c r="AL140" s="1">
        <v>37833</v>
      </c>
      <c r="AM140" s="2">
        <v>121.4619</v>
      </c>
      <c r="AN140" s="2">
        <f t="shared" si="130"/>
        <v>-7.510152719784946E-3</v>
      </c>
      <c r="AO140" s="1">
        <v>37833</v>
      </c>
      <c r="AP140" s="2">
        <v>211.42</v>
      </c>
      <c r="AQ140" s="2">
        <f t="shared" si="131"/>
        <v>1.2160091918804961E-2</v>
      </c>
      <c r="AR140" s="1">
        <v>37833</v>
      </c>
      <c r="AS140" s="2">
        <v>1117.5999999999999</v>
      </c>
      <c r="AT140" s="2">
        <f t="shared" si="132"/>
        <v>-3.3619258439402389E-2</v>
      </c>
      <c r="AU140" s="1">
        <v>37833</v>
      </c>
      <c r="AV140" s="2">
        <v>629</v>
      </c>
      <c r="AW140" s="2">
        <f t="shared" si="133"/>
        <v>-1.0990738848095094E-2</v>
      </c>
      <c r="AY140" s="2">
        <f t="shared" si="134"/>
        <v>-1.0054610192007152E-2</v>
      </c>
      <c r="AZ140" s="2">
        <f t="shared" si="135"/>
        <v>3.8114851313606479E-2</v>
      </c>
      <c r="BA140" s="2">
        <f t="shared" si="97"/>
        <v>2.2628519591307295E-2</v>
      </c>
      <c r="BC140" s="1"/>
      <c r="BE140" s="2" t="e">
        <f t="shared" si="136"/>
        <v>#DIV/0!</v>
      </c>
      <c r="BF140" s="1">
        <v>37833</v>
      </c>
      <c r="BG140" s="2">
        <v>703.27</v>
      </c>
      <c r="BH140" s="2">
        <f t="shared" si="137"/>
        <v>-7.4238211508333984E-3</v>
      </c>
      <c r="BI140" s="1"/>
      <c r="BK140" s="2" t="e">
        <f t="shared" si="138"/>
        <v>#DIV/0!</v>
      </c>
      <c r="BL140" s="1">
        <v>37802</v>
      </c>
      <c r="BM140" s="2">
        <v>259.82</v>
      </c>
      <c r="BN140" s="2">
        <f t="shared" si="94"/>
        <v>-6.2344616561483823E-3</v>
      </c>
      <c r="BP140" s="1">
        <v>37560</v>
      </c>
      <c r="BQ140" s="2">
        <v>8.43E-3</v>
      </c>
      <c r="BR140" s="2">
        <f t="shared" si="95"/>
        <v>8.43E-3</v>
      </c>
      <c r="BT140" s="1">
        <v>37833</v>
      </c>
      <c r="BU140" s="2">
        <v>626.13</v>
      </c>
      <c r="BV140" s="2">
        <f t="shared" si="98"/>
        <v>3.100609254075426E-2</v>
      </c>
      <c r="DF140" s="1">
        <v>37833</v>
      </c>
      <c r="DG140" s="2">
        <v>3722.2330000000002</v>
      </c>
      <c r="DH140" s="2">
        <f t="shared" si="99"/>
        <v>2.2600059986435106E-3</v>
      </c>
      <c r="DI140" s="1">
        <v>37833</v>
      </c>
      <c r="DJ140" s="2">
        <v>6370.29</v>
      </c>
      <c r="DK140" s="2">
        <f t="shared" si="100"/>
        <v>1.3040111063580051E-2</v>
      </c>
      <c r="DL140" s="1">
        <v>37833</v>
      </c>
      <c r="DM140" s="2">
        <v>8371.15</v>
      </c>
      <c r="DN140" s="2">
        <f t="shared" si="101"/>
        <v>7.2592114857499279E-3</v>
      </c>
      <c r="DO140" s="1">
        <v>37833</v>
      </c>
      <c r="DP140" s="2">
        <v>5197.0600000000004</v>
      </c>
      <c r="DQ140" s="2">
        <f t="shared" si="102"/>
        <v>3.7920421012915817E-4</v>
      </c>
      <c r="DR140" s="1">
        <v>37833</v>
      </c>
      <c r="DS140" s="2">
        <v>5330.7</v>
      </c>
      <c r="DT140" s="2">
        <f t="shared" si="103"/>
        <v>3.8699471766334703E-3</v>
      </c>
      <c r="DU140" s="1">
        <v>37833</v>
      </c>
      <c r="DV140" s="2">
        <v>4433.55</v>
      </c>
      <c r="DW140" s="2">
        <f t="shared" si="104"/>
        <v>-6.9702799982976904E-3</v>
      </c>
      <c r="DX140" s="1">
        <v>37833</v>
      </c>
      <c r="DY140" s="2">
        <v>2760.89</v>
      </c>
      <c r="DZ140" s="2">
        <f t="shared" si="105"/>
        <v>-9.8481180626535103E-3</v>
      </c>
      <c r="EA140" s="1">
        <v>37833</v>
      </c>
      <c r="EB140" s="2">
        <v>4114</v>
      </c>
      <c r="EC140" s="2">
        <f t="shared" si="106"/>
        <v>7.14105605374038E-3</v>
      </c>
      <c r="ED140" s="1">
        <v>37833</v>
      </c>
      <c r="EE140" s="2">
        <v>7478.28</v>
      </c>
      <c r="EF140" s="2">
        <f t="shared" si="107"/>
        <v>3.2299921731460124E-2</v>
      </c>
      <c r="EG140" s="1">
        <v>37833</v>
      </c>
      <c r="EH140" s="2">
        <v>2362.11</v>
      </c>
      <c r="EI140" s="2">
        <f t="shared" si="108"/>
        <v>2.4150086064489873E-2</v>
      </c>
      <c r="EK140" s="1">
        <v>37833</v>
      </c>
      <c r="EL140" s="2">
        <v>96.89</v>
      </c>
      <c r="EM140" s="2">
        <f t="shared" si="109"/>
        <v>2.2801646785601148E-2</v>
      </c>
      <c r="EO140" s="1">
        <v>37833</v>
      </c>
      <c r="EP140" s="2">
        <v>4405.4585999999999</v>
      </c>
      <c r="EQ140" s="2">
        <f t="shared" si="110"/>
        <v>3.2568314628057315E-2</v>
      </c>
      <c r="ES140" s="1">
        <v>37833</v>
      </c>
      <c r="ET140" s="2">
        <v>366.14710000000002</v>
      </c>
      <c r="EU140" s="2">
        <f t="shared" si="111"/>
        <v>6.2135182755997942E-2</v>
      </c>
      <c r="EW140" s="1">
        <v>37833</v>
      </c>
      <c r="EX140" s="2">
        <v>917.58360000000005</v>
      </c>
      <c r="EY140" s="2">
        <f t="shared" si="112"/>
        <v>2.0486385672008334E-2</v>
      </c>
      <c r="FA140" s="1">
        <v>37833</v>
      </c>
      <c r="FB140" s="2">
        <v>78.665800000000004</v>
      </c>
      <c r="FC140" s="2">
        <f t="shared" si="113"/>
        <v>4.1032115312339634E-2</v>
      </c>
      <c r="FE140" s="1">
        <v>37833</v>
      </c>
      <c r="FF140" s="2">
        <v>345.20929999999998</v>
      </c>
      <c r="FG140" s="2">
        <f t="shared" si="114"/>
        <v>3.7873234956504964E-2</v>
      </c>
      <c r="FI140" s="1">
        <v>37833</v>
      </c>
      <c r="FJ140" s="2">
        <v>160.18299999999999</v>
      </c>
      <c r="FK140" s="2">
        <f t="shared" si="115"/>
        <v>-9.9168864151832681E-2</v>
      </c>
      <c r="FM140" s="1">
        <v>37833</v>
      </c>
      <c r="FN140" s="2">
        <v>1307.8430000000001</v>
      </c>
      <c r="FO140" s="2">
        <f t="shared" si="116"/>
        <v>-9.8901878753303585E-2</v>
      </c>
      <c r="FQ140" s="1">
        <v>37833</v>
      </c>
      <c r="FR140" s="2">
        <v>234.01400000000001</v>
      </c>
      <c r="FS140" s="2">
        <f t="shared" si="117"/>
        <v>-6.7696904617395859E-3</v>
      </c>
      <c r="FU140" s="1">
        <v>37833</v>
      </c>
      <c r="FV140" s="2">
        <v>232.2911</v>
      </c>
      <c r="FW140" s="2">
        <f t="shared" si="118"/>
        <v>4.5912971123501345E-2</v>
      </c>
      <c r="FY140" s="1">
        <v>37833</v>
      </c>
      <c r="FZ140" s="2">
        <v>486.11410000000001</v>
      </c>
      <c r="GA140" s="2">
        <f t="shared" si="119"/>
        <v>6.251289579151309E-2</v>
      </c>
    </row>
    <row r="141" spans="1:183" x14ac:dyDescent="0.25">
      <c r="A141" s="1">
        <f t="shared" si="96"/>
        <v>37802</v>
      </c>
      <c r="B141" s="1">
        <v>37802</v>
      </c>
      <c r="C141" s="2">
        <v>519.63829999999996</v>
      </c>
      <c r="D141" s="2">
        <f t="shared" si="120"/>
        <v>1.253060409288631E-2</v>
      </c>
      <c r="E141" s="1">
        <v>37802</v>
      </c>
      <c r="F141" s="2">
        <v>417.13940000000002</v>
      </c>
      <c r="G141" s="2">
        <f t="shared" si="121"/>
        <v>1.3786781235706647E-2</v>
      </c>
      <c r="H141" s="1">
        <v>37802</v>
      </c>
      <c r="I141" s="2">
        <v>1066.1382000000001</v>
      </c>
      <c r="J141" s="2">
        <f t="shared" si="122"/>
        <v>-1.0920123041915142E-2</v>
      </c>
      <c r="K141" s="1">
        <v>37802</v>
      </c>
      <c r="L141" s="2">
        <v>1112.2858000000001</v>
      </c>
      <c r="M141" s="2">
        <f t="shared" si="123"/>
        <v>1.8682992667458764E-2</v>
      </c>
      <c r="N141" s="1">
        <v>37802</v>
      </c>
      <c r="O141" s="2">
        <v>1040.4039</v>
      </c>
      <c r="P141" s="2">
        <f t="shared" si="124"/>
        <v>1.2405028999009193E-2</v>
      </c>
      <c r="Q141" s="1"/>
      <c r="T141" s="1">
        <v>37802</v>
      </c>
      <c r="U141" s="2">
        <v>998.56380000000001</v>
      </c>
      <c r="V141" s="2">
        <f t="shared" si="125"/>
        <v>1.2774340605335555E-2</v>
      </c>
      <c r="W141" s="1"/>
      <c r="Z141" s="1">
        <v>37802</v>
      </c>
      <c r="AA141" s="2">
        <v>130.29</v>
      </c>
      <c r="AB141" s="2">
        <f t="shared" si="126"/>
        <v>6.1439213578062812E-4</v>
      </c>
      <c r="AC141" s="1">
        <v>37802</v>
      </c>
      <c r="AD141" s="2">
        <v>754.39400000000001</v>
      </c>
      <c r="AE141" s="2">
        <f t="shared" si="127"/>
        <v>-2.4040877425907103E-3</v>
      </c>
      <c r="AF141" s="1">
        <v>37802</v>
      </c>
      <c r="AG141" s="2">
        <v>132.10659999999999</v>
      </c>
      <c r="AH141" s="2">
        <f t="shared" si="128"/>
        <v>6.3593246988307151E-3</v>
      </c>
      <c r="AI141" s="1">
        <v>37802</v>
      </c>
      <c r="AJ141" s="2">
        <v>70.78</v>
      </c>
      <c r="AK141" s="2">
        <f t="shared" si="129"/>
        <v>-9.0998180036400145E-3</v>
      </c>
      <c r="AL141" s="1">
        <v>37802</v>
      </c>
      <c r="AM141" s="2">
        <v>122.381</v>
      </c>
      <c r="AN141" s="2">
        <f t="shared" si="130"/>
        <v>7.4167779455924787E-4</v>
      </c>
      <c r="AO141" s="1">
        <v>37802</v>
      </c>
      <c r="AP141" s="2">
        <v>208.88</v>
      </c>
      <c r="AQ141" s="2">
        <f t="shared" si="131"/>
        <v>1.1503067484663898E-3</v>
      </c>
      <c r="AR141" s="1">
        <v>37802</v>
      </c>
      <c r="AS141" s="2">
        <v>1156.48</v>
      </c>
      <c r="AT141" s="2">
        <f t="shared" si="132"/>
        <v>-1.9848461312759191E-3</v>
      </c>
      <c r="AU141" s="1">
        <v>37802</v>
      </c>
      <c r="AV141" s="2">
        <v>635.99</v>
      </c>
      <c r="AW141" s="2">
        <f t="shared" si="133"/>
        <v>2.8760453567557853E-2</v>
      </c>
      <c r="AY141" s="2">
        <f t="shared" si="134"/>
        <v>-1.2561771428203361E-3</v>
      </c>
      <c r="AZ141" s="2">
        <f t="shared" si="135"/>
        <v>6.277963668449571E-3</v>
      </c>
      <c r="BA141" s="2">
        <f t="shared" si="97"/>
        <v>3.0745299698833772E-2</v>
      </c>
      <c r="BC141" s="1"/>
      <c r="BE141" s="2" t="e">
        <f t="shared" si="136"/>
        <v>#DIV/0!</v>
      </c>
      <c r="BF141" s="1">
        <v>37802</v>
      </c>
      <c r="BG141" s="2">
        <v>708.53</v>
      </c>
      <c r="BH141" s="2">
        <f t="shared" si="137"/>
        <v>1.7651959094564962E-2</v>
      </c>
      <c r="BI141" s="1"/>
      <c r="BK141" s="2" t="e">
        <f t="shared" si="138"/>
        <v>#DIV/0!</v>
      </c>
      <c r="BL141" s="1">
        <v>37772</v>
      </c>
      <c r="BM141" s="2">
        <v>261.45</v>
      </c>
      <c r="BN141" s="2">
        <f t="shared" si="94"/>
        <v>1.7631947687996252E-2</v>
      </c>
      <c r="BP141" s="1">
        <v>37529</v>
      </c>
      <c r="BQ141" s="2">
        <v>1.523E-2</v>
      </c>
      <c r="BR141" s="2">
        <f t="shared" si="95"/>
        <v>1.523E-2</v>
      </c>
      <c r="BT141" s="1">
        <v>37802</v>
      </c>
      <c r="BU141" s="2">
        <v>607.29999999999995</v>
      </c>
      <c r="BV141" s="2">
        <f t="shared" si="98"/>
        <v>-1.9720624486442295E-3</v>
      </c>
      <c r="DF141" s="1">
        <v>37802</v>
      </c>
      <c r="DG141" s="2">
        <v>3713.8397</v>
      </c>
      <c r="DH141" s="2">
        <f t="shared" si="99"/>
        <v>6.6700052111110519E-3</v>
      </c>
      <c r="DI141" s="1">
        <v>37802</v>
      </c>
      <c r="DJ141" s="2">
        <v>6288.29</v>
      </c>
      <c r="DK141" s="2">
        <f t="shared" si="100"/>
        <v>1.3458978400523458E-2</v>
      </c>
      <c r="DL141" s="1">
        <v>37802</v>
      </c>
      <c r="DM141" s="2">
        <v>8310.82</v>
      </c>
      <c r="DN141" s="2">
        <f t="shared" si="101"/>
        <v>5.3103211353200397E-3</v>
      </c>
      <c r="DO141" s="1">
        <v>37802</v>
      </c>
      <c r="DP141" s="2">
        <v>5195.09</v>
      </c>
      <c r="DQ141" s="2">
        <f t="shared" si="102"/>
        <v>4.7908059849295359E-3</v>
      </c>
      <c r="DR141" s="1">
        <v>37802</v>
      </c>
      <c r="DS141" s="2">
        <v>5310.15</v>
      </c>
      <c r="DT141" s="2">
        <f t="shared" si="103"/>
        <v>1.6170237195372916E-2</v>
      </c>
      <c r="DU141" s="1">
        <v>37802</v>
      </c>
      <c r="DV141" s="2">
        <v>4464.67</v>
      </c>
      <c r="DW141" s="2">
        <f t="shared" si="104"/>
        <v>-5.7189305956106828E-3</v>
      </c>
      <c r="DX141" s="1">
        <v>37802</v>
      </c>
      <c r="DY141" s="2">
        <v>2788.35</v>
      </c>
      <c r="DZ141" s="2">
        <f t="shared" si="105"/>
        <v>5.4485006706956884E-3</v>
      </c>
      <c r="EA141" s="1">
        <v>37802</v>
      </c>
      <c r="EB141" s="2">
        <v>4084.83</v>
      </c>
      <c r="EC141" s="2">
        <f t="shared" si="106"/>
        <v>4.2803546228320499E-3</v>
      </c>
      <c r="ED141" s="1">
        <v>37802</v>
      </c>
      <c r="EE141" s="2">
        <v>7244.29</v>
      </c>
      <c r="EF141" s="2">
        <f t="shared" si="107"/>
        <v>2.7340282209459055E-2</v>
      </c>
      <c r="EG141" s="1">
        <v>37802</v>
      </c>
      <c r="EH141" s="2">
        <v>2306.41</v>
      </c>
      <c r="EI141" s="2">
        <f t="shared" si="108"/>
        <v>1.7249592025757376E-2</v>
      </c>
      <c r="EK141" s="1">
        <v>37802</v>
      </c>
      <c r="EL141" s="2">
        <v>94.73</v>
      </c>
      <c r="EM141" s="2">
        <f t="shared" si="109"/>
        <v>1.5435738021224221E-2</v>
      </c>
      <c r="EO141" s="1">
        <v>37802</v>
      </c>
      <c r="EP141" s="2">
        <v>4266.5056999999997</v>
      </c>
      <c r="EQ141" s="2">
        <f t="shared" si="110"/>
        <v>-2.4664635471479679E-3</v>
      </c>
      <c r="ES141" s="1">
        <v>37802</v>
      </c>
      <c r="ET141" s="2">
        <v>344.72739999999999</v>
      </c>
      <c r="EU141" s="2">
        <f t="shared" si="111"/>
        <v>5.723132296447786E-2</v>
      </c>
      <c r="EW141" s="1">
        <v>37802</v>
      </c>
      <c r="EX141" s="2">
        <v>899.16300000000001</v>
      </c>
      <c r="EY141" s="2">
        <f t="shared" si="112"/>
        <v>1.7692759811796188E-2</v>
      </c>
      <c r="FA141" s="1">
        <v>37802</v>
      </c>
      <c r="FB141" s="2">
        <v>75.565200000000004</v>
      </c>
      <c r="FC141" s="2">
        <f t="shared" si="113"/>
        <v>3.4730086308297325E-2</v>
      </c>
      <c r="FE141" s="1">
        <v>37802</v>
      </c>
      <c r="FF141" s="2">
        <v>332.61219999999997</v>
      </c>
      <c r="FG141" s="2">
        <f t="shared" si="114"/>
        <v>-1.2046296081775654E-2</v>
      </c>
      <c r="FI141" s="1">
        <v>37802</v>
      </c>
      <c r="FJ141" s="2">
        <v>177.8169</v>
      </c>
      <c r="FK141" s="2">
        <f t="shared" si="115"/>
        <v>-1.4631716201007117E-2</v>
      </c>
      <c r="FM141" s="1">
        <v>37802</v>
      </c>
      <c r="FN141" s="2">
        <v>1451.3879999999999</v>
      </c>
      <c r="FO141" s="2">
        <f t="shared" si="116"/>
        <v>-1.4672097759674152E-2</v>
      </c>
      <c r="FQ141" s="1">
        <v>37802</v>
      </c>
      <c r="FR141" s="2">
        <v>235.60900000000001</v>
      </c>
      <c r="FS141" s="2">
        <f t="shared" si="117"/>
        <v>1.4153589826415569E-3</v>
      </c>
      <c r="FU141" s="1">
        <v>37802</v>
      </c>
      <c r="FV141" s="2">
        <v>222.0941</v>
      </c>
      <c r="FW141" s="2">
        <f t="shared" si="118"/>
        <v>3.9363486438777517E-2</v>
      </c>
      <c r="FY141" s="1">
        <v>37802</v>
      </c>
      <c r="FZ141" s="2">
        <v>457.5136</v>
      </c>
      <c r="GA141" s="2">
        <f t="shared" si="119"/>
        <v>1.8145823523076032E-2</v>
      </c>
    </row>
    <row r="142" spans="1:183" x14ac:dyDescent="0.25">
      <c r="A142" s="1">
        <f t="shared" si="96"/>
        <v>37772</v>
      </c>
      <c r="B142" s="1">
        <v>37771</v>
      </c>
      <c r="C142" s="2">
        <v>513.20749999999998</v>
      </c>
      <c r="D142" s="2">
        <f t="shared" si="120"/>
        <v>6.4449041595040724E-2</v>
      </c>
      <c r="E142" s="1">
        <v>37771</v>
      </c>
      <c r="F142" s="2">
        <v>411.46660000000003</v>
      </c>
      <c r="G142" s="2">
        <f t="shared" si="121"/>
        <v>4.9891634223274917E-2</v>
      </c>
      <c r="H142" s="1">
        <v>37771</v>
      </c>
      <c r="I142" s="2">
        <v>1077.9091000000001</v>
      </c>
      <c r="J142" s="2">
        <f t="shared" si="122"/>
        <v>-8.723260984913328E-2</v>
      </c>
      <c r="K142" s="1">
        <v>37771</v>
      </c>
      <c r="L142" s="2">
        <v>1091.8860999999999</v>
      </c>
      <c r="M142" s="2">
        <f t="shared" si="123"/>
        <v>0.10094811402132087</v>
      </c>
      <c r="N142" s="1">
        <v>37771</v>
      </c>
      <c r="O142" s="2">
        <v>1027.6558</v>
      </c>
      <c r="P142" s="2">
        <f t="shared" si="124"/>
        <v>4.7687907089931647E-2</v>
      </c>
      <c r="Q142" s="1"/>
      <c r="T142" s="1">
        <v>37771</v>
      </c>
      <c r="U142" s="2">
        <v>985.96870000000001</v>
      </c>
      <c r="V142" s="2">
        <f t="shared" si="125"/>
        <v>5.2633000558361731E-2</v>
      </c>
      <c r="W142" s="1"/>
      <c r="Z142" s="1">
        <v>37771</v>
      </c>
      <c r="AA142" s="2">
        <v>130.21</v>
      </c>
      <c r="AB142" s="2">
        <f t="shared" si="126"/>
        <v>2.6487977926685113E-2</v>
      </c>
      <c r="AC142" s="1">
        <v>37771</v>
      </c>
      <c r="AD142" s="2">
        <v>756.21199999999999</v>
      </c>
      <c r="AE142" s="2">
        <f t="shared" si="127"/>
        <v>3.1731868575654243E-2</v>
      </c>
      <c r="AF142" s="1">
        <v>37771</v>
      </c>
      <c r="AG142" s="2">
        <v>131.27180000000001</v>
      </c>
      <c r="AH142" s="2">
        <f t="shared" si="128"/>
        <v>3.7643813310462848E-2</v>
      </c>
      <c r="AI142" s="1">
        <v>37771</v>
      </c>
      <c r="AJ142" s="2">
        <v>71.430000000000007</v>
      </c>
      <c r="AK142" s="2">
        <f t="shared" si="129"/>
        <v>-5.6282203725723234E-2</v>
      </c>
      <c r="AL142" s="1">
        <v>37771</v>
      </c>
      <c r="AM142" s="2">
        <v>122.2903</v>
      </c>
      <c r="AN142" s="2">
        <f t="shared" si="130"/>
        <v>4.7092807830617645E-3</v>
      </c>
      <c r="AO142" s="1">
        <v>37771</v>
      </c>
      <c r="AP142" s="2">
        <v>208.64</v>
      </c>
      <c r="AQ142" s="2">
        <f t="shared" si="131"/>
        <v>4.346086521630399E-2</v>
      </c>
      <c r="AR142" s="1">
        <v>37771</v>
      </c>
      <c r="AS142" s="2">
        <v>1158.78</v>
      </c>
      <c r="AT142" s="2">
        <f t="shared" si="132"/>
        <v>1.8645096006847606E-2</v>
      </c>
      <c r="AU142" s="1">
        <v>37771</v>
      </c>
      <c r="AV142" s="2">
        <v>618.21</v>
      </c>
      <c r="AW142" s="2">
        <f t="shared" si="133"/>
        <v>1.0328653843011182E-2</v>
      </c>
      <c r="AY142" s="2">
        <f t="shared" si="134"/>
        <v>1.4557407371765807E-2</v>
      </c>
      <c r="AZ142" s="2">
        <f t="shared" si="135"/>
        <v>5.326020693138922E-2</v>
      </c>
      <c r="BA142" s="2">
        <f t="shared" si="97"/>
        <v>-8.3164421638364239E-3</v>
      </c>
      <c r="BC142" s="1"/>
      <c r="BE142" s="2" t="e">
        <f t="shared" si="136"/>
        <v>#DIV/0!</v>
      </c>
      <c r="BF142" s="1">
        <v>37771</v>
      </c>
      <c r="BG142" s="2">
        <v>696.24</v>
      </c>
      <c r="BH142" s="2">
        <f t="shared" si="137"/>
        <v>3.3411010345390624E-2</v>
      </c>
      <c r="BI142" s="1"/>
      <c r="BK142" s="2" t="e">
        <f t="shared" si="138"/>
        <v>#DIV/0!</v>
      </c>
      <c r="BL142" s="1">
        <v>37741</v>
      </c>
      <c r="BM142" s="2">
        <v>256.92</v>
      </c>
      <c r="BN142" s="2">
        <f t="shared" si="94"/>
        <v>1.4211274277593722E-2</v>
      </c>
      <c r="BP142" s="1">
        <v>37499</v>
      </c>
      <c r="BQ142" s="2">
        <v>3.8999999999999998E-3</v>
      </c>
      <c r="BR142" s="2">
        <f t="shared" si="95"/>
        <v>3.8999999999999998E-3</v>
      </c>
      <c r="BT142" s="1">
        <v>37771</v>
      </c>
      <c r="BU142" s="2">
        <v>608.5</v>
      </c>
      <c r="BV142" s="2">
        <f t="shared" si="98"/>
        <v>1.8887512139579954E-2</v>
      </c>
      <c r="DF142" s="1">
        <v>37772</v>
      </c>
      <c r="DG142" s="2">
        <v>3689.2325000000001</v>
      </c>
      <c r="DH142" s="2">
        <f t="shared" si="99"/>
        <v>2.0809985056272629E-2</v>
      </c>
      <c r="DI142" s="1">
        <v>37772</v>
      </c>
      <c r="DJ142" s="2">
        <v>6204.78</v>
      </c>
      <c r="DK142" s="2">
        <f t="shared" si="100"/>
        <v>3.5761324085434421E-2</v>
      </c>
      <c r="DL142" s="1">
        <v>37772</v>
      </c>
      <c r="DM142" s="2">
        <v>8266.92</v>
      </c>
      <c r="DN142" s="2">
        <f t="shared" si="101"/>
        <v>5.6649594629657907E-2</v>
      </c>
      <c r="DO142" s="1">
        <v>37772</v>
      </c>
      <c r="DP142" s="2">
        <v>5170.32</v>
      </c>
      <c r="DQ142" s="2">
        <f t="shared" si="102"/>
        <v>9.788680129682481E-3</v>
      </c>
      <c r="DR142" s="1">
        <v>37772</v>
      </c>
      <c r="DS142" s="2">
        <v>5225.6499999999996</v>
      </c>
      <c r="DT142" s="2">
        <f t="shared" si="103"/>
        <v>3.407982301130108E-2</v>
      </c>
      <c r="DU142" s="1">
        <v>37772</v>
      </c>
      <c r="DV142" s="2">
        <v>4490.3500000000004</v>
      </c>
      <c r="DW142" s="2">
        <f t="shared" si="104"/>
        <v>1.1428931820588017E-2</v>
      </c>
      <c r="DX142" s="1">
        <v>37772</v>
      </c>
      <c r="DY142" s="2">
        <v>2773.24</v>
      </c>
      <c r="DZ142" s="2">
        <f t="shared" si="105"/>
        <v>3.9422955092582868E-3</v>
      </c>
      <c r="EA142" s="1">
        <v>37772</v>
      </c>
      <c r="EB142" s="2">
        <v>4067.42</v>
      </c>
      <c r="EC142" s="2">
        <f t="shared" si="106"/>
        <v>1.759020892594898E-2</v>
      </c>
      <c r="ED142" s="1">
        <v>37772</v>
      </c>
      <c r="EE142" s="2">
        <v>7051.5</v>
      </c>
      <c r="EF142" s="2">
        <f t="shared" si="107"/>
        <v>7.179987597125459E-2</v>
      </c>
      <c r="EG142" s="1">
        <v>37772</v>
      </c>
      <c r="EH142" s="2">
        <v>2267.3000000000002</v>
      </c>
      <c r="EI142" s="2">
        <f t="shared" si="108"/>
        <v>3.2778521777947933E-2</v>
      </c>
      <c r="EK142" s="1">
        <v>37771</v>
      </c>
      <c r="EL142" s="2">
        <v>93.29</v>
      </c>
      <c r="EM142" s="2">
        <f t="shared" si="109"/>
        <v>-4.0127585142504252E-2</v>
      </c>
      <c r="EO142" s="1">
        <v>37771</v>
      </c>
      <c r="EP142" s="2">
        <v>4277.0549000000001</v>
      </c>
      <c r="EQ142" s="2">
        <f t="shared" si="110"/>
        <v>3.4098357231208132E-2</v>
      </c>
      <c r="ES142" s="1">
        <v>37771</v>
      </c>
      <c r="ET142" s="2">
        <v>326.06619999999998</v>
      </c>
      <c r="EU142" s="2">
        <f t="shared" si="111"/>
        <v>7.1534740746169057E-2</v>
      </c>
      <c r="EW142" s="1">
        <v>37771</v>
      </c>
      <c r="EX142" s="2">
        <v>883.53089999999997</v>
      </c>
      <c r="EY142" s="2">
        <f t="shared" si="112"/>
        <v>5.7502927331443132E-2</v>
      </c>
      <c r="FA142" s="1">
        <v>37771</v>
      </c>
      <c r="FB142" s="2">
        <v>73.028899999999993</v>
      </c>
      <c r="FC142" s="2">
        <f t="shared" si="113"/>
        <v>1.1346136801754891E-2</v>
      </c>
      <c r="FE142" s="1">
        <v>37771</v>
      </c>
      <c r="FF142" s="2">
        <v>336.6678</v>
      </c>
      <c r="FG142" s="2">
        <f t="shared" si="114"/>
        <v>3.1169599670680226E-2</v>
      </c>
      <c r="FI142" s="1">
        <v>37771</v>
      </c>
      <c r="FJ142" s="2">
        <v>180.4573</v>
      </c>
      <c r="FK142" s="2">
        <f t="shared" si="115"/>
        <v>5.7674172166799265E-2</v>
      </c>
      <c r="FM142" s="1">
        <v>37771</v>
      </c>
      <c r="FN142" s="2">
        <v>1473</v>
      </c>
      <c r="FO142" s="2">
        <f t="shared" si="116"/>
        <v>5.7806656210682483E-2</v>
      </c>
      <c r="FQ142" s="1">
        <v>37771</v>
      </c>
      <c r="FR142" s="2">
        <v>235.27600000000001</v>
      </c>
      <c r="FS142" s="2">
        <f t="shared" si="117"/>
        <v>5.2424919568125894E-3</v>
      </c>
      <c r="FU142" s="1">
        <v>37771</v>
      </c>
      <c r="FV142" s="2">
        <v>213.68279999999999</v>
      </c>
      <c r="FW142" s="2">
        <f t="shared" si="118"/>
        <v>2.0004582513890812E-2</v>
      </c>
      <c r="FY142" s="1">
        <v>37771</v>
      </c>
      <c r="FZ142" s="2">
        <v>449.3596</v>
      </c>
      <c r="GA142" s="2">
        <f t="shared" si="119"/>
        <v>0.10724485124279326</v>
      </c>
    </row>
    <row r="143" spans="1:183" x14ac:dyDescent="0.25">
      <c r="A143" s="1">
        <f t="shared" si="96"/>
        <v>37741</v>
      </c>
      <c r="B143" s="1">
        <v>37741</v>
      </c>
      <c r="C143" s="2">
        <v>482.13440000000003</v>
      </c>
      <c r="D143" s="2">
        <f t="shared" si="120"/>
        <v>8.7895749972866755E-2</v>
      </c>
      <c r="E143" s="1">
        <v>37741</v>
      </c>
      <c r="F143" s="2">
        <v>391.91340000000002</v>
      </c>
      <c r="G143" s="2">
        <f t="shared" si="121"/>
        <v>7.3922175501765386E-2</v>
      </c>
      <c r="H143" s="1">
        <v>37741</v>
      </c>
      <c r="I143" s="2">
        <v>1180.9241999999999</v>
      </c>
      <c r="J143" s="2">
        <f t="shared" si="122"/>
        <v>-0.1050015737371055</v>
      </c>
      <c r="K143" s="1">
        <v>37741</v>
      </c>
      <c r="L143" s="2">
        <v>991.76890000000003</v>
      </c>
      <c r="M143" s="2">
        <f t="shared" si="123"/>
        <v>9.826830723286295E-2</v>
      </c>
      <c r="N143" s="1">
        <v>37741</v>
      </c>
      <c r="O143" s="2">
        <v>980.87969999999996</v>
      </c>
      <c r="P143" s="2">
        <f t="shared" si="124"/>
        <v>7.9671950810233039E-2</v>
      </c>
      <c r="Q143" s="1"/>
      <c r="T143" s="1">
        <v>37741</v>
      </c>
      <c r="U143" s="2">
        <v>936.66899999999998</v>
      </c>
      <c r="V143" s="2">
        <f t="shared" si="125"/>
        <v>8.2306300393558018E-2</v>
      </c>
      <c r="W143" s="1"/>
      <c r="Z143" s="1">
        <v>37741</v>
      </c>
      <c r="AA143" s="2">
        <v>126.85</v>
      </c>
      <c r="AB143" s="2">
        <f t="shared" si="126"/>
        <v>2.7874564459930307E-2</v>
      </c>
      <c r="AC143" s="1">
        <v>37741</v>
      </c>
      <c r="AD143" s="2">
        <v>732.95399999999995</v>
      </c>
      <c r="AE143" s="2">
        <f t="shared" si="127"/>
        <v>-1.3632375343837322E-2</v>
      </c>
      <c r="AF143" s="1">
        <v>37741</v>
      </c>
      <c r="AG143" s="2">
        <v>126.5095</v>
      </c>
      <c r="AH143" s="2">
        <f t="shared" si="128"/>
        <v>-1.8144720033155481E-2</v>
      </c>
      <c r="AI143" s="1">
        <v>37741</v>
      </c>
      <c r="AJ143" s="2">
        <v>75.69</v>
      </c>
      <c r="AK143" s="2">
        <f t="shared" si="129"/>
        <v>-7.9947575360419521E-3</v>
      </c>
      <c r="AL143" s="1">
        <v>37741</v>
      </c>
      <c r="AM143" s="2">
        <v>121.7171</v>
      </c>
      <c r="AN143" s="2">
        <f t="shared" si="130"/>
        <v>1.7381871991402065E-3</v>
      </c>
      <c r="AO143" s="1">
        <v>37741</v>
      </c>
      <c r="AP143" s="2">
        <v>199.95</v>
      </c>
      <c r="AQ143" s="2">
        <f t="shared" si="131"/>
        <v>-2.1004700352526551E-2</v>
      </c>
      <c r="AR143" s="1">
        <v>37741</v>
      </c>
      <c r="AS143" s="2">
        <v>1137.5699</v>
      </c>
      <c r="AT143" s="2">
        <f t="shared" si="132"/>
        <v>8.2515554925282064E-3</v>
      </c>
      <c r="AU143" s="1">
        <v>37741</v>
      </c>
      <c r="AV143" s="2">
        <v>611.89</v>
      </c>
      <c r="AW143" s="2">
        <f t="shared" si="133"/>
        <v>5.9329663100308183E-2</v>
      </c>
      <c r="AX143" s="1"/>
      <c r="AY143" s="2">
        <f t="shared" ref="AY143:AY158" si="139">D143-G143</f>
        <v>1.3973574471101369E-2</v>
      </c>
      <c r="AZ143" s="2">
        <f t="shared" ref="AZ143:AZ158" si="140">M143-P143</f>
        <v>1.8596356422629912E-2</v>
      </c>
      <c r="BA143" s="2">
        <f t="shared" ref="BA143:BA158" si="141">AW143-AT143</f>
        <v>5.1078107607779977E-2</v>
      </c>
      <c r="BC143" s="1"/>
      <c r="BE143" s="2" t="e">
        <f t="shared" si="136"/>
        <v>#DIV/0!</v>
      </c>
      <c r="BF143" s="1">
        <v>37741</v>
      </c>
      <c r="BG143" s="2">
        <v>673.73</v>
      </c>
      <c r="BH143" s="2">
        <f t="shared" si="137"/>
        <v>4.6524805773848765E-3</v>
      </c>
      <c r="BI143" s="1"/>
      <c r="BL143" s="1">
        <v>37711</v>
      </c>
      <c r="BM143" s="2">
        <v>253.32</v>
      </c>
      <c r="BN143" s="2">
        <f t="shared" si="94"/>
        <v>9.4843388857894784E-3</v>
      </c>
      <c r="BP143" s="1">
        <v>37468</v>
      </c>
      <c r="BQ143" s="2">
        <v>-1.541E-2</v>
      </c>
      <c r="BR143" s="2">
        <f t="shared" si="95"/>
        <v>-1.541E-2</v>
      </c>
      <c r="BT143" s="1">
        <v>37741</v>
      </c>
      <c r="BU143" s="2">
        <v>597.22</v>
      </c>
      <c r="BV143" s="2">
        <f t="shared" si="98"/>
        <v>6.5684052747095878E-2</v>
      </c>
      <c r="DF143" s="1">
        <v>37741</v>
      </c>
      <c r="DG143" s="2">
        <v>3614.0246999999999</v>
      </c>
      <c r="DH143" s="2">
        <f t="shared" si="99"/>
        <v>1.2150001957631495E-2</v>
      </c>
      <c r="DI143" s="1">
        <v>37741</v>
      </c>
      <c r="DJ143" s="2">
        <v>5990.55</v>
      </c>
      <c r="DK143" s="2">
        <f t="shared" si="100"/>
        <v>2.6359072763719293E-2</v>
      </c>
      <c r="DL143" s="1">
        <v>37741</v>
      </c>
      <c r="DM143" s="2">
        <v>7823.71</v>
      </c>
      <c r="DN143" s="2">
        <f t="shared" si="101"/>
        <v>1.2270875302599293E-2</v>
      </c>
      <c r="DO143" s="1">
        <v>37741</v>
      </c>
      <c r="DP143" s="2">
        <v>5120.2</v>
      </c>
      <c r="DQ143" s="2">
        <f t="shared" si="102"/>
        <v>1.3850799465372932E-2</v>
      </c>
      <c r="DR143" s="1">
        <v>37741</v>
      </c>
      <c r="DS143" s="2">
        <v>5053.43</v>
      </c>
      <c r="DT143" s="2">
        <f t="shared" si="103"/>
        <v>2.7109480594709412E-2</v>
      </c>
      <c r="DU143" s="1">
        <v>37741</v>
      </c>
      <c r="DV143" s="2">
        <v>4439.6099999999997</v>
      </c>
      <c r="DW143" s="2">
        <f t="shared" si="104"/>
        <v>1.3591075962082755E-2</v>
      </c>
      <c r="DX143" s="1">
        <v>37741</v>
      </c>
      <c r="DY143" s="2">
        <v>2762.35</v>
      </c>
      <c r="DZ143" s="2">
        <f t="shared" si="105"/>
        <v>5.609878628582976E-3</v>
      </c>
      <c r="EA143" s="1">
        <v>37741</v>
      </c>
      <c r="EB143" s="2">
        <v>3997.11</v>
      </c>
      <c r="EC143" s="2">
        <f t="shared" si="106"/>
        <v>1.2877918247265141E-2</v>
      </c>
      <c r="ED143" s="1">
        <v>37741</v>
      </c>
      <c r="EE143" s="2">
        <v>6579.12</v>
      </c>
      <c r="EF143" s="2">
        <f t="shared" si="107"/>
        <v>6.5881243651244814E-2</v>
      </c>
      <c r="EG143" s="1">
        <v>37741</v>
      </c>
      <c r="EH143" s="2">
        <v>2195.34</v>
      </c>
      <c r="EI143" s="2">
        <f t="shared" si="108"/>
        <v>3.7318792643973531E-2</v>
      </c>
      <c r="EK143" s="1">
        <v>37741</v>
      </c>
      <c r="EL143" s="2">
        <v>97.19</v>
      </c>
      <c r="EM143" s="2">
        <f t="shared" si="109"/>
        <v>-1.7091423948220053E-2</v>
      </c>
      <c r="EO143" s="1">
        <v>37741</v>
      </c>
      <c r="EP143" s="2">
        <v>4136.0232999999998</v>
      </c>
      <c r="EQ143" s="2">
        <f t="shared" si="110"/>
        <v>9.2473706820589863E-2</v>
      </c>
      <c r="ES143" s="1">
        <v>37741</v>
      </c>
      <c r="ET143" s="2">
        <v>304.29829999999998</v>
      </c>
      <c r="EU143" s="2">
        <f t="shared" si="111"/>
        <v>8.8613957375320185E-2</v>
      </c>
      <c r="EW143" s="1">
        <v>37741</v>
      </c>
      <c r="EX143" s="2">
        <v>835.48789999999997</v>
      </c>
      <c r="EY143" s="2">
        <f t="shared" si="112"/>
        <v>8.9208015018381825E-2</v>
      </c>
      <c r="FA143" s="1">
        <v>37741</v>
      </c>
      <c r="FB143" s="2">
        <v>72.209599999999995</v>
      </c>
      <c r="FC143" s="2">
        <f t="shared" si="113"/>
        <v>0.11107076364419677</v>
      </c>
      <c r="FE143" s="1">
        <v>37741</v>
      </c>
      <c r="FF143" s="2">
        <v>326.49119999999999</v>
      </c>
      <c r="FG143" s="2">
        <f t="shared" si="114"/>
        <v>9.768629062137113E-2</v>
      </c>
      <c r="FI143" s="1">
        <v>37741</v>
      </c>
      <c r="FJ143" s="2">
        <v>170.61709999999999</v>
      </c>
      <c r="FK143" s="2">
        <f t="shared" si="115"/>
        <v>1.2325278658215977E-2</v>
      </c>
      <c r="FM143" s="1">
        <v>37741</v>
      </c>
      <c r="FN143" s="2">
        <v>1392.5039999999999</v>
      </c>
      <c r="FO143" s="2">
        <f t="shared" si="116"/>
        <v>1.2398851285033929E-2</v>
      </c>
      <c r="FQ143" s="1">
        <v>37741</v>
      </c>
      <c r="FR143" s="2">
        <v>234.04900000000001</v>
      </c>
      <c r="FS143" s="2">
        <f t="shared" si="117"/>
        <v>2.7892269856639729E-3</v>
      </c>
      <c r="FU143" s="1">
        <v>37741</v>
      </c>
      <c r="FV143" s="2">
        <v>209.49199999999999</v>
      </c>
      <c r="FW143" s="2">
        <f t="shared" si="118"/>
        <v>0.13709800422180707</v>
      </c>
      <c r="FY143" s="1">
        <v>37741</v>
      </c>
      <c r="FZ143" s="2">
        <v>405.83580000000001</v>
      </c>
      <c r="GA143" s="2">
        <f t="shared" si="119"/>
        <v>9.4777873841891624E-2</v>
      </c>
    </row>
    <row r="144" spans="1:183" x14ac:dyDescent="0.25">
      <c r="A144" s="1">
        <f t="shared" si="96"/>
        <v>37711</v>
      </c>
      <c r="B144" s="1">
        <v>37711</v>
      </c>
      <c r="C144" s="2">
        <v>443.1807</v>
      </c>
      <c r="D144" s="2">
        <f t="shared" si="120"/>
        <v>1.5858379719715376E-3</v>
      </c>
      <c r="E144" s="1">
        <v>37711</v>
      </c>
      <c r="F144" s="2">
        <v>364.93650000000002</v>
      </c>
      <c r="G144" s="2">
        <f t="shared" si="121"/>
        <v>1.8569662610565585E-2</v>
      </c>
      <c r="H144" s="1">
        <v>37711</v>
      </c>
      <c r="I144" s="2">
        <v>1319.4707000000001</v>
      </c>
      <c r="J144" s="2">
        <f t="shared" si="122"/>
        <v>-1.7052001480388768E-5</v>
      </c>
      <c r="K144" s="1">
        <v>37711</v>
      </c>
      <c r="L144" s="2">
        <v>903.02970000000005</v>
      </c>
      <c r="M144" s="2">
        <f t="shared" si="123"/>
        <v>8.8838067743817195E-3</v>
      </c>
      <c r="N144" s="1">
        <v>37711</v>
      </c>
      <c r="O144" s="2">
        <v>908.49789999999996</v>
      </c>
      <c r="P144" s="2">
        <f t="shared" si="124"/>
        <v>9.2235581427977387E-3</v>
      </c>
      <c r="Q144" s="1"/>
      <c r="T144" s="1">
        <v>37711</v>
      </c>
      <c r="U144" s="2">
        <v>865.43799999999999</v>
      </c>
      <c r="V144" s="2">
        <f t="shared" si="125"/>
        <v>9.6709018716241157E-3</v>
      </c>
      <c r="Z144" s="1">
        <v>37711</v>
      </c>
      <c r="AA144" s="2">
        <v>123.41</v>
      </c>
      <c r="AB144" s="2">
        <f t="shared" si="126"/>
        <v>-3.4722222222223209E-3</v>
      </c>
      <c r="AC144" s="1">
        <v>37711</v>
      </c>
      <c r="AD144" s="2">
        <v>743.08399999999995</v>
      </c>
      <c r="AE144" s="2">
        <f t="shared" si="127"/>
        <v>-2.9199121021538099E-2</v>
      </c>
      <c r="AF144" s="1">
        <v>37711</v>
      </c>
      <c r="AG144" s="2">
        <v>128.84739999999999</v>
      </c>
      <c r="AH144" s="2">
        <f t="shared" si="128"/>
        <v>-7.0947580485251405E-2</v>
      </c>
      <c r="AI144" s="1">
        <v>37711</v>
      </c>
      <c r="AJ144" s="2">
        <v>76.3</v>
      </c>
      <c r="AK144" s="2">
        <f t="shared" si="129"/>
        <v>-2.4546151879314748E-2</v>
      </c>
      <c r="AL144" s="1">
        <v>37711</v>
      </c>
      <c r="AM144" s="2">
        <v>121.5059</v>
      </c>
      <c r="AN144" s="2">
        <f t="shared" si="130"/>
        <v>6.8768200925028999E-4</v>
      </c>
      <c r="AO144" s="1">
        <v>37711</v>
      </c>
      <c r="AP144" s="2">
        <v>204.24</v>
      </c>
      <c r="AQ144" s="2">
        <f t="shared" si="131"/>
        <v>-7.9875658872820554E-2</v>
      </c>
      <c r="AR144" s="1">
        <v>37711</v>
      </c>
      <c r="AS144" s="2">
        <v>1128.26</v>
      </c>
      <c r="AT144" s="2">
        <f t="shared" si="132"/>
        <v>-7.7050472487683042E-4</v>
      </c>
      <c r="AU144" s="1">
        <v>37711</v>
      </c>
      <c r="AV144" s="2">
        <v>577.62</v>
      </c>
      <c r="AW144" s="2">
        <f t="shared" si="133"/>
        <v>2.8763780789712756E-2</v>
      </c>
      <c r="AY144" s="2">
        <f t="shared" si="139"/>
        <v>-1.6983824638594047E-2</v>
      </c>
      <c r="AZ144" s="2">
        <f t="shared" si="140"/>
        <v>-3.3975136841601916E-4</v>
      </c>
      <c r="BA144" s="2">
        <f t="shared" si="141"/>
        <v>2.9534285514589587E-2</v>
      </c>
      <c r="BE144" s="2" t="e">
        <f t="shared" si="136"/>
        <v>#DIV/0!</v>
      </c>
      <c r="BF144" s="1">
        <v>37711</v>
      </c>
      <c r="BG144" s="2">
        <v>670.61</v>
      </c>
      <c r="BH144" s="2">
        <f t="shared" si="137"/>
        <v>-1.9360970973166691E-2</v>
      </c>
      <c r="BL144" s="1">
        <v>37680</v>
      </c>
      <c r="BM144" s="2">
        <v>250.94</v>
      </c>
      <c r="BN144" s="2">
        <f t="shared" si="94"/>
        <v>1.3939957169986528E-2</v>
      </c>
      <c r="BP144" s="1">
        <v>37437</v>
      </c>
      <c r="BQ144" s="2">
        <v>1.0399999999999999E-3</v>
      </c>
      <c r="BR144" s="2">
        <f t="shared" si="95"/>
        <v>1.0399999999999999E-3</v>
      </c>
      <c r="BT144" s="1">
        <v>37711</v>
      </c>
      <c r="BU144" s="2">
        <v>560.41</v>
      </c>
      <c r="BV144" s="2">
        <f t="shared" si="98"/>
        <v>4.8952804475685952E-3</v>
      </c>
      <c r="DF144" s="1">
        <v>37711</v>
      </c>
      <c r="DG144" s="2">
        <v>3570.6414</v>
      </c>
      <c r="DH144" s="2">
        <f t="shared" si="99"/>
        <v>-3.0998822257533032E-4</v>
      </c>
      <c r="DI144" s="1">
        <v>37711</v>
      </c>
      <c r="DJ144" s="2">
        <v>5836.7</v>
      </c>
      <c r="DK144" s="2">
        <f t="shared" si="100"/>
        <v>1.4206251436923445E-3</v>
      </c>
      <c r="DL144" s="1">
        <v>37711</v>
      </c>
      <c r="DM144" s="2">
        <v>7728.87</v>
      </c>
      <c r="DN144" s="2">
        <f t="shared" si="101"/>
        <v>-2.2310518086737341E-2</v>
      </c>
      <c r="DO144" s="1">
        <v>37711</v>
      </c>
      <c r="DP144" s="2">
        <v>5050.25</v>
      </c>
      <c r="DQ144" s="2">
        <f t="shared" si="102"/>
        <v>7.1192828867994162E-3</v>
      </c>
      <c r="DR144" s="1">
        <v>37711</v>
      </c>
      <c r="DS144" s="2">
        <v>4920.05</v>
      </c>
      <c r="DT144" s="2">
        <f t="shared" si="103"/>
        <v>-6.3982775430604377E-4</v>
      </c>
      <c r="DU144" s="1">
        <v>37711</v>
      </c>
      <c r="DV144" s="2">
        <v>4380.08</v>
      </c>
      <c r="DW144" s="2">
        <f t="shared" si="104"/>
        <v>7.2993372183407512E-3</v>
      </c>
      <c r="DX144" s="1">
        <v>37711</v>
      </c>
      <c r="DY144" s="2">
        <v>2746.94</v>
      </c>
      <c r="DZ144" s="2">
        <f t="shared" si="105"/>
        <v>2.6682435219353984E-3</v>
      </c>
      <c r="EA144" s="1">
        <v>37711</v>
      </c>
      <c r="EB144" s="2">
        <v>3946.29</v>
      </c>
      <c r="EC144" s="2">
        <f t="shared" si="106"/>
        <v>-1.0201705178315423E-3</v>
      </c>
      <c r="ED144" s="1">
        <v>37711</v>
      </c>
      <c r="EE144" s="2">
        <v>6172.47</v>
      </c>
      <c r="EF144" s="2">
        <f t="shared" si="107"/>
        <v>3.7989237466886649E-3</v>
      </c>
      <c r="EG144" s="1">
        <v>37711</v>
      </c>
      <c r="EH144" s="2">
        <v>2116.36</v>
      </c>
      <c r="EI144" s="2">
        <f t="shared" si="108"/>
        <v>3.2329322980366726E-3</v>
      </c>
      <c r="EK144" s="1">
        <v>37711</v>
      </c>
      <c r="EL144" s="2">
        <v>98.88</v>
      </c>
      <c r="EM144" s="2">
        <f t="shared" si="109"/>
        <v>-8.3241400060174442E-3</v>
      </c>
      <c r="EO144" s="1">
        <v>37711</v>
      </c>
      <c r="EP144" s="2">
        <v>3785.9247999999998</v>
      </c>
      <c r="EQ144" s="2">
        <f t="shared" si="110"/>
        <v>-3.9581741469816301E-3</v>
      </c>
      <c r="ES144" s="1">
        <v>37711</v>
      </c>
      <c r="ET144" s="2">
        <v>279.52820000000003</v>
      </c>
      <c r="EU144" s="2">
        <f t="shared" si="111"/>
        <v>-2.8954388388091279E-2</v>
      </c>
      <c r="EW144" s="1">
        <v>37711</v>
      </c>
      <c r="EX144" s="2">
        <v>767.06</v>
      </c>
      <c r="EY144" s="2">
        <f t="shared" si="112"/>
        <v>-2.656989598929238E-3</v>
      </c>
      <c r="FA144" s="1">
        <v>37711</v>
      </c>
      <c r="FB144" s="2">
        <v>64.991</v>
      </c>
      <c r="FC144" s="2">
        <f t="shared" si="113"/>
        <v>-2.6432278988248181E-2</v>
      </c>
      <c r="FE144" s="1">
        <v>37711</v>
      </c>
      <c r="FF144" s="2">
        <v>297.43579999999997</v>
      </c>
      <c r="FG144" s="2">
        <f t="shared" si="114"/>
        <v>2.9445734077093944E-2</v>
      </c>
      <c r="FI144" s="1">
        <v>37711</v>
      </c>
      <c r="FJ144" s="2">
        <v>168.53980000000001</v>
      </c>
      <c r="FK144" s="2">
        <f t="shared" si="115"/>
        <v>-1.425800806655364E-2</v>
      </c>
      <c r="FM144" s="1">
        <v>37711</v>
      </c>
      <c r="FN144" s="2">
        <v>1375.45</v>
      </c>
      <c r="FO144" s="2">
        <f t="shared" si="116"/>
        <v>-1.3948600157573154E-2</v>
      </c>
      <c r="FQ144" s="1">
        <v>37711</v>
      </c>
      <c r="FR144" s="2">
        <v>233.398</v>
      </c>
      <c r="FS144" s="2">
        <f t="shared" si="117"/>
        <v>2.0220927586753756E-3</v>
      </c>
      <c r="FU144" s="1">
        <v>37711</v>
      </c>
      <c r="FV144" s="2">
        <v>184.23390000000001</v>
      </c>
      <c r="FW144" s="2">
        <f t="shared" si="118"/>
        <v>-3.8956317073539637E-2</v>
      </c>
      <c r="FY144" s="1">
        <v>37711</v>
      </c>
      <c r="FZ144" s="2">
        <v>370.70150000000001</v>
      </c>
      <c r="GA144" s="2">
        <f t="shared" si="119"/>
        <v>1.2849779438986797E-2</v>
      </c>
    </row>
    <row r="145" spans="1:183" x14ac:dyDescent="0.25">
      <c r="A145" s="1">
        <f t="shared" si="96"/>
        <v>37680</v>
      </c>
      <c r="B145" s="1">
        <v>37680</v>
      </c>
      <c r="C145" s="2">
        <v>442.47899999999998</v>
      </c>
      <c r="D145" s="2">
        <f t="shared" si="120"/>
        <v>-2.6669423650965807E-2</v>
      </c>
      <c r="E145" s="1">
        <v>37680</v>
      </c>
      <c r="F145" s="2">
        <v>358.2833</v>
      </c>
      <c r="G145" s="2">
        <f t="shared" si="121"/>
        <v>-4.6157090241918386E-3</v>
      </c>
      <c r="H145" s="1">
        <v>37680</v>
      </c>
      <c r="I145" s="2">
        <v>1319.4931999999999</v>
      </c>
      <c r="J145" s="2">
        <f t="shared" si="122"/>
        <v>2.1579714906949432E-2</v>
      </c>
      <c r="K145" s="1">
        <v>37680</v>
      </c>
      <c r="L145" s="2">
        <v>895.07799999999997</v>
      </c>
      <c r="M145" s="2">
        <f t="shared" si="123"/>
        <v>-2.9682199287859756E-2</v>
      </c>
      <c r="N145" s="1">
        <v>37680</v>
      </c>
      <c r="O145" s="2">
        <v>900.19489999999996</v>
      </c>
      <c r="P145" s="2">
        <f t="shared" si="124"/>
        <v>-1.6707546391797612E-2</v>
      </c>
      <c r="Q145" s="1"/>
      <c r="T145" s="1">
        <v>37680</v>
      </c>
      <c r="U145" s="2">
        <v>857.14859999999999</v>
      </c>
      <c r="V145" s="2">
        <f t="shared" si="125"/>
        <v>-1.5025439998731405E-2</v>
      </c>
      <c r="Z145" s="1">
        <v>37680</v>
      </c>
      <c r="AA145" s="2">
        <v>123.84</v>
      </c>
      <c r="AB145" s="2">
        <f t="shared" si="126"/>
        <v>-8.8745461879791154E-4</v>
      </c>
      <c r="AC145" s="1">
        <v>37680</v>
      </c>
      <c r="AD145" s="2">
        <v>765.43399999999997</v>
      </c>
      <c r="AE145" s="2">
        <f t="shared" si="127"/>
        <v>5.1832795569721757E-3</v>
      </c>
      <c r="AF145" s="1">
        <v>37680</v>
      </c>
      <c r="AG145" s="2">
        <v>138.68690000000001</v>
      </c>
      <c r="AH145" s="2">
        <f t="shared" si="128"/>
        <v>2.5894635773003882E-2</v>
      </c>
      <c r="AI145" s="1">
        <v>37680</v>
      </c>
      <c r="AJ145" s="2">
        <v>78.22</v>
      </c>
      <c r="AK145" s="2">
        <f t="shared" si="129"/>
        <v>-2.6872356307539147E-2</v>
      </c>
      <c r="AL145" s="1">
        <v>37680</v>
      </c>
      <c r="AM145" s="2">
        <v>121.4224</v>
      </c>
      <c r="AN145" s="2">
        <f t="shared" si="130"/>
        <v>8.0454416773969584E-3</v>
      </c>
      <c r="AO145" s="1">
        <v>37680</v>
      </c>
      <c r="AP145" s="2">
        <v>221.97</v>
      </c>
      <c r="AQ145" s="2">
        <f t="shared" si="131"/>
        <v>5.3938559422629373E-2</v>
      </c>
      <c r="AR145" s="1">
        <v>37680</v>
      </c>
      <c r="AS145" s="2">
        <v>1129.1300000000001</v>
      </c>
      <c r="AT145" s="2">
        <f t="shared" si="132"/>
        <v>1.3836511870128909E-2</v>
      </c>
      <c r="AU145" s="1">
        <v>37680</v>
      </c>
      <c r="AV145" s="2">
        <v>561.47</v>
      </c>
      <c r="AW145" s="2">
        <f t="shared" si="133"/>
        <v>1.2332546021672108E-2</v>
      </c>
      <c r="AY145" s="2">
        <f t="shared" si="139"/>
        <v>-2.2053714626773968E-2</v>
      </c>
      <c r="AZ145" s="2">
        <f t="shared" si="140"/>
        <v>-1.2974652896062144E-2</v>
      </c>
      <c r="BA145" s="2">
        <f t="shared" si="141"/>
        <v>-1.5039658484568008E-3</v>
      </c>
      <c r="BE145" s="2" t="e">
        <f t="shared" si="136"/>
        <v>#DIV/0!</v>
      </c>
      <c r="BF145" s="1">
        <v>37680</v>
      </c>
      <c r="BG145" s="2">
        <v>683.85</v>
      </c>
      <c r="BH145" s="2">
        <f t="shared" si="137"/>
        <v>2.8449502133713889E-3</v>
      </c>
      <c r="BL145" s="1">
        <v>37652</v>
      </c>
      <c r="BM145" s="2">
        <v>247.49</v>
      </c>
      <c r="BN145" s="2">
        <f t="shared" si="94"/>
        <v>3.0178155178155253E-2</v>
      </c>
      <c r="BP145" s="1">
        <v>37407</v>
      </c>
      <c r="BQ145" s="2">
        <v>1.56E-3</v>
      </c>
      <c r="BR145" s="2">
        <f t="shared" si="95"/>
        <v>1.56E-3</v>
      </c>
      <c r="BT145" s="1">
        <v>37680</v>
      </c>
      <c r="BU145" s="2">
        <v>557.67999999999995</v>
      </c>
      <c r="BV145" s="2">
        <f t="shared" si="98"/>
        <v>-1.3072831790261752E-3</v>
      </c>
      <c r="DF145" s="1">
        <v>37680</v>
      </c>
      <c r="DG145" s="2">
        <v>3571.7485999999999</v>
      </c>
      <c r="DH145" s="2">
        <f t="shared" si="99"/>
        <v>3.4099799236455564E-3</v>
      </c>
      <c r="DI145" s="1">
        <v>37680</v>
      </c>
      <c r="DJ145" s="2">
        <v>5828.42</v>
      </c>
      <c r="DK145" s="2">
        <f t="shared" si="100"/>
        <v>2.0936298736962122E-4</v>
      </c>
      <c r="DL145" s="1">
        <v>37680</v>
      </c>
      <c r="DM145" s="2">
        <v>7905.24</v>
      </c>
      <c r="DN145" s="2">
        <f t="shared" si="101"/>
        <v>1.9099970607496575E-2</v>
      </c>
      <c r="DO145" s="1">
        <v>37680</v>
      </c>
      <c r="DP145" s="2">
        <v>5014.55</v>
      </c>
      <c r="DQ145" s="2">
        <f t="shared" si="102"/>
        <v>6.9498829303165088E-3</v>
      </c>
      <c r="DR145" s="1">
        <v>37680</v>
      </c>
      <c r="DS145" s="2">
        <v>4923.2</v>
      </c>
      <c r="DT145" s="2">
        <f t="shared" si="103"/>
        <v>-2.8295562032500943E-3</v>
      </c>
      <c r="DU145" s="1">
        <v>37680</v>
      </c>
      <c r="DV145" s="2">
        <v>4348.34</v>
      </c>
      <c r="DW145" s="2">
        <f t="shared" si="104"/>
        <v>1.289075238760784E-2</v>
      </c>
      <c r="DX145" s="1">
        <v>37680</v>
      </c>
      <c r="DY145" s="2">
        <v>2739.63</v>
      </c>
      <c r="DZ145" s="2">
        <f t="shared" si="105"/>
        <v>7.6392311483488573E-3</v>
      </c>
      <c r="EA145" s="1">
        <v>37680</v>
      </c>
      <c r="EB145" s="2">
        <v>3950.32</v>
      </c>
      <c r="EC145" s="2">
        <f t="shared" si="106"/>
        <v>-1.0884009365308422E-4</v>
      </c>
      <c r="ED145" s="1">
        <v>37680</v>
      </c>
      <c r="EE145" s="2">
        <v>6149.11</v>
      </c>
      <c r="EF145" s="2">
        <f t="shared" si="107"/>
        <v>-1.4339824671358969E-2</v>
      </c>
      <c r="EG145" s="1">
        <v>37680</v>
      </c>
      <c r="EH145" s="2">
        <v>2109.54</v>
      </c>
      <c r="EI145" s="2">
        <f t="shared" si="108"/>
        <v>-3.3308293056284466E-3</v>
      </c>
      <c r="EK145" s="1">
        <v>37680</v>
      </c>
      <c r="EL145" s="2">
        <v>99.71</v>
      </c>
      <c r="EM145" s="2">
        <f t="shared" si="109"/>
        <v>-2.0018016214593537E-3</v>
      </c>
      <c r="EO145" s="1">
        <v>37680</v>
      </c>
      <c r="EP145" s="2">
        <v>3800.9697000000001</v>
      </c>
      <c r="EQ145" s="2">
        <f t="shared" si="110"/>
        <v>3.0265489417007352E-2</v>
      </c>
      <c r="ES145" s="1">
        <v>37680</v>
      </c>
      <c r="ET145" s="2">
        <v>287.86309999999997</v>
      </c>
      <c r="EU145" s="2">
        <f t="shared" si="111"/>
        <v>-3.0875242943487091E-2</v>
      </c>
      <c r="EW145" s="1">
        <v>37680</v>
      </c>
      <c r="EX145" s="2">
        <v>769.10350000000005</v>
      </c>
      <c r="EY145" s="2">
        <f t="shared" si="112"/>
        <v>-1.7129799489512987E-2</v>
      </c>
      <c r="FA145" s="1">
        <v>37680</v>
      </c>
      <c r="FB145" s="2">
        <v>66.755499999999998</v>
      </c>
      <c r="FC145" s="2">
        <f t="shared" si="113"/>
        <v>-3.6407097810695177E-2</v>
      </c>
      <c r="FE145" s="1">
        <v>37680</v>
      </c>
      <c r="FF145" s="2">
        <v>288.92809999999997</v>
      </c>
      <c r="FG145" s="2">
        <f t="shared" si="114"/>
        <v>-2.4435365421302424E-2</v>
      </c>
      <c r="FI145" s="1">
        <v>37680</v>
      </c>
      <c r="FJ145" s="2">
        <v>170.9776</v>
      </c>
      <c r="FK145" s="2">
        <f t="shared" si="115"/>
        <v>3.3240873354000833E-2</v>
      </c>
      <c r="FM145" s="1">
        <v>37680</v>
      </c>
      <c r="FN145" s="2">
        <v>1394.9069999999999</v>
      </c>
      <c r="FO145" s="2">
        <f t="shared" si="116"/>
        <v>3.3369312293173303E-2</v>
      </c>
      <c r="FQ145" s="1">
        <v>37680</v>
      </c>
      <c r="FR145" s="2">
        <v>232.92699999999999</v>
      </c>
      <c r="FS145" s="2">
        <f t="shared" si="117"/>
        <v>5.9946704442879195E-3</v>
      </c>
      <c r="FU145" s="1">
        <v>37680</v>
      </c>
      <c r="FV145" s="2">
        <v>191.70189999999999</v>
      </c>
      <c r="FW145" s="2">
        <f t="shared" si="118"/>
        <v>-4.5448547597387368E-2</v>
      </c>
      <c r="FY145" s="1">
        <v>37680</v>
      </c>
      <c r="FZ145" s="2">
        <v>365.99849999999998</v>
      </c>
      <c r="GA145" s="2">
        <f t="shared" si="119"/>
        <v>-3.0217332895957849E-2</v>
      </c>
    </row>
    <row r="146" spans="1:183" x14ac:dyDescent="0.25">
      <c r="A146" s="1">
        <f t="shared" si="96"/>
        <v>37652</v>
      </c>
      <c r="B146" s="1">
        <v>37652</v>
      </c>
      <c r="C146" s="2">
        <v>454.60300000000001</v>
      </c>
      <c r="D146" s="2">
        <f t="shared" si="120"/>
        <v>-2.4137099031613762E-2</v>
      </c>
      <c r="E146" s="1">
        <v>37652</v>
      </c>
      <c r="F146" s="2">
        <v>359.94470000000001</v>
      </c>
      <c r="G146" s="2">
        <f t="shared" si="121"/>
        <v>-2.4237595612298213E-2</v>
      </c>
      <c r="H146" s="1">
        <v>37652</v>
      </c>
      <c r="I146" s="2">
        <v>1291.6204</v>
      </c>
      <c r="J146" s="2">
        <f t="shared" si="122"/>
        <v>7.5062554729050657E-3</v>
      </c>
      <c r="K146" s="1">
        <v>37652</v>
      </c>
      <c r="L146" s="2">
        <v>922.45860000000005</v>
      </c>
      <c r="M146" s="2">
        <f t="shared" si="123"/>
        <v>-2.8931661090887628E-2</v>
      </c>
      <c r="N146" s="1">
        <v>37652</v>
      </c>
      <c r="O146" s="2">
        <v>915.4905</v>
      </c>
      <c r="P146" s="2">
        <f t="shared" si="124"/>
        <v>-2.5684209854154427E-2</v>
      </c>
      <c r="Q146" s="1"/>
      <c r="T146" s="1">
        <v>37652</v>
      </c>
      <c r="U146" s="2">
        <v>870.22410000000002</v>
      </c>
      <c r="V146" s="2">
        <f t="shared" si="125"/>
        <v>-2.614496698642288E-2</v>
      </c>
      <c r="Z146" s="1">
        <v>37652</v>
      </c>
      <c r="AA146" s="2">
        <v>123.95</v>
      </c>
      <c r="AB146" s="2">
        <f t="shared" si="126"/>
        <v>2.1509807153453187E-2</v>
      </c>
      <c r="AC146" s="1">
        <v>37652</v>
      </c>
      <c r="AD146" s="2">
        <v>761.48699999999997</v>
      </c>
      <c r="AE146" s="2">
        <f t="shared" si="127"/>
        <v>1.7042259728846432E-2</v>
      </c>
      <c r="AF146" s="1">
        <v>37652</v>
      </c>
      <c r="AG146" s="2">
        <v>135.18629999999999</v>
      </c>
      <c r="AH146" s="2">
        <f t="shared" si="128"/>
        <v>8.533247696846824E-2</v>
      </c>
      <c r="AI146" s="1">
        <v>37652</v>
      </c>
      <c r="AJ146" s="2">
        <v>80.38</v>
      </c>
      <c r="AK146" s="2">
        <f t="shared" si="129"/>
        <v>2.9588830536697808E-2</v>
      </c>
      <c r="AL146" s="1">
        <v>37652</v>
      </c>
      <c r="AM146" s="2">
        <v>120.4533</v>
      </c>
      <c r="AN146" s="2">
        <f t="shared" si="130"/>
        <v>3.3360321458557607E-3</v>
      </c>
      <c r="AO146" s="1">
        <v>37652</v>
      </c>
      <c r="AP146" s="2">
        <v>210.61</v>
      </c>
      <c r="AQ146" s="2">
        <f t="shared" si="131"/>
        <v>8.3384773662551481E-2</v>
      </c>
      <c r="AR146" s="1">
        <v>37652</v>
      </c>
      <c r="AS146" s="2">
        <v>1113.72</v>
      </c>
      <c r="AT146" s="2">
        <f t="shared" si="132"/>
        <v>8.53725387995663E-4</v>
      </c>
      <c r="AU146" s="1">
        <v>37652</v>
      </c>
      <c r="AV146" s="2">
        <v>554.63</v>
      </c>
      <c r="AW146" s="2">
        <f t="shared" si="133"/>
        <v>3.3292346672628481E-2</v>
      </c>
      <c r="AY146" s="2">
        <f t="shared" si="139"/>
        <v>1.0049658068445044E-4</v>
      </c>
      <c r="AZ146" s="2">
        <f t="shared" si="140"/>
        <v>-3.2474512367332009E-3</v>
      </c>
      <c r="BA146" s="2">
        <f t="shared" si="141"/>
        <v>3.2438621284632818E-2</v>
      </c>
      <c r="BE146" s="2" t="e">
        <f t="shared" si="136"/>
        <v>#DIV/0!</v>
      </c>
      <c r="BF146" s="1">
        <v>37652</v>
      </c>
      <c r="BG146" s="2">
        <v>681.91</v>
      </c>
      <c r="BH146" s="2">
        <f t="shared" si="137"/>
        <v>2.0624728720458618E-2</v>
      </c>
      <c r="BL146" s="1">
        <v>37621</v>
      </c>
      <c r="BM146" s="2">
        <v>240.24</v>
      </c>
      <c r="BN146" s="2">
        <f t="shared" si="94"/>
        <v>1.6630696965850067E-2</v>
      </c>
      <c r="BP146" s="1">
        <v>37376</v>
      </c>
      <c r="BQ146" s="2">
        <v>1.008E-2</v>
      </c>
      <c r="BR146" s="2">
        <f t="shared" si="95"/>
        <v>1.008E-2</v>
      </c>
      <c r="BT146" s="1">
        <v>37652</v>
      </c>
      <c r="BU146" s="2">
        <v>558.41</v>
      </c>
      <c r="BV146" s="2">
        <f t="shared" si="98"/>
        <v>-8.6985851484971954E-3</v>
      </c>
      <c r="DF146" s="1">
        <v>37652</v>
      </c>
      <c r="DG146" s="2">
        <v>3559.6104</v>
      </c>
      <c r="DH146" s="2">
        <f t="shared" si="99"/>
        <v>8.4200105232778988E-3</v>
      </c>
      <c r="DI146" s="1">
        <v>37652</v>
      </c>
      <c r="DJ146" s="2">
        <v>5827.2</v>
      </c>
      <c r="DK146" s="2">
        <f t="shared" si="100"/>
        <v>6.5204812201504758E-3</v>
      </c>
      <c r="DL146" s="1">
        <v>37652</v>
      </c>
      <c r="DM146" s="2">
        <v>7757.08</v>
      </c>
      <c r="DN146" s="2">
        <f t="shared" si="101"/>
        <v>2.5199533200024771E-2</v>
      </c>
      <c r="DO146" s="1">
        <v>37652</v>
      </c>
      <c r="DP146" s="2">
        <v>4979.9399999999996</v>
      </c>
      <c r="DQ146" s="2">
        <f t="shared" si="102"/>
        <v>1.0281462126160879E-2</v>
      </c>
      <c r="DR146" s="1">
        <v>37652</v>
      </c>
      <c r="DS146" s="2">
        <v>4937.17</v>
      </c>
      <c r="DT146" s="2">
        <f t="shared" si="103"/>
        <v>-8.4490805825787607E-3</v>
      </c>
      <c r="DU146" s="1">
        <v>37652</v>
      </c>
      <c r="DV146" s="2">
        <v>4293</v>
      </c>
      <c r="DW146" s="2">
        <f t="shared" si="104"/>
        <v>2.4988420233314379E-2</v>
      </c>
      <c r="DX146" s="1">
        <v>37652</v>
      </c>
      <c r="DY146" s="2">
        <v>2718.86</v>
      </c>
      <c r="DZ146" s="2">
        <f t="shared" si="105"/>
        <v>1.2471279562965343E-2</v>
      </c>
      <c r="EA146" s="1">
        <v>37652</v>
      </c>
      <c r="EB146" s="2">
        <v>3950.75</v>
      </c>
      <c r="EC146" s="2">
        <f t="shared" si="106"/>
        <v>1.4803886527197108E-3</v>
      </c>
      <c r="ED146" s="1">
        <v>37652</v>
      </c>
      <c r="EE146" s="2">
        <v>6238.57</v>
      </c>
      <c r="EF146" s="2">
        <f t="shared" si="107"/>
        <v>-4.2997297905518206E-3</v>
      </c>
      <c r="EG146" s="1">
        <v>37652</v>
      </c>
      <c r="EH146" s="2">
        <v>2116.59</v>
      </c>
      <c r="EI146" s="2">
        <f t="shared" si="108"/>
        <v>-1.3938905479126573E-2</v>
      </c>
      <c r="EK146" s="1">
        <v>37652</v>
      </c>
      <c r="EL146" s="2">
        <v>99.91</v>
      </c>
      <c r="EM146" s="2">
        <f t="shared" si="109"/>
        <v>-1.904761904761898E-2</v>
      </c>
      <c r="EO146" s="1">
        <v>37652</v>
      </c>
      <c r="EP146" s="2">
        <v>3689.3108999999999</v>
      </c>
      <c r="EQ146" s="2">
        <f t="shared" si="110"/>
        <v>-9.4018046700526825E-2</v>
      </c>
      <c r="ES146" s="1">
        <v>37652</v>
      </c>
      <c r="ET146" s="2">
        <v>297.03410000000002</v>
      </c>
      <c r="EU146" s="2">
        <f t="shared" si="111"/>
        <v>-5.1221951518504172E-3</v>
      </c>
      <c r="EW146" s="1">
        <v>37652</v>
      </c>
      <c r="EX146" s="2">
        <v>782.5077</v>
      </c>
      <c r="EY146" s="2">
        <f t="shared" si="112"/>
        <v>-3.019106349378875E-2</v>
      </c>
      <c r="FA146" s="1">
        <v>37652</v>
      </c>
      <c r="FB146" s="2">
        <v>69.277699999999996</v>
      </c>
      <c r="FC146" s="2">
        <f t="shared" si="113"/>
        <v>-6.86403149089716E-2</v>
      </c>
      <c r="FE146" s="1">
        <v>37652</v>
      </c>
      <c r="FF146" s="2">
        <v>296.16500000000002</v>
      </c>
      <c r="FG146" s="2">
        <f t="shared" si="114"/>
        <v>2.2728528450545626E-2</v>
      </c>
      <c r="FI146" s="1">
        <v>37652</v>
      </c>
      <c r="FJ146" s="2">
        <v>165.477</v>
      </c>
      <c r="FK146" s="2">
        <f t="shared" si="115"/>
        <v>-3.4285617927047873E-3</v>
      </c>
      <c r="FM146" s="1">
        <v>37652</v>
      </c>
      <c r="FN146" s="2">
        <v>1349.8630000000001</v>
      </c>
      <c r="FO146" s="2">
        <f t="shared" si="116"/>
        <v>-3.3895577110776287E-3</v>
      </c>
      <c r="FQ146" s="1">
        <v>37652</v>
      </c>
      <c r="FR146" s="2">
        <v>231.53899999999999</v>
      </c>
      <c r="FS146" s="2">
        <f t="shared" si="117"/>
        <v>4.7963081390323126E-4</v>
      </c>
      <c r="FU146" s="1">
        <v>37652</v>
      </c>
      <c r="FV146" s="2">
        <v>200.82929999999999</v>
      </c>
      <c r="FW146" s="2">
        <f t="shared" si="118"/>
        <v>-4.6992818373271961E-2</v>
      </c>
      <c r="FY146" s="1">
        <v>37652</v>
      </c>
      <c r="FZ146" s="2">
        <v>377.40260000000001</v>
      </c>
      <c r="GA146" s="2">
        <f t="shared" si="119"/>
        <v>-2.7646945005749379E-2</v>
      </c>
    </row>
    <row r="147" spans="1:183" x14ac:dyDescent="0.25">
      <c r="A147" s="1">
        <f t="shared" si="96"/>
        <v>37621</v>
      </c>
      <c r="B147" s="1">
        <v>37621</v>
      </c>
      <c r="C147" s="2">
        <v>465.84719999999999</v>
      </c>
      <c r="D147" s="2">
        <f t="shared" si="120"/>
        <v>-4.3456709713597941E-2</v>
      </c>
      <c r="E147" s="1">
        <v>37621</v>
      </c>
      <c r="F147" s="2">
        <v>368.88560000000001</v>
      </c>
      <c r="G147" s="2">
        <f t="shared" si="121"/>
        <v>-6.9055133570187999E-2</v>
      </c>
      <c r="H147" s="1">
        <v>37621</v>
      </c>
      <c r="I147" s="2">
        <v>1281.9974</v>
      </c>
      <c r="J147" s="2">
        <f t="shared" si="122"/>
        <v>8.9331850751376951E-2</v>
      </c>
      <c r="K147" s="1">
        <v>37621</v>
      </c>
      <c r="L147" s="2">
        <v>949.94200000000001</v>
      </c>
      <c r="M147" s="2">
        <f t="shared" si="123"/>
        <v>-5.0058000000000047E-2</v>
      </c>
      <c r="N147" s="1">
        <v>37621</v>
      </c>
      <c r="O147" s="2">
        <v>939.62400000000002</v>
      </c>
      <c r="P147" s="2">
        <f t="shared" si="124"/>
        <v>-6.0375999999999985E-2</v>
      </c>
      <c r="Q147" s="1"/>
      <c r="T147" s="1">
        <v>37621</v>
      </c>
      <c r="U147" s="2">
        <v>893.58690000000001</v>
      </c>
      <c r="V147" s="2">
        <f t="shared" si="125"/>
        <v>-5.8731447173161366E-2</v>
      </c>
      <c r="Z147" s="1">
        <v>37621</v>
      </c>
      <c r="AA147" s="2">
        <v>121.34</v>
      </c>
      <c r="AB147" s="2">
        <f t="shared" si="126"/>
        <v>9.7362070400266454E-3</v>
      </c>
      <c r="AC147" s="1">
        <v>37621</v>
      </c>
      <c r="AD147" s="2">
        <v>748.72699999999998</v>
      </c>
      <c r="AE147" s="2">
        <f t="shared" si="127"/>
        <v>4.8694536536309396E-2</v>
      </c>
      <c r="AF147" s="1">
        <v>37621</v>
      </c>
      <c r="AG147" s="2">
        <v>124.5575</v>
      </c>
      <c r="AH147" s="2">
        <f t="shared" si="128"/>
        <v>5.6530970058417562E-2</v>
      </c>
      <c r="AI147" s="1">
        <v>37621</v>
      </c>
      <c r="AJ147" s="2">
        <v>78.069999999999993</v>
      </c>
      <c r="AK147" s="2">
        <f t="shared" si="129"/>
        <v>-3.7005057357838878E-2</v>
      </c>
      <c r="AL147" s="1">
        <v>37621</v>
      </c>
      <c r="AM147" s="2">
        <v>120.0528</v>
      </c>
      <c r="AN147" s="2">
        <f t="shared" si="130"/>
        <v>1.598284421169871E-2</v>
      </c>
      <c r="AO147" s="1">
        <v>37621</v>
      </c>
      <c r="AP147" s="2">
        <v>194.4</v>
      </c>
      <c r="AQ147" s="2">
        <f t="shared" si="131"/>
        <v>6.3340991138825187E-2</v>
      </c>
      <c r="AR147" s="1">
        <v>37621</v>
      </c>
      <c r="AS147" s="2">
        <v>1112.77</v>
      </c>
      <c r="AT147" s="2">
        <f t="shared" si="132"/>
        <v>2.0655812886952507E-2</v>
      </c>
      <c r="AU147" s="1">
        <v>37621</v>
      </c>
      <c r="AV147" s="2">
        <v>536.76</v>
      </c>
      <c r="AW147" s="2">
        <f t="shared" si="133"/>
        <v>1.3979144627474627E-2</v>
      </c>
      <c r="AY147" s="2">
        <f t="shared" si="139"/>
        <v>2.5598423856590058E-2</v>
      </c>
      <c r="AZ147" s="2">
        <f t="shared" si="140"/>
        <v>1.0317999999999938E-2</v>
      </c>
      <c r="BA147" s="2">
        <f t="shared" si="141"/>
        <v>-6.6766682594778803E-3</v>
      </c>
      <c r="BE147" s="2" t="e">
        <f t="shared" si="136"/>
        <v>#DIV/0!</v>
      </c>
      <c r="BF147" s="1">
        <v>37621</v>
      </c>
      <c r="BG147" s="2">
        <v>668.13</v>
      </c>
      <c r="BH147" s="2">
        <f t="shared" si="137"/>
        <v>8.8788221970554915E-3</v>
      </c>
      <c r="BL147" s="1">
        <v>37590</v>
      </c>
      <c r="BM147" s="2">
        <v>236.31</v>
      </c>
      <c r="BN147" s="2">
        <f t="shared" si="94"/>
        <v>1.9236575372007847E-2</v>
      </c>
      <c r="BP147" s="1">
        <v>37346</v>
      </c>
      <c r="BQ147" s="2">
        <v>7.1999999999999998E-3</v>
      </c>
      <c r="BR147" s="2">
        <f t="shared" si="95"/>
        <v>7.1999999999999998E-3</v>
      </c>
      <c r="BT147" s="1">
        <v>37621</v>
      </c>
      <c r="BU147" s="2">
        <v>563.30999999999995</v>
      </c>
      <c r="BV147" s="2">
        <f t="shared" si="98"/>
        <v>1.107441576623458E-2</v>
      </c>
      <c r="DF147" s="1">
        <v>37621</v>
      </c>
      <c r="DG147" s="2">
        <v>3529.8887</v>
      </c>
      <c r="DH147" s="2">
        <f t="shared" si="99"/>
        <v>6.7900001437501967E-3</v>
      </c>
      <c r="DI147" s="1">
        <v>37621</v>
      </c>
      <c r="DJ147" s="2">
        <v>5789.45</v>
      </c>
      <c r="DK147" s="2">
        <f t="shared" si="100"/>
        <v>-2.1011300253033216E-3</v>
      </c>
      <c r="DL147" s="1">
        <v>37621</v>
      </c>
      <c r="DM147" s="2">
        <v>7566.41</v>
      </c>
      <c r="DN147" s="2">
        <f t="shared" si="101"/>
        <v>3.4140081075688E-2</v>
      </c>
      <c r="DO147" s="1">
        <v>37621</v>
      </c>
      <c r="DP147" s="2">
        <v>4929.26</v>
      </c>
      <c r="DQ147" s="2">
        <f t="shared" si="102"/>
        <v>6.9496081908140273E-3</v>
      </c>
      <c r="DR147" s="1">
        <v>37621</v>
      </c>
      <c r="DS147" s="2">
        <v>4979.24</v>
      </c>
      <c r="DT147" s="2">
        <f t="shared" si="103"/>
        <v>-2.4191209325295837E-2</v>
      </c>
      <c r="DU147" s="1">
        <v>37621</v>
      </c>
      <c r="DV147" s="2">
        <v>4188.34</v>
      </c>
      <c r="DW147" s="2">
        <f t="shared" si="104"/>
        <v>1.4211858147785028E-2</v>
      </c>
      <c r="DX147" s="1">
        <v>37621</v>
      </c>
      <c r="DY147" s="2">
        <v>2685.37</v>
      </c>
      <c r="DZ147" s="2">
        <f t="shared" si="105"/>
        <v>5.3611875479679938E-3</v>
      </c>
      <c r="EA147" s="1">
        <v>37621</v>
      </c>
      <c r="EB147" s="2">
        <v>3944.91</v>
      </c>
      <c r="EC147" s="2">
        <f t="shared" si="106"/>
        <v>5.1596826221889103E-3</v>
      </c>
      <c r="ED147" s="1">
        <v>37621</v>
      </c>
      <c r="EE147" s="2">
        <v>6265.51</v>
      </c>
      <c r="EF147" s="2">
        <f t="shared" si="107"/>
        <v>-2.3540651065368401E-2</v>
      </c>
      <c r="EG147" s="1">
        <v>37621</v>
      </c>
      <c r="EH147" s="2">
        <v>2146.5100000000002</v>
      </c>
      <c r="EI147" s="2">
        <f t="shared" si="108"/>
        <v>-2.7828106852496592E-3</v>
      </c>
      <c r="EK147" s="1">
        <v>37621</v>
      </c>
      <c r="EL147" s="2">
        <v>101.85</v>
      </c>
      <c r="EM147" s="2">
        <f t="shared" si="109"/>
        <v>-4.2583192329385233E-2</v>
      </c>
      <c r="EO147" s="1">
        <v>37621</v>
      </c>
      <c r="EP147" s="2">
        <v>4072.1682000000001</v>
      </c>
      <c r="EQ147" s="2">
        <f t="shared" si="110"/>
        <v>-5.3918779772912595E-2</v>
      </c>
      <c r="ES147" s="1">
        <v>37621</v>
      </c>
      <c r="ET147" s="2">
        <v>298.5634</v>
      </c>
      <c r="EU147" s="2">
        <f t="shared" si="111"/>
        <v>-2.8857463296330432E-2</v>
      </c>
      <c r="EW147" s="1">
        <v>37621</v>
      </c>
      <c r="EX147" s="2">
        <v>806.86789999999996</v>
      </c>
      <c r="EY147" s="2">
        <f t="shared" si="112"/>
        <v>-4.8205154217188628E-2</v>
      </c>
      <c r="FA147" s="1">
        <v>37621</v>
      </c>
      <c r="FB147" s="2">
        <v>74.383399999999995</v>
      </c>
      <c r="FC147" s="2">
        <f t="shared" si="113"/>
        <v>-8.6319120213927736E-2</v>
      </c>
      <c r="FE147" s="1">
        <v>37621</v>
      </c>
      <c r="FF147" s="2">
        <v>289.58319999999998</v>
      </c>
      <c r="FG147" s="2">
        <f t="shared" si="114"/>
        <v>3.8001816608562278E-2</v>
      </c>
      <c r="FI147" s="1">
        <v>37621</v>
      </c>
      <c r="FJ147" s="2">
        <v>166.0463</v>
      </c>
      <c r="FK147" s="2">
        <f t="shared" si="115"/>
        <v>4.5673096602699026E-2</v>
      </c>
      <c r="FM147" s="1">
        <v>37621</v>
      </c>
      <c r="FN147" s="2">
        <v>1354.454</v>
      </c>
      <c r="FO147" s="2">
        <f t="shared" si="116"/>
        <v>4.5128394274863037E-2</v>
      </c>
      <c r="FQ147" s="1">
        <v>37621</v>
      </c>
      <c r="FR147" s="2">
        <v>231.428</v>
      </c>
      <c r="FS147" s="2">
        <f t="shared" si="117"/>
        <v>1.2561417939507491E-2</v>
      </c>
      <c r="FU147" s="1">
        <v>37621</v>
      </c>
      <c r="FV147" s="2">
        <v>210.73220000000001</v>
      </c>
      <c r="FW147" s="2">
        <f t="shared" si="118"/>
        <v>-0.10009305161909388</v>
      </c>
      <c r="FY147" s="1">
        <v>37621</v>
      </c>
      <c r="FZ147" s="2">
        <v>388.13330000000002</v>
      </c>
      <c r="GA147" s="2">
        <f t="shared" si="119"/>
        <v>-5.5561598209881935E-2</v>
      </c>
    </row>
    <row r="148" spans="1:183" x14ac:dyDescent="0.25">
      <c r="A148" s="1">
        <f t="shared" si="96"/>
        <v>37590</v>
      </c>
      <c r="B148" s="1">
        <v>37589</v>
      </c>
      <c r="C148" s="2">
        <v>487.0111</v>
      </c>
      <c r="D148" s="2">
        <f t="shared" si="120"/>
        <v>6.2577864236626146E-2</v>
      </c>
      <c r="E148" s="1">
        <v>37589</v>
      </c>
      <c r="F148" s="2">
        <v>396.24860000000001</v>
      </c>
      <c r="G148" s="2">
        <f t="shared" si="121"/>
        <v>5.4272125292403661E-2</v>
      </c>
      <c r="H148" s="1">
        <v>37589</v>
      </c>
      <c r="I148" s="2">
        <v>1176.8658</v>
      </c>
      <c r="J148" s="2">
        <f t="shared" si="122"/>
        <v>-0.21075319496981204</v>
      </c>
      <c r="K148" s="1">
        <v>37589</v>
      </c>
      <c r="L148" s="2">
        <v>1000</v>
      </c>
      <c r="M148" s="2">
        <f t="shared" si="123"/>
        <v>8.0586230997350849E-2</v>
      </c>
      <c r="N148" s="1">
        <v>37589</v>
      </c>
      <c r="O148" s="2">
        <v>1000</v>
      </c>
      <c r="P148" s="2">
        <f t="shared" si="124"/>
        <v>5.507602350287355E-2</v>
      </c>
      <c r="Q148" s="1"/>
      <c r="T148" s="1">
        <v>37589</v>
      </c>
      <c r="U148" s="2">
        <v>949.34320000000002</v>
      </c>
      <c r="V148" s="2">
        <f t="shared" si="125"/>
        <v>5.8803112848799133E-2</v>
      </c>
      <c r="Z148" s="1">
        <v>37589</v>
      </c>
      <c r="AA148" s="2">
        <v>120.17</v>
      </c>
      <c r="AB148" s="2">
        <f t="shared" si="126"/>
        <v>1.8735164462529763E-2</v>
      </c>
      <c r="AC148" s="1">
        <v>37589</v>
      </c>
      <c r="AD148" s="2">
        <v>713.96100000000001</v>
      </c>
      <c r="AE148" s="2">
        <f t="shared" si="127"/>
        <v>4.373624889569161E-3</v>
      </c>
      <c r="AF148" s="1">
        <v>37589</v>
      </c>
      <c r="AG148" s="2">
        <v>117.8929</v>
      </c>
      <c r="AH148" s="2">
        <f t="shared" si="128"/>
        <v>1.2348127901874451E-2</v>
      </c>
      <c r="AI148" s="1">
        <v>37589</v>
      </c>
      <c r="AJ148" s="2">
        <v>81.069999999999993</v>
      </c>
      <c r="AK148" s="2">
        <f t="shared" si="129"/>
        <v>-2.2153846153847301E-3</v>
      </c>
      <c r="AL148" s="1">
        <v>37589</v>
      </c>
      <c r="AM148" s="2">
        <v>118.16419999999999</v>
      </c>
      <c r="AN148" s="2">
        <f t="shared" si="130"/>
        <v>-2.8186082151459013E-3</v>
      </c>
      <c r="AO148" s="1">
        <v>37589</v>
      </c>
      <c r="AP148" s="2">
        <v>182.82</v>
      </c>
      <c r="AQ148" s="2">
        <f t="shared" si="131"/>
        <v>7.8280044101433077E-3</v>
      </c>
      <c r="AR148" s="1">
        <v>37589</v>
      </c>
      <c r="AS148" s="2">
        <v>1090.25</v>
      </c>
      <c r="AT148" s="2">
        <f t="shared" si="132"/>
        <v>-2.6592330405117437E-4</v>
      </c>
      <c r="AU148" s="1">
        <v>37589</v>
      </c>
      <c r="AV148" s="2">
        <v>529.36</v>
      </c>
      <c r="AW148" s="2">
        <f t="shared" si="133"/>
        <v>6.1948322901620889E-2</v>
      </c>
      <c r="AY148" s="2">
        <f t="shared" si="139"/>
        <v>8.3057389442224849E-3</v>
      </c>
      <c r="AZ148" s="2">
        <f t="shared" si="140"/>
        <v>2.5510207494477299E-2</v>
      </c>
      <c r="BA148" s="2">
        <f t="shared" si="141"/>
        <v>6.2214246205672064E-2</v>
      </c>
      <c r="BE148" s="2" t="e">
        <f t="shared" si="136"/>
        <v>#DIV/0!</v>
      </c>
      <c r="BF148" s="1">
        <v>37589</v>
      </c>
      <c r="BG148" s="2">
        <v>662.25</v>
      </c>
      <c r="BH148" s="2">
        <f t="shared" si="137"/>
        <v>-2.3650989726131666E-3</v>
      </c>
      <c r="BL148" s="1">
        <v>37560</v>
      </c>
      <c r="BM148" s="2">
        <v>231.85</v>
      </c>
      <c r="BN148" s="2">
        <f t="shared" si="94"/>
        <v>1.0327697402823688E-2</v>
      </c>
      <c r="BP148" s="1">
        <v>37315</v>
      </c>
      <c r="BQ148" s="2">
        <v>-3.8999999999999999E-4</v>
      </c>
      <c r="BR148" s="2">
        <f t="shared" si="95"/>
        <v>-3.8999999999999999E-4</v>
      </c>
      <c r="BT148" s="1">
        <v>37589</v>
      </c>
      <c r="BU148" s="2">
        <v>557.14</v>
      </c>
      <c r="BV148" s="2">
        <f t="shared" si="98"/>
        <v>3.9537270267748781E-2</v>
      </c>
      <c r="DF148" s="1">
        <v>37590</v>
      </c>
      <c r="DG148" s="2">
        <v>3506.0823999999998</v>
      </c>
      <c r="DH148" s="2">
        <f t="shared" si="99"/>
        <v>8.3822609653816382E-3</v>
      </c>
      <c r="DI148" s="1">
        <v>37590</v>
      </c>
      <c r="DJ148" s="2">
        <v>5801.64</v>
      </c>
      <c r="DK148" s="2">
        <f t="shared" si="100"/>
        <v>2.1183569224595189E-2</v>
      </c>
      <c r="DL148" s="1">
        <v>37590</v>
      </c>
      <c r="DM148" s="2">
        <v>7316.62</v>
      </c>
      <c r="DN148" s="2">
        <f t="shared" si="101"/>
        <v>-4.6349390329343265E-3</v>
      </c>
      <c r="DO148" s="1">
        <v>37590</v>
      </c>
      <c r="DP148" s="2">
        <v>4895.24</v>
      </c>
      <c r="DQ148" s="2">
        <f t="shared" si="102"/>
        <v>1.1170876401523477E-2</v>
      </c>
      <c r="DR148" s="1">
        <v>37590</v>
      </c>
      <c r="DS148" s="2">
        <v>5102.68</v>
      </c>
      <c r="DT148" s="2">
        <f t="shared" si="103"/>
        <v>2.0250329907625986E-2</v>
      </c>
      <c r="DU148" s="1">
        <v>37590</v>
      </c>
      <c r="DV148" s="2">
        <v>4129.6499999999996</v>
      </c>
      <c r="DW148" s="2">
        <f t="shared" si="104"/>
        <v>2.0155333666002972E-2</v>
      </c>
      <c r="DX148" s="1">
        <v>37590</v>
      </c>
      <c r="DY148" s="2">
        <v>2671.05</v>
      </c>
      <c r="DZ148" s="2">
        <f t="shared" si="105"/>
        <v>-1.0621229743930094E-3</v>
      </c>
      <c r="EA148" s="1">
        <v>37590</v>
      </c>
      <c r="EB148" s="2">
        <v>3924.66</v>
      </c>
      <c r="EC148" s="2">
        <f t="shared" si="106"/>
        <v>5.915552160919324E-3</v>
      </c>
      <c r="ED148" s="1">
        <v>37590</v>
      </c>
      <c r="EE148" s="2">
        <v>6416.56</v>
      </c>
      <c r="EF148" s="2">
        <f t="shared" si="107"/>
        <v>5.6303851814293759E-2</v>
      </c>
      <c r="EG148" s="1">
        <v>37590</v>
      </c>
      <c r="EH148" s="2">
        <v>2152.5</v>
      </c>
      <c r="EI148" s="2">
        <f t="shared" si="108"/>
        <v>9.3455314479711227E-3</v>
      </c>
      <c r="EK148" s="1">
        <v>37589</v>
      </c>
      <c r="EL148" s="2">
        <v>106.38</v>
      </c>
      <c r="EM148" s="2">
        <f t="shared" si="109"/>
        <v>-2.438109527381882E-3</v>
      </c>
      <c r="EO148" s="1">
        <v>37589</v>
      </c>
      <c r="EP148" s="2">
        <v>4304.2479999999996</v>
      </c>
      <c r="EQ148" s="2">
        <f t="shared" si="110"/>
        <v>3.4447148095721136E-2</v>
      </c>
      <c r="ES148" s="1">
        <v>37589</v>
      </c>
      <c r="ET148" s="2">
        <v>307.43520000000001</v>
      </c>
      <c r="EU148" s="2">
        <f t="shared" si="111"/>
        <v>6.8840538141661245E-2</v>
      </c>
      <c r="EW148" s="1">
        <v>37589</v>
      </c>
      <c r="EX148" s="2">
        <v>847.73299999999995</v>
      </c>
      <c r="EY148" s="2">
        <f t="shared" si="112"/>
        <v>5.4078579450333564E-2</v>
      </c>
      <c r="FA148" s="1">
        <v>37589</v>
      </c>
      <c r="FB148" s="2">
        <v>81.410700000000006</v>
      </c>
      <c r="FC148" s="2">
        <f t="shared" si="113"/>
        <v>4.4496904769541823E-2</v>
      </c>
      <c r="FE148" s="1">
        <v>37589</v>
      </c>
      <c r="FF148" s="2">
        <v>278.98140000000001</v>
      </c>
      <c r="FG148" s="2">
        <f t="shared" si="114"/>
        <v>5.5943770084140532E-2</v>
      </c>
      <c r="FI148" s="1">
        <v>37589</v>
      </c>
      <c r="FJ148" s="2">
        <v>158.7937</v>
      </c>
      <c r="FK148" s="2">
        <f t="shared" si="115"/>
        <v>-1.2238035196325492E-2</v>
      </c>
      <c r="FM148" s="1">
        <v>37589</v>
      </c>
      <c r="FN148" s="2">
        <v>1295.9690000000001</v>
      </c>
      <c r="FO148" s="2">
        <f t="shared" si="116"/>
        <v>-1.2374571999692163E-2</v>
      </c>
      <c r="FQ148" s="1">
        <v>37589</v>
      </c>
      <c r="FR148" s="2">
        <v>228.55699999999999</v>
      </c>
      <c r="FS148" s="2">
        <f t="shared" si="117"/>
        <v>-5.1449688559627171E-3</v>
      </c>
      <c r="FU148" s="1">
        <v>37589</v>
      </c>
      <c r="FV148" s="2">
        <v>234.1711</v>
      </c>
      <c r="FW148" s="2">
        <f t="shared" si="118"/>
        <v>6.2576316870140536E-2</v>
      </c>
      <c r="FY148" s="1">
        <v>37589</v>
      </c>
      <c r="FZ148" s="2">
        <v>410.96730000000002</v>
      </c>
      <c r="GA148" s="2">
        <f t="shared" si="119"/>
        <v>8.9157121428155017E-2</v>
      </c>
    </row>
    <row r="149" spans="1:183" x14ac:dyDescent="0.25">
      <c r="A149" s="1">
        <f t="shared" si="96"/>
        <v>37560</v>
      </c>
      <c r="B149" s="1">
        <v>37560</v>
      </c>
      <c r="C149" s="2">
        <v>458.32979999999998</v>
      </c>
      <c r="D149" s="2">
        <f t="shared" si="120"/>
        <v>7.3948861519514075E-2</v>
      </c>
      <c r="E149" s="1">
        <v>37560</v>
      </c>
      <c r="F149" s="2">
        <v>375.85039999999998</v>
      </c>
      <c r="G149" s="2">
        <f t="shared" si="121"/>
        <v>9.1689632256235498E-2</v>
      </c>
      <c r="H149" s="1">
        <v>37560</v>
      </c>
      <c r="I149" s="2">
        <v>1491.1251999999999</v>
      </c>
      <c r="J149" s="2">
        <f t="shared" si="122"/>
        <v>-5.0927740484965067E-2</v>
      </c>
      <c r="K149" s="1">
        <v>37560</v>
      </c>
      <c r="L149" s="2">
        <v>925.42359999999996</v>
      </c>
      <c r="M149" s="2">
        <f t="shared" si="123"/>
        <v>2.8137748280212982E-2</v>
      </c>
      <c r="N149" s="1">
        <v>37560</v>
      </c>
      <c r="O149" s="2">
        <v>947.79899999999998</v>
      </c>
      <c r="P149" s="2">
        <f t="shared" si="124"/>
        <v>9.1203049753408427E-2</v>
      </c>
      <c r="Q149" s="1"/>
      <c r="T149" s="1">
        <v>37560</v>
      </c>
      <c r="U149" s="2">
        <v>896.61919999999998</v>
      </c>
      <c r="V149" s="2">
        <f t="shared" si="125"/>
        <v>8.7929279073607924E-2</v>
      </c>
      <c r="Z149" s="1">
        <v>37560</v>
      </c>
      <c r="AA149" s="2">
        <v>117.96</v>
      </c>
      <c r="AB149" s="2">
        <f t="shared" si="126"/>
        <v>1.5670742207680277E-2</v>
      </c>
      <c r="AC149" s="1">
        <v>37560</v>
      </c>
      <c r="AD149" s="2">
        <v>710.85199999999998</v>
      </c>
      <c r="AE149" s="2">
        <f t="shared" si="127"/>
        <v>-1.370007464695322E-2</v>
      </c>
      <c r="AF149" s="1">
        <v>37560</v>
      </c>
      <c r="AG149" s="2">
        <v>116.45489999999999</v>
      </c>
      <c r="AH149" s="2">
        <f t="shared" si="128"/>
        <v>6.9001311282690381E-4</v>
      </c>
      <c r="AI149" s="1">
        <v>37560</v>
      </c>
      <c r="AJ149" s="2">
        <v>81.25</v>
      </c>
      <c r="AK149" s="2">
        <f t="shared" si="129"/>
        <v>2.7700480647609327E-2</v>
      </c>
      <c r="AL149" s="1">
        <v>37560</v>
      </c>
      <c r="AM149" s="2">
        <v>118.4982</v>
      </c>
      <c r="AN149" s="2">
        <f t="shared" si="130"/>
        <v>9.3844684091415331E-4</v>
      </c>
      <c r="AO149" s="1">
        <v>37560</v>
      </c>
      <c r="AP149" s="2">
        <v>181.4</v>
      </c>
      <c r="AQ149" s="2">
        <f t="shared" si="131"/>
        <v>-8.0384972931590859E-3</v>
      </c>
      <c r="AR149" s="1">
        <v>37560</v>
      </c>
      <c r="AS149" s="2">
        <v>1090.54</v>
      </c>
      <c r="AT149" s="2">
        <f t="shared" si="132"/>
        <v>-4.5548729838525981E-3</v>
      </c>
      <c r="AU149" s="1">
        <v>37560</v>
      </c>
      <c r="AV149" s="2">
        <v>498.48</v>
      </c>
      <c r="AW149" s="2">
        <f t="shared" si="133"/>
        <v>-8.7298904289379031E-3</v>
      </c>
      <c r="AY149" s="2">
        <f t="shared" si="139"/>
        <v>-1.7740770736721423E-2</v>
      </c>
      <c r="AZ149" s="2">
        <f t="shared" si="140"/>
        <v>-6.3065301473195445E-2</v>
      </c>
      <c r="BA149" s="2">
        <f t="shared" si="141"/>
        <v>-4.175017445085305E-3</v>
      </c>
      <c r="BE149" s="2" t="e">
        <f t="shared" si="136"/>
        <v>#DIV/0!</v>
      </c>
      <c r="BF149" s="1">
        <v>37560</v>
      </c>
      <c r="BG149" s="2">
        <v>663.82</v>
      </c>
      <c r="BH149" s="2">
        <f t="shared" si="137"/>
        <v>9.1670593958559365E-3</v>
      </c>
      <c r="BL149" s="1">
        <v>37529</v>
      </c>
      <c r="BM149" s="2">
        <v>229.48</v>
      </c>
      <c r="BN149" s="2">
        <f t="shared" si="94"/>
        <v>1.3693789203993223E-2</v>
      </c>
      <c r="BP149" s="1">
        <v>37287</v>
      </c>
      <c r="BQ149" s="2">
        <v>1.38E-2</v>
      </c>
      <c r="BR149" s="2">
        <f t="shared" si="95"/>
        <v>1.38E-2</v>
      </c>
      <c r="BT149" s="1">
        <v>37560</v>
      </c>
      <c r="BU149" s="2">
        <v>535.95000000000005</v>
      </c>
      <c r="BV149" s="2">
        <f t="shared" si="98"/>
        <v>5.8875827323916052E-2</v>
      </c>
      <c r="DF149" s="1">
        <v>37560</v>
      </c>
      <c r="DG149" s="2">
        <v>3476.9378000000002</v>
      </c>
      <c r="DH149" s="2">
        <f t="shared" si="99"/>
        <v>-2.0128586786751779E-3</v>
      </c>
      <c r="DI149" s="1">
        <v>37560</v>
      </c>
      <c r="DJ149" s="2">
        <v>5681.29</v>
      </c>
      <c r="DK149" s="2">
        <f t="shared" si="100"/>
        <v>5.9048077706209678E-3</v>
      </c>
      <c r="DL149" s="1">
        <v>37560</v>
      </c>
      <c r="DM149" s="2">
        <v>7350.69</v>
      </c>
      <c r="DN149" s="2">
        <f t="shared" si="101"/>
        <v>-1.6451153654711836E-2</v>
      </c>
      <c r="DO149" s="1">
        <v>37560</v>
      </c>
      <c r="DP149" s="2">
        <v>4841.16</v>
      </c>
      <c r="DQ149" s="2">
        <f t="shared" si="102"/>
        <v>4.1421308846987248E-3</v>
      </c>
      <c r="DR149" s="1">
        <v>37560</v>
      </c>
      <c r="DS149" s="2">
        <v>5001.3999999999996</v>
      </c>
      <c r="DT149" s="2">
        <f t="shared" si="103"/>
        <v>6.9378732177154401E-3</v>
      </c>
      <c r="DU149" s="1">
        <v>37560</v>
      </c>
      <c r="DV149" s="2">
        <v>4048.06</v>
      </c>
      <c r="DW149" s="2">
        <f t="shared" si="104"/>
        <v>9.9672913168549204E-3</v>
      </c>
      <c r="DX149" s="1">
        <v>37560</v>
      </c>
      <c r="DY149" s="2">
        <v>2673.89</v>
      </c>
      <c r="DZ149" s="2">
        <f t="shared" si="105"/>
        <v>1.4156720135125589E-3</v>
      </c>
      <c r="EA149" s="1">
        <v>37560</v>
      </c>
      <c r="EB149" s="2">
        <v>3901.58</v>
      </c>
      <c r="EC149" s="2">
        <f t="shared" si="106"/>
        <v>3.6347734376005469E-3</v>
      </c>
      <c r="ED149" s="1">
        <v>37560</v>
      </c>
      <c r="EE149" s="2">
        <v>6074.54</v>
      </c>
      <c r="EF149" s="2">
        <f t="shared" si="107"/>
        <v>3.2795219028673994E-2</v>
      </c>
      <c r="EG149" s="1">
        <v>37560</v>
      </c>
      <c r="EH149" s="2">
        <v>2132.5700000000002</v>
      </c>
      <c r="EI149" s="2">
        <f t="shared" si="108"/>
        <v>-2.8009501720782648E-3</v>
      </c>
      <c r="EK149" s="1">
        <v>37560</v>
      </c>
      <c r="EL149" s="2">
        <v>106.64</v>
      </c>
      <c r="EM149" s="2">
        <f t="shared" si="109"/>
        <v>-2.1521474688874775E-3</v>
      </c>
      <c r="EO149" s="1">
        <v>37560</v>
      </c>
      <c r="EP149" s="2">
        <v>4160.9162999999999</v>
      </c>
      <c r="EQ149" s="2">
        <f t="shared" si="110"/>
        <v>8.8187113366742453E-2</v>
      </c>
      <c r="ES149" s="1">
        <v>37560</v>
      </c>
      <c r="ET149" s="2">
        <v>287.6343</v>
      </c>
      <c r="EU149" s="2">
        <f t="shared" si="111"/>
        <v>6.5206885096918077E-2</v>
      </c>
      <c r="EW149" s="1">
        <v>37560</v>
      </c>
      <c r="EX149" s="2">
        <v>804.24080000000004</v>
      </c>
      <c r="EY149" s="2">
        <f t="shared" si="112"/>
        <v>7.3910597539104339E-2</v>
      </c>
      <c r="FA149" s="1">
        <v>37560</v>
      </c>
      <c r="FB149" s="2">
        <v>77.942499999999995</v>
      </c>
      <c r="FC149" s="2">
        <f t="shared" si="113"/>
        <v>9.4387547353138368E-2</v>
      </c>
      <c r="FE149" s="1">
        <v>37560</v>
      </c>
      <c r="FF149" s="2">
        <v>264.20100000000002</v>
      </c>
      <c r="FG149" s="2">
        <f t="shared" si="114"/>
        <v>8.1983540709003044E-3</v>
      </c>
      <c r="FI149" s="1">
        <v>37560</v>
      </c>
      <c r="FJ149" s="2">
        <v>160.7611</v>
      </c>
      <c r="FK149" s="2">
        <f t="shared" si="115"/>
        <v>-3.0115328368510275E-2</v>
      </c>
      <c r="FM149" s="1">
        <v>37560</v>
      </c>
      <c r="FN149" s="2">
        <v>1312.2070000000001</v>
      </c>
      <c r="FO149" s="2">
        <f t="shared" si="116"/>
        <v>-2.9934227791992174E-2</v>
      </c>
      <c r="FQ149" s="1">
        <v>37560</v>
      </c>
      <c r="FR149" s="2">
        <v>229.739</v>
      </c>
      <c r="FS149" s="2">
        <f t="shared" si="117"/>
        <v>2.7454061367901961E-3</v>
      </c>
      <c r="FU149" s="1">
        <v>37560</v>
      </c>
      <c r="FV149" s="2">
        <v>220.38050000000001</v>
      </c>
      <c r="FW149" s="2">
        <f t="shared" si="118"/>
        <v>0.12646852560642508</v>
      </c>
      <c r="FY149" s="1">
        <v>37560</v>
      </c>
      <c r="FZ149" s="2">
        <v>377.32600000000002</v>
      </c>
      <c r="GA149" s="2">
        <f t="shared" si="119"/>
        <v>3.1989186876999698E-2</v>
      </c>
    </row>
    <row r="150" spans="1:183" x14ac:dyDescent="0.25">
      <c r="A150" s="1">
        <f t="shared" si="96"/>
        <v>37529</v>
      </c>
      <c r="B150" s="1">
        <v>37529</v>
      </c>
      <c r="C150" s="2">
        <v>426.7706</v>
      </c>
      <c r="D150" s="2">
        <f t="shared" si="120"/>
        <v>-0.11105570448689506</v>
      </c>
      <c r="E150" s="1">
        <v>37529</v>
      </c>
      <c r="F150" s="2">
        <v>344.28320000000002</v>
      </c>
      <c r="G150" s="2">
        <f t="shared" si="121"/>
        <v>-0.10365231989119372</v>
      </c>
      <c r="H150" s="1">
        <v>37529</v>
      </c>
      <c r="I150" s="2">
        <v>1571.1397999999999</v>
      </c>
      <c r="J150" s="2">
        <f t="shared" si="122"/>
        <v>0.1119124125941926</v>
      </c>
      <c r="K150" s="1">
        <v>37529</v>
      </c>
      <c r="L150" s="2">
        <v>900.09690000000001</v>
      </c>
      <c r="M150" s="2">
        <f t="shared" si="123"/>
        <v>-7.4909276355798027E-2</v>
      </c>
      <c r="N150" s="1">
        <v>37529</v>
      </c>
      <c r="O150" s="2">
        <v>868.58169999999996</v>
      </c>
      <c r="P150" s="2">
        <f t="shared" si="124"/>
        <v>-0.10925532545477035</v>
      </c>
      <c r="Q150" s="1"/>
      <c r="T150" s="1">
        <v>37529</v>
      </c>
      <c r="U150" s="2">
        <v>824.15210000000002</v>
      </c>
      <c r="V150" s="2">
        <f t="shared" si="125"/>
        <v>-0.10858039613043868</v>
      </c>
      <c r="Z150" s="1">
        <v>37529</v>
      </c>
      <c r="AA150" s="2">
        <v>116.14</v>
      </c>
      <c r="AB150" s="2">
        <f t="shared" si="126"/>
        <v>4.4974917834283978E-3</v>
      </c>
      <c r="AC150" s="1">
        <v>37529</v>
      </c>
      <c r="AD150" s="2">
        <v>720.726</v>
      </c>
      <c r="AE150" s="2">
        <f t="shared" si="127"/>
        <v>-8.5672545993280558E-3</v>
      </c>
      <c r="AF150" s="1">
        <v>37529</v>
      </c>
      <c r="AG150" s="2">
        <v>116.3746</v>
      </c>
      <c r="AH150" s="2">
        <f t="shared" si="128"/>
        <v>1.5258371602853149E-2</v>
      </c>
      <c r="AI150" s="1">
        <v>37529</v>
      </c>
      <c r="AJ150" s="2">
        <v>79.06</v>
      </c>
      <c r="AK150" s="2">
        <f t="shared" si="129"/>
        <v>2.1579015376663735E-2</v>
      </c>
      <c r="AL150" s="1">
        <v>37529</v>
      </c>
      <c r="AM150" s="2">
        <v>118.3871</v>
      </c>
      <c r="AN150" s="2">
        <f t="shared" si="130"/>
        <v>6.9284909311275733E-3</v>
      </c>
      <c r="AO150" s="1">
        <v>37529</v>
      </c>
      <c r="AP150" s="2">
        <v>182.87</v>
      </c>
      <c r="AQ150" s="2">
        <f t="shared" si="131"/>
        <v>3.0253521126760496E-2</v>
      </c>
      <c r="AR150" s="1">
        <v>37529</v>
      </c>
      <c r="AS150" s="2">
        <v>1095.53</v>
      </c>
      <c r="AT150" s="2">
        <f t="shared" si="132"/>
        <v>1.6195703080106316E-2</v>
      </c>
      <c r="AU150" s="1">
        <v>37529</v>
      </c>
      <c r="AV150" s="2">
        <v>502.87</v>
      </c>
      <c r="AW150" s="2">
        <f t="shared" si="133"/>
        <v>-1.31289740167988E-2</v>
      </c>
      <c r="AY150" s="2">
        <f t="shared" si="139"/>
        <v>-7.4033845957013344E-3</v>
      </c>
      <c r="AZ150" s="2">
        <f t="shared" si="140"/>
        <v>3.434604909897232E-2</v>
      </c>
      <c r="BA150" s="2">
        <f t="shared" si="141"/>
        <v>-2.9324677096905116E-2</v>
      </c>
      <c r="BE150" s="2" t="e">
        <f t="shared" si="136"/>
        <v>#DIV/0!</v>
      </c>
      <c r="BF150" s="1">
        <v>37529</v>
      </c>
      <c r="BG150" s="2">
        <v>657.79</v>
      </c>
      <c r="BH150" s="2">
        <f t="shared" si="137"/>
        <v>1.3746975511273352E-2</v>
      </c>
      <c r="BL150" s="1">
        <v>37499</v>
      </c>
      <c r="BM150" s="2">
        <v>226.38</v>
      </c>
      <c r="BN150" s="2">
        <f t="shared" si="94"/>
        <v>5.9544969783149604E-3</v>
      </c>
      <c r="BT150" s="1">
        <v>37529</v>
      </c>
      <c r="BU150" s="2">
        <v>506.15</v>
      </c>
      <c r="BV150" s="2">
        <f t="shared" si="98"/>
        <v>-6.1485972817118095E-2</v>
      </c>
      <c r="DF150" s="1">
        <v>37529</v>
      </c>
      <c r="DG150" s="2">
        <v>3483.9504999999999</v>
      </c>
      <c r="DH150" s="2">
        <f t="shared" si="99"/>
        <v>-4.4566058928892094E-3</v>
      </c>
      <c r="DI150" s="1">
        <v>37529</v>
      </c>
      <c r="DJ150" s="2">
        <v>5647.94</v>
      </c>
      <c r="DK150" s="2">
        <f t="shared" si="100"/>
        <v>-1.544485003155216E-2</v>
      </c>
      <c r="DL150" s="1">
        <v>37529</v>
      </c>
      <c r="DM150" s="2">
        <v>7473.64</v>
      </c>
      <c r="DN150" s="2">
        <f t="shared" si="101"/>
        <v>9.3184813846451942E-3</v>
      </c>
      <c r="DO150" s="1">
        <v>37529</v>
      </c>
      <c r="DP150" s="2">
        <v>4821.1899999999996</v>
      </c>
      <c r="DQ150" s="2">
        <f t="shared" si="102"/>
        <v>2.914390557457569E-3</v>
      </c>
      <c r="DR150" s="1">
        <v>37529</v>
      </c>
      <c r="DS150" s="2">
        <v>4966.9399999999996</v>
      </c>
      <c r="DT150" s="2">
        <f t="shared" si="103"/>
        <v>-2.1596362971578742E-3</v>
      </c>
      <c r="DU150" s="1">
        <v>37529</v>
      </c>
      <c r="DV150" s="2">
        <v>4008.11</v>
      </c>
      <c r="DW150" s="2">
        <f t="shared" si="104"/>
        <v>1.5860986990340997E-2</v>
      </c>
      <c r="DX150" s="1">
        <v>37529</v>
      </c>
      <c r="DY150" s="2">
        <v>2670.11</v>
      </c>
      <c r="DZ150" s="2">
        <f t="shared" si="105"/>
        <v>-5.1153848887372622E-2</v>
      </c>
      <c r="EA150" s="1">
        <v>37529</v>
      </c>
      <c r="EB150" s="2">
        <v>3887.45</v>
      </c>
      <c r="EC150" s="2">
        <f t="shared" si="106"/>
        <v>-4.3846057312330045E-3</v>
      </c>
      <c r="ED150" s="1">
        <v>37529</v>
      </c>
      <c r="EE150" s="2">
        <v>5881.65</v>
      </c>
      <c r="EF150" s="2">
        <f t="shared" si="107"/>
        <v>-4.8993800790989361E-2</v>
      </c>
      <c r="EG150" s="1">
        <v>37529</v>
      </c>
      <c r="EH150" s="2">
        <v>2138.56</v>
      </c>
      <c r="EI150" s="2">
        <f t="shared" si="108"/>
        <v>-1.6156932023112858E-2</v>
      </c>
      <c r="EK150" s="1">
        <v>37529</v>
      </c>
      <c r="EL150" s="2">
        <v>106.87</v>
      </c>
      <c r="EM150" s="2">
        <f t="shared" si="109"/>
        <v>-1.0282295756216531E-3</v>
      </c>
      <c r="EO150" s="1">
        <v>37529</v>
      </c>
      <c r="EP150" s="2">
        <v>3823.7139999999999</v>
      </c>
      <c r="EQ150" s="2">
        <f t="shared" si="110"/>
        <v>-0.11775841269544618</v>
      </c>
      <c r="ES150" s="1">
        <v>37529</v>
      </c>
      <c r="ET150" s="2">
        <v>270.02670000000001</v>
      </c>
      <c r="EU150" s="2">
        <f t="shared" si="111"/>
        <v>-0.10780926716091344</v>
      </c>
      <c r="EW150" s="1">
        <v>37529</v>
      </c>
      <c r="EX150" s="2">
        <v>748.88990000000001</v>
      </c>
      <c r="EY150" s="2">
        <f t="shared" si="112"/>
        <v>-0.10966741367319155</v>
      </c>
      <c r="FA150" s="1">
        <v>37529</v>
      </c>
      <c r="FB150" s="2">
        <v>71.220200000000006</v>
      </c>
      <c r="FC150" s="2">
        <f t="shared" si="113"/>
        <v>-0.13811222662187406</v>
      </c>
      <c r="FE150" s="1">
        <v>37529</v>
      </c>
      <c r="FF150" s="2">
        <v>262.05259999999998</v>
      </c>
      <c r="FG150" s="2">
        <f t="shared" si="114"/>
        <v>-3.5268581433678725E-2</v>
      </c>
      <c r="FI150" s="1">
        <v>37529</v>
      </c>
      <c r="FJ150" s="2">
        <v>165.75280000000001</v>
      </c>
      <c r="FK150" s="2">
        <f t="shared" si="115"/>
        <v>4.2872503675945417E-2</v>
      </c>
      <c r="FM150" s="1">
        <v>37529</v>
      </c>
      <c r="FN150" s="2">
        <v>1352.6990000000001</v>
      </c>
      <c r="FO150" s="2">
        <f t="shared" si="116"/>
        <v>4.3133489876731712E-2</v>
      </c>
      <c r="FQ150" s="1">
        <v>37529</v>
      </c>
      <c r="FR150" s="2">
        <v>229.11</v>
      </c>
      <c r="FS150" s="2">
        <f t="shared" si="117"/>
        <v>1.1871637915043642E-2</v>
      </c>
      <c r="FU150" s="1">
        <v>37529</v>
      </c>
      <c r="FV150" s="2">
        <v>195.63839999999999</v>
      </c>
      <c r="FW150" s="2">
        <f t="shared" si="118"/>
        <v>-0.17726847029306803</v>
      </c>
      <c r="FY150" s="1">
        <v>37529</v>
      </c>
      <c r="FZ150" s="2">
        <v>365.62979999999999</v>
      </c>
      <c r="GA150" s="2">
        <f t="shared" si="119"/>
        <v>-7.1766457602656542E-2</v>
      </c>
    </row>
    <row r="151" spans="1:183" x14ac:dyDescent="0.25">
      <c r="A151" s="1">
        <f t="shared" si="96"/>
        <v>37499</v>
      </c>
      <c r="B151" s="1">
        <v>37498</v>
      </c>
      <c r="C151" s="2">
        <v>480.08699999999999</v>
      </c>
      <c r="D151" s="2">
        <f t="shared" si="120"/>
        <v>7.3557213940786959E-3</v>
      </c>
      <c r="E151" s="1">
        <v>37498</v>
      </c>
      <c r="F151" s="2">
        <v>384.09559999999999</v>
      </c>
      <c r="G151" s="2">
        <f t="shared" si="121"/>
        <v>3.0313254371239218E-3</v>
      </c>
      <c r="H151" s="1">
        <v>37498</v>
      </c>
      <c r="I151" s="2">
        <v>1413.0068000000001</v>
      </c>
      <c r="J151" s="2">
        <f t="shared" si="122"/>
        <v>6.5784894855798193E-3</v>
      </c>
      <c r="K151" s="1">
        <v>37498</v>
      </c>
      <c r="L151" s="2">
        <v>972.98230000000001</v>
      </c>
      <c r="M151" s="2">
        <f t="shared" si="123"/>
        <v>7.8609404207652389E-3</v>
      </c>
      <c r="N151" s="1">
        <v>37498</v>
      </c>
      <c r="O151" s="2">
        <v>975.11860000000001</v>
      </c>
      <c r="P151" s="2">
        <f t="shared" si="124"/>
        <v>5.3885364385304335E-3</v>
      </c>
      <c r="Q151" s="1"/>
      <c r="T151" s="1">
        <v>37498</v>
      </c>
      <c r="U151" s="2">
        <v>924.53890000000001</v>
      </c>
      <c r="V151" s="2">
        <f t="shared" si="125"/>
        <v>6.5349622001873442E-3</v>
      </c>
      <c r="Z151" s="1">
        <v>37498</v>
      </c>
      <c r="AA151" s="2">
        <v>115.62</v>
      </c>
      <c r="AB151" s="2">
        <f t="shared" si="126"/>
        <v>5.3038866185548539E-3</v>
      </c>
      <c r="AC151" s="1">
        <v>37498</v>
      </c>
      <c r="AD151" s="2">
        <v>726.95399999999995</v>
      </c>
      <c r="AE151" s="2">
        <f t="shared" si="127"/>
        <v>-7.4683516651556925E-3</v>
      </c>
      <c r="AF151" s="1">
        <v>37498</v>
      </c>
      <c r="AG151" s="2">
        <v>114.62560000000001</v>
      </c>
      <c r="AH151" s="2">
        <f t="shared" si="128"/>
        <v>4.5199811067160534E-2</v>
      </c>
      <c r="AI151" s="1">
        <v>37498</v>
      </c>
      <c r="AJ151" s="2">
        <v>77.39</v>
      </c>
      <c r="AK151" s="2">
        <f t="shared" si="129"/>
        <v>9.5225671797547484E-3</v>
      </c>
      <c r="AL151" s="1">
        <v>37498</v>
      </c>
      <c r="AM151" s="2">
        <v>117.57250000000001</v>
      </c>
      <c r="AN151" s="2">
        <f t="shared" si="130"/>
        <v>3.6099141610386187E-3</v>
      </c>
      <c r="AO151" s="1">
        <v>37498</v>
      </c>
      <c r="AP151" s="2">
        <v>177.5</v>
      </c>
      <c r="AQ151" s="2">
        <f t="shared" si="131"/>
        <v>4.5470609023442021E-2</v>
      </c>
      <c r="AR151" s="1">
        <v>37498</v>
      </c>
      <c r="AS151" s="2">
        <v>1078.0699</v>
      </c>
      <c r="AT151" s="2">
        <f t="shared" si="132"/>
        <v>1.6883990303441898E-2</v>
      </c>
      <c r="AU151" s="1">
        <v>37498</v>
      </c>
      <c r="AV151" s="2">
        <v>509.56</v>
      </c>
      <c r="AW151" s="2">
        <f t="shared" si="133"/>
        <v>2.8520679006115879E-2</v>
      </c>
      <c r="AY151" s="2">
        <f t="shared" si="139"/>
        <v>4.3243959569547741E-3</v>
      </c>
      <c r="AZ151" s="2">
        <f t="shared" si="140"/>
        <v>2.4724039822348054E-3</v>
      </c>
      <c r="BA151" s="2">
        <f t="shared" si="141"/>
        <v>1.1636688702673981E-2</v>
      </c>
      <c r="BE151" s="2" t="e">
        <f t="shared" si="136"/>
        <v>#DIV/0!</v>
      </c>
      <c r="BF151" s="1">
        <v>37498</v>
      </c>
      <c r="BG151" s="2">
        <v>648.87</v>
      </c>
      <c r="BH151" s="2">
        <f t="shared" si="137"/>
        <v>4.6604527296936205E-3</v>
      </c>
      <c r="BL151" s="1">
        <v>37468</v>
      </c>
      <c r="BM151" s="2">
        <v>225.04</v>
      </c>
      <c r="BN151" s="2">
        <f t="shared" si="94"/>
        <v>-1.5529988188459742E-2</v>
      </c>
      <c r="BT151" s="1">
        <v>37498</v>
      </c>
      <c r="BU151" s="2">
        <v>539.30999999999995</v>
      </c>
      <c r="BV151" s="2">
        <f t="shared" si="98"/>
        <v>6.5321662529627122E-3</v>
      </c>
      <c r="DF151" s="1">
        <v>37499</v>
      </c>
      <c r="DG151" s="2">
        <v>3499.5466000000001</v>
      </c>
      <c r="DH151" s="2">
        <f t="shared" si="99"/>
        <v>3.3096593250721007E-3</v>
      </c>
      <c r="DI151" s="1">
        <v>37499</v>
      </c>
      <c r="DJ151" s="2">
        <v>5736.54</v>
      </c>
      <c r="DK151" s="2">
        <f t="shared" si="100"/>
        <v>5.2994059197728483E-3</v>
      </c>
      <c r="DL151" s="1">
        <v>37499</v>
      </c>
      <c r="DM151" s="2">
        <v>7404.64</v>
      </c>
      <c r="DN151" s="2">
        <f t="shared" si="101"/>
        <v>6.2921800297350838E-3</v>
      </c>
      <c r="DO151" s="1">
        <v>37499</v>
      </c>
      <c r="DP151" s="2">
        <v>4807.18</v>
      </c>
      <c r="DQ151" s="2">
        <f t="shared" si="102"/>
        <v>6.8383694311273668E-3</v>
      </c>
      <c r="DR151" s="1">
        <v>37499</v>
      </c>
      <c r="DS151" s="2">
        <v>4977.6899999999996</v>
      </c>
      <c r="DT151" s="2">
        <f t="shared" si="103"/>
        <v>8.9571298266950539E-3</v>
      </c>
      <c r="DU151" s="1">
        <v>37499</v>
      </c>
      <c r="DV151" s="2">
        <v>3945.53</v>
      </c>
      <c r="DW151" s="2">
        <f t="shared" si="104"/>
        <v>3.5252195631882977E-3</v>
      </c>
      <c r="DX151" s="1">
        <v>37499</v>
      </c>
      <c r="DY151" s="2">
        <v>2814.06</v>
      </c>
      <c r="DZ151" s="2">
        <f t="shared" si="105"/>
        <v>6.1929246193783705E-3</v>
      </c>
      <c r="EA151" s="1">
        <v>37499</v>
      </c>
      <c r="EB151" s="2">
        <v>3904.57</v>
      </c>
      <c r="EC151" s="2">
        <f t="shared" si="106"/>
        <v>4.9985200056625878E-3</v>
      </c>
      <c r="ED151" s="1">
        <v>37499</v>
      </c>
      <c r="EE151" s="2">
        <v>6184.66</v>
      </c>
      <c r="EF151" s="2">
        <f t="shared" si="107"/>
        <v>2.6896581912980722E-3</v>
      </c>
      <c r="EG151" s="1">
        <v>37499</v>
      </c>
      <c r="EH151" s="2">
        <v>2173.6799999999998</v>
      </c>
      <c r="EI151" s="2">
        <f t="shared" si="108"/>
        <v>7.4433866945986527E-3</v>
      </c>
      <c r="EK151" s="1">
        <v>37498</v>
      </c>
      <c r="EL151" s="2">
        <v>106.98</v>
      </c>
      <c r="EM151" s="2">
        <f t="shared" si="109"/>
        <v>-4.0033516432361749E-3</v>
      </c>
      <c r="EO151" s="1">
        <v>37498</v>
      </c>
      <c r="EP151" s="2">
        <v>4334.0895</v>
      </c>
      <c r="EQ151" s="2">
        <f t="shared" si="110"/>
        <v>1.7032532726868332E-3</v>
      </c>
      <c r="ES151" s="1">
        <v>37498</v>
      </c>
      <c r="ET151" s="2">
        <v>302.6558</v>
      </c>
      <c r="EU151" s="2">
        <f t="shared" si="111"/>
        <v>1.5333200038109895E-2</v>
      </c>
      <c r="EW151" s="1">
        <v>37498</v>
      </c>
      <c r="EX151" s="2">
        <v>841.13499999999999</v>
      </c>
      <c r="EY151" s="2">
        <f t="shared" si="112"/>
        <v>2.1403760223079882E-3</v>
      </c>
      <c r="FA151" s="1">
        <v>37498</v>
      </c>
      <c r="FB151" s="2">
        <v>82.632800000000003</v>
      </c>
      <c r="FC151" s="2">
        <f t="shared" si="113"/>
        <v>-3.0487067192530581E-4</v>
      </c>
      <c r="FE151" s="1">
        <v>37498</v>
      </c>
      <c r="FF151" s="2">
        <v>271.6327</v>
      </c>
      <c r="FG151" s="2">
        <f t="shared" si="114"/>
        <v>3.3724827872807728E-2</v>
      </c>
      <c r="FI151" s="1">
        <v>37498</v>
      </c>
      <c r="FJ151" s="2">
        <v>158.93870000000001</v>
      </c>
      <c r="FK151" s="2">
        <f t="shared" si="115"/>
        <v>4.8030854322915539E-2</v>
      </c>
      <c r="FM151" s="1">
        <v>37498</v>
      </c>
      <c r="FN151" s="2">
        <v>1296.7650000000001</v>
      </c>
      <c r="FO151" s="2">
        <f t="shared" si="116"/>
        <v>4.8100952756592985E-2</v>
      </c>
      <c r="FQ151" s="1">
        <v>37498</v>
      </c>
      <c r="FR151" s="2">
        <v>226.422</v>
      </c>
      <c r="FS151" s="2">
        <f t="shared" si="117"/>
        <v>4.2401071558459957E-3</v>
      </c>
      <c r="FU151" s="1">
        <v>37498</v>
      </c>
      <c r="FV151" s="2">
        <v>237.79130000000001</v>
      </c>
      <c r="FW151" s="2">
        <f t="shared" si="118"/>
        <v>8.1515725280940643E-3</v>
      </c>
      <c r="FY151" s="1">
        <v>37498</v>
      </c>
      <c r="FZ151" s="2">
        <v>393.89850000000001</v>
      </c>
      <c r="GA151" s="2">
        <f t="shared" si="119"/>
        <v>-2.5974598169826724E-3</v>
      </c>
    </row>
    <row r="152" spans="1:183" x14ac:dyDescent="0.25">
      <c r="A152" s="1">
        <f t="shared" si="96"/>
        <v>37468</v>
      </c>
      <c r="B152" s="1">
        <v>37468</v>
      </c>
      <c r="C152" s="2">
        <v>476.58139999999997</v>
      </c>
      <c r="D152" s="2">
        <f t="shared" si="120"/>
        <v>-9.2900613924309594E-2</v>
      </c>
      <c r="E152" s="1">
        <v>37468</v>
      </c>
      <c r="F152" s="2">
        <v>382.9348</v>
      </c>
      <c r="G152" s="2">
        <f t="shared" si="121"/>
        <v>-5.4977120629635556E-2</v>
      </c>
      <c r="H152" s="1">
        <v>37468</v>
      </c>
      <c r="I152" s="2">
        <v>1403.7720999999999</v>
      </c>
      <c r="J152" s="2">
        <f t="shared" si="122"/>
        <v>5.9186204681880072E-2</v>
      </c>
      <c r="K152" s="1">
        <v>37468</v>
      </c>
      <c r="L152" s="2">
        <v>965.39340000000004</v>
      </c>
      <c r="M152" s="2">
        <f t="shared" si="123"/>
        <v>-0.12576096851930119</v>
      </c>
      <c r="N152" s="1">
        <v>37468</v>
      </c>
      <c r="O152" s="2">
        <v>969.89229999999998</v>
      </c>
      <c r="P152" s="2">
        <f t="shared" si="124"/>
        <v>-7.2048331558548173E-2</v>
      </c>
      <c r="Q152" s="1"/>
      <c r="T152" s="1">
        <v>37468</v>
      </c>
      <c r="U152" s="2">
        <v>918.53629999999998</v>
      </c>
      <c r="V152" s="2">
        <f t="shared" si="125"/>
        <v>-7.7924497599134779E-2</v>
      </c>
      <c r="Z152" s="1">
        <v>37468</v>
      </c>
      <c r="AA152" s="2">
        <v>115.01</v>
      </c>
      <c r="AB152" s="2">
        <f t="shared" si="126"/>
        <v>-2.5504151838671385E-2</v>
      </c>
      <c r="AC152" s="1">
        <v>37468</v>
      </c>
      <c r="AD152" s="2">
        <v>732.42399999999998</v>
      </c>
      <c r="AE152" s="2">
        <f t="shared" si="127"/>
        <v>-5.1357977737179761E-3</v>
      </c>
      <c r="AF152" s="1">
        <v>37468</v>
      </c>
      <c r="AG152" s="2">
        <v>109.6686</v>
      </c>
      <c r="AH152" s="2">
        <f t="shared" si="128"/>
        <v>4.1891346209312896E-3</v>
      </c>
      <c r="AI152" s="1">
        <v>37468</v>
      </c>
      <c r="AJ152" s="2">
        <v>76.66</v>
      </c>
      <c r="AK152" s="2">
        <f t="shared" si="129"/>
        <v>-2.1195097037793653E-2</v>
      </c>
      <c r="AL152" s="1">
        <v>37468</v>
      </c>
      <c r="AM152" s="2">
        <v>117.14960000000001</v>
      </c>
      <c r="AN152" s="2">
        <f t="shared" si="130"/>
        <v>1.3389064876152545E-2</v>
      </c>
      <c r="AO152" s="1">
        <v>37468</v>
      </c>
      <c r="AP152" s="2">
        <v>169.78</v>
      </c>
      <c r="AQ152" s="2">
        <f t="shared" si="131"/>
        <v>3.190735050815352E-3</v>
      </c>
      <c r="AR152" s="1">
        <v>37468</v>
      </c>
      <c r="AS152" s="2">
        <v>1060.17</v>
      </c>
      <c r="AT152" s="2">
        <f t="shared" si="132"/>
        <v>1.2066480196271323E-2</v>
      </c>
      <c r="AU152" s="1">
        <v>37468</v>
      </c>
      <c r="AV152" s="2">
        <v>495.43</v>
      </c>
      <c r="AW152" s="2">
        <f t="shared" si="133"/>
        <v>-4.3682198973091779E-2</v>
      </c>
      <c r="AY152" s="2">
        <f t="shared" si="139"/>
        <v>-3.7923493294674038E-2</v>
      </c>
      <c r="AZ152" s="2">
        <f t="shared" si="140"/>
        <v>-5.3712636960753013E-2</v>
      </c>
      <c r="BA152" s="2">
        <f t="shared" si="141"/>
        <v>-5.5748679169363102E-2</v>
      </c>
      <c r="BE152" s="2" t="e">
        <f t="shared" si="136"/>
        <v>#DIV/0!</v>
      </c>
      <c r="BF152" s="1">
        <v>37468</v>
      </c>
      <c r="BG152" s="2">
        <v>645.86</v>
      </c>
      <c r="BH152" s="2">
        <f t="shared" si="137"/>
        <v>-6.3692307692307937E-3</v>
      </c>
      <c r="BL152" s="1">
        <v>37437</v>
      </c>
      <c r="BM152" s="2">
        <v>228.59</v>
      </c>
      <c r="BN152" s="2">
        <f t="shared" si="94"/>
        <v>-3.3137126662305949E-3</v>
      </c>
      <c r="BT152" s="1">
        <v>37468</v>
      </c>
      <c r="BU152" s="2">
        <v>535.80999999999995</v>
      </c>
      <c r="BV152" s="2">
        <f t="shared" si="98"/>
        <v>-8.8432943738410041E-2</v>
      </c>
      <c r="DF152" s="1">
        <v>37468</v>
      </c>
      <c r="DG152" s="2">
        <v>3488.0025000000001</v>
      </c>
      <c r="DH152" s="2">
        <f t="shared" si="99"/>
        <v>-1.3393512891625381E-2</v>
      </c>
      <c r="DI152" s="1">
        <v>37468</v>
      </c>
      <c r="DJ152" s="2">
        <v>5706.3</v>
      </c>
      <c r="DK152" s="2">
        <f t="shared" si="100"/>
        <v>-2.8607420395448058E-2</v>
      </c>
      <c r="DL152" s="1">
        <v>37468</v>
      </c>
      <c r="DM152" s="2">
        <v>7358.34</v>
      </c>
      <c r="DN152" s="2">
        <f t="shared" si="101"/>
        <v>-3.3860014573350306E-3</v>
      </c>
      <c r="DO152" s="1">
        <v>37468</v>
      </c>
      <c r="DP152" s="2">
        <v>4774.53</v>
      </c>
      <c r="DQ152" s="2">
        <f t="shared" si="102"/>
        <v>-1.9649116939420841E-3</v>
      </c>
      <c r="DR152" s="1">
        <v>37468</v>
      </c>
      <c r="DS152" s="2">
        <v>4933.5</v>
      </c>
      <c r="DT152" s="2">
        <f t="shared" si="103"/>
        <v>-1.2347903378857272E-2</v>
      </c>
      <c r="DU152" s="1">
        <v>37468</v>
      </c>
      <c r="DV152" s="2">
        <v>3931.67</v>
      </c>
      <c r="DW152" s="2">
        <f t="shared" si="104"/>
        <v>-1.2812915861099228E-2</v>
      </c>
      <c r="DX152" s="1">
        <v>37468</v>
      </c>
      <c r="DY152" s="2">
        <v>2796.74</v>
      </c>
      <c r="DZ152" s="2">
        <f t="shared" si="105"/>
        <v>1.407214831413417E-2</v>
      </c>
      <c r="EA152" s="1">
        <v>37468</v>
      </c>
      <c r="EB152" s="2">
        <v>3885.15</v>
      </c>
      <c r="EC152" s="2">
        <f t="shared" si="106"/>
        <v>-1.8998128972146588E-2</v>
      </c>
      <c r="ED152" s="1">
        <v>37468</v>
      </c>
      <c r="EE152" s="2">
        <v>6168.07</v>
      </c>
      <c r="EF152" s="2">
        <f t="shared" si="107"/>
        <v>-7.1730853161166008E-2</v>
      </c>
      <c r="EG152" s="1">
        <v>37468</v>
      </c>
      <c r="EH152" s="2">
        <v>2157.62</v>
      </c>
      <c r="EI152" s="2">
        <f t="shared" si="108"/>
        <v>-5.0030110714782694E-4</v>
      </c>
      <c r="EK152" s="1">
        <v>37468</v>
      </c>
      <c r="EL152" s="2">
        <v>107.41</v>
      </c>
      <c r="EM152" s="2">
        <f t="shared" si="109"/>
        <v>1.2251437187823955E-2</v>
      </c>
      <c r="EO152" s="1">
        <v>37468</v>
      </c>
      <c r="EP152" s="2">
        <v>4326.72</v>
      </c>
      <c r="EQ152" s="2">
        <f t="shared" si="110"/>
        <v>-8.6713153097762508E-2</v>
      </c>
      <c r="ES152" s="1">
        <v>37468</v>
      </c>
      <c r="ET152" s="2">
        <v>298.08519999999999</v>
      </c>
      <c r="EU152" s="2">
        <f t="shared" si="111"/>
        <v>-7.6209811504594716E-2</v>
      </c>
      <c r="EW152" s="1">
        <v>37468</v>
      </c>
      <c r="EX152" s="2">
        <v>839.33849999999995</v>
      </c>
      <c r="EY152" s="2">
        <f t="shared" si="112"/>
        <v>-8.4164908659651205E-2</v>
      </c>
      <c r="FA152" s="1">
        <v>37468</v>
      </c>
      <c r="FB152" s="2">
        <v>82.658000000000001</v>
      </c>
      <c r="FC152" s="2">
        <f t="shared" si="113"/>
        <v>-0.10467710838153421</v>
      </c>
      <c r="FE152" s="1">
        <v>37468</v>
      </c>
      <c r="FF152" s="2">
        <v>262.77080000000001</v>
      </c>
      <c r="FG152" s="2">
        <f t="shared" si="114"/>
        <v>-1.7318507205261735E-2</v>
      </c>
      <c r="FI152" s="1">
        <v>37468</v>
      </c>
      <c r="FJ152" s="2">
        <v>151.65459999999999</v>
      </c>
      <c r="FK152" s="2">
        <f t="shared" si="115"/>
        <v>3.230088224503147E-2</v>
      </c>
      <c r="FM152" s="1">
        <v>37468</v>
      </c>
      <c r="FN152" s="2">
        <v>1237.252</v>
      </c>
      <c r="FO152" s="2">
        <f t="shared" si="116"/>
        <v>3.2275181716848733E-2</v>
      </c>
      <c r="FQ152" s="1">
        <v>37468</v>
      </c>
      <c r="FR152" s="2">
        <v>225.46600000000001</v>
      </c>
      <c r="FS152" s="2">
        <f t="shared" si="117"/>
        <v>1.616188930953677E-2</v>
      </c>
      <c r="FU152" s="1">
        <v>37468</v>
      </c>
      <c r="FV152" s="2">
        <v>235.86859999999999</v>
      </c>
      <c r="FW152" s="2">
        <f t="shared" si="118"/>
        <v>-0.13196608071177218</v>
      </c>
      <c r="FY152" s="1">
        <v>37468</v>
      </c>
      <c r="FZ152" s="2">
        <v>394.92430000000002</v>
      </c>
      <c r="GA152" s="2">
        <f t="shared" si="119"/>
        <v>-0.15102450140000323</v>
      </c>
    </row>
    <row r="153" spans="1:183" x14ac:dyDescent="0.25">
      <c r="A153" s="1">
        <f t="shared" si="96"/>
        <v>37437</v>
      </c>
      <c r="B153" s="1">
        <v>37435</v>
      </c>
      <c r="C153" s="2">
        <v>525.39049999999997</v>
      </c>
      <c r="D153" s="2">
        <f t="shared" si="120"/>
        <v>-5.7264924291836827E-2</v>
      </c>
      <c r="E153" s="1">
        <v>37435</v>
      </c>
      <c r="F153" s="2">
        <v>405.2122</v>
      </c>
      <c r="G153" s="2">
        <f t="shared" si="121"/>
        <v>-9.2362952500115392E-2</v>
      </c>
      <c r="H153" s="1">
        <v>37435</v>
      </c>
      <c r="I153" s="2">
        <v>1325.3308</v>
      </c>
      <c r="J153" s="2">
        <f t="shared" si="122"/>
        <v>9.1226489321164506E-2</v>
      </c>
      <c r="K153" s="1">
        <v>37435</v>
      </c>
      <c r="L153" s="2">
        <v>1104.2671</v>
      </c>
      <c r="M153" s="2">
        <f t="shared" si="123"/>
        <v>-5.7551576968956963E-2</v>
      </c>
      <c r="N153" s="1">
        <v>37435</v>
      </c>
      <c r="O153" s="2">
        <v>1045.1969999999999</v>
      </c>
      <c r="P153" s="2">
        <f t="shared" si="124"/>
        <v>-7.4532817920184624E-2</v>
      </c>
      <c r="Q153" s="1"/>
      <c r="T153" s="1">
        <v>37435</v>
      </c>
      <c r="U153" s="2">
        <v>996.1617</v>
      </c>
      <c r="V153" s="2">
        <f t="shared" si="125"/>
        <v>-7.1116496186088285E-2</v>
      </c>
      <c r="Z153" s="1">
        <v>37435</v>
      </c>
      <c r="AA153" s="2">
        <v>118.02</v>
      </c>
      <c r="AB153" s="2">
        <f t="shared" si="126"/>
        <v>-6.3983835662569932E-3</v>
      </c>
      <c r="AC153" s="1">
        <v>37435</v>
      </c>
      <c r="AD153" s="2">
        <v>736.20500000000004</v>
      </c>
      <c r="AE153" s="2">
        <f t="shared" si="127"/>
        <v>4.6530636613824061E-2</v>
      </c>
      <c r="AF153" s="1">
        <v>37435</v>
      </c>
      <c r="AG153" s="2">
        <v>109.2111</v>
      </c>
      <c r="AH153" s="2">
        <f t="shared" si="128"/>
        <v>1.361559472862095E-2</v>
      </c>
      <c r="AI153" s="1">
        <v>37435</v>
      </c>
      <c r="AJ153" s="2">
        <v>78.319999999999993</v>
      </c>
      <c r="AK153" s="2">
        <f t="shared" si="129"/>
        <v>-1.570943823048887E-2</v>
      </c>
      <c r="AL153" s="1">
        <v>37435</v>
      </c>
      <c r="AM153" s="2">
        <v>115.6018</v>
      </c>
      <c r="AN153" s="2">
        <f t="shared" si="130"/>
        <v>1.0992182423527508E-2</v>
      </c>
      <c r="AO153" s="1">
        <v>37435</v>
      </c>
      <c r="AP153" s="2">
        <v>169.24</v>
      </c>
      <c r="AQ153" s="2">
        <f t="shared" si="131"/>
        <v>2.0686327724503961E-2</v>
      </c>
      <c r="AR153" s="1">
        <v>37435</v>
      </c>
      <c r="AS153" s="2">
        <v>1047.53</v>
      </c>
      <c r="AT153" s="2">
        <f t="shared" si="132"/>
        <v>8.6466708391508273E-3</v>
      </c>
      <c r="AU153" s="1">
        <v>37435</v>
      </c>
      <c r="AV153" s="2">
        <v>518.05999999999995</v>
      </c>
      <c r="AW153" s="2">
        <f t="shared" si="133"/>
        <v>-7.3735025925263709E-2</v>
      </c>
      <c r="AY153" s="2">
        <f t="shared" si="139"/>
        <v>3.5098028208278564E-2</v>
      </c>
      <c r="AZ153" s="2">
        <f t="shared" si="140"/>
        <v>1.6981240951227661E-2</v>
      </c>
      <c r="BA153" s="2">
        <f t="shared" si="141"/>
        <v>-8.2381696764414536E-2</v>
      </c>
      <c r="BE153" s="2" t="e">
        <f t="shared" si="136"/>
        <v>#DIV/0!</v>
      </c>
      <c r="BF153" s="1">
        <v>37435</v>
      </c>
      <c r="BG153" s="2">
        <v>650</v>
      </c>
      <c r="BH153" s="2">
        <f t="shared" si="137"/>
        <v>1.5716971247188294E-3</v>
      </c>
      <c r="BL153" s="1">
        <v>37407</v>
      </c>
      <c r="BM153" s="2">
        <v>229.35</v>
      </c>
      <c r="BN153" s="2">
        <f t="shared" si="94"/>
        <v>2.3162310986801771E-3</v>
      </c>
      <c r="BT153" s="1">
        <v>37435</v>
      </c>
      <c r="BU153" s="2">
        <v>587.79</v>
      </c>
      <c r="BV153" s="2">
        <f t="shared" si="98"/>
        <v>-6.3133567102327093E-2</v>
      </c>
      <c r="DF153" s="1">
        <v>37437</v>
      </c>
      <c r="DG153" s="2">
        <v>3535.3533000000002</v>
      </c>
      <c r="DH153" s="2">
        <f t="shared" si="99"/>
        <v>-8.7586695859427355E-3</v>
      </c>
      <c r="DI153" s="1">
        <v>37437</v>
      </c>
      <c r="DJ153" s="2">
        <v>5874.35</v>
      </c>
      <c r="DK153" s="2">
        <f t="shared" si="100"/>
        <v>-1.9390669575712227E-2</v>
      </c>
      <c r="DL153" s="1">
        <v>37437</v>
      </c>
      <c r="DM153" s="2">
        <v>7383.34</v>
      </c>
      <c r="DN153" s="2">
        <f t="shared" si="101"/>
        <v>1.2016716764875701E-2</v>
      </c>
      <c r="DO153" s="1">
        <v>37437</v>
      </c>
      <c r="DP153" s="2">
        <v>4783.93</v>
      </c>
      <c r="DQ153" s="2">
        <f t="shared" si="102"/>
        <v>-1.8923430002085739E-3</v>
      </c>
      <c r="DR153" s="1">
        <v>37437</v>
      </c>
      <c r="DS153" s="2">
        <v>4995.18</v>
      </c>
      <c r="DT153" s="2">
        <f t="shared" si="103"/>
        <v>-1.3759484448761738E-2</v>
      </c>
      <c r="DU153" s="1">
        <v>37437</v>
      </c>
      <c r="DV153" s="2">
        <v>3982.7</v>
      </c>
      <c r="DW153" s="2">
        <f t="shared" si="104"/>
        <v>2.2321035373933373E-3</v>
      </c>
      <c r="DX153" s="1">
        <v>37437</v>
      </c>
      <c r="DY153" s="2">
        <v>2757.93</v>
      </c>
      <c r="DZ153" s="2">
        <f t="shared" si="105"/>
        <v>1.2530288567442316E-2</v>
      </c>
      <c r="EA153" s="1">
        <v>37437</v>
      </c>
      <c r="EB153" s="2">
        <v>3960.39</v>
      </c>
      <c r="EC153" s="2">
        <f t="shared" si="106"/>
        <v>-1.2309994388677636E-2</v>
      </c>
      <c r="ED153" s="1">
        <v>37437</v>
      </c>
      <c r="EE153" s="2">
        <v>6644.7</v>
      </c>
      <c r="EF153" s="2">
        <f t="shared" si="107"/>
        <v>-4.4274593960175634E-2</v>
      </c>
      <c r="EG153" s="1">
        <v>37437</v>
      </c>
      <c r="EH153" s="2">
        <v>2158.6999999999998</v>
      </c>
      <c r="EI153" s="2">
        <f t="shared" si="108"/>
        <v>2.3402022603382644E-3</v>
      </c>
      <c r="EK153" s="1">
        <v>37435</v>
      </c>
      <c r="EL153" s="2">
        <v>106.11</v>
      </c>
      <c r="EM153" s="2">
        <f t="shared" si="109"/>
        <v>-5.0979339951703784E-2</v>
      </c>
      <c r="EO153" s="1">
        <v>37435</v>
      </c>
      <c r="EP153" s="2">
        <v>4737.5258000000003</v>
      </c>
      <c r="EQ153" s="2">
        <f t="shared" si="110"/>
        <v>-8.2675512795633899E-2</v>
      </c>
      <c r="ES153" s="1">
        <v>37435</v>
      </c>
      <c r="ET153" s="2">
        <v>322.67630000000003</v>
      </c>
      <c r="EU153" s="2">
        <f t="shared" si="111"/>
        <v>-7.5091093163827782E-2</v>
      </c>
      <c r="EW153" s="1">
        <v>37435</v>
      </c>
      <c r="EX153" s="2">
        <v>916.47339999999997</v>
      </c>
      <c r="EY153" s="2">
        <f t="shared" si="112"/>
        <v>-6.0404565756416728E-2</v>
      </c>
      <c r="FA153" s="1">
        <v>37435</v>
      </c>
      <c r="FB153" s="2">
        <v>92.322000000000003</v>
      </c>
      <c r="FC153" s="2">
        <f t="shared" si="113"/>
        <v>-8.6463487037403475E-2</v>
      </c>
      <c r="FE153" s="1">
        <v>37435</v>
      </c>
      <c r="FF153" s="2">
        <v>267.40179999999998</v>
      </c>
      <c r="FG153" s="2">
        <f t="shared" si="114"/>
        <v>2.1654029163937993E-2</v>
      </c>
      <c r="FI153" s="1">
        <v>37435</v>
      </c>
      <c r="FJ153" s="2">
        <v>146.9093</v>
      </c>
      <c r="FK153" s="2">
        <f t="shared" si="115"/>
        <v>1.7922336541652761E-2</v>
      </c>
      <c r="FM153" s="1">
        <v>37435</v>
      </c>
      <c r="FN153" s="2">
        <v>1198.568</v>
      </c>
      <c r="FO153" s="2">
        <f t="shared" si="116"/>
        <v>1.7759900412090746E-2</v>
      </c>
      <c r="FQ153" s="1">
        <v>37435</v>
      </c>
      <c r="FR153" s="2">
        <v>221.88</v>
      </c>
      <c r="FS153" s="2">
        <f t="shared" si="117"/>
        <v>1.0005371400478857E-2</v>
      </c>
      <c r="FU153" s="1">
        <v>37435</v>
      </c>
      <c r="FV153" s="2">
        <v>271.72739999999999</v>
      </c>
      <c r="FW153" s="2">
        <f t="shared" si="118"/>
        <v>-8.1960467129255199E-2</v>
      </c>
      <c r="FY153" s="1">
        <v>37435</v>
      </c>
      <c r="FZ153" s="2">
        <v>465.17750000000001</v>
      </c>
      <c r="GA153" s="2">
        <f t="shared" si="119"/>
        <v>-4.973679581978363E-2</v>
      </c>
    </row>
    <row r="154" spans="1:183" x14ac:dyDescent="0.25">
      <c r="A154" s="1">
        <f t="shared" si="96"/>
        <v>37407</v>
      </c>
      <c r="B154" s="1">
        <v>37407</v>
      </c>
      <c r="C154" s="2">
        <v>557.30449999999996</v>
      </c>
      <c r="D154" s="2">
        <f t="shared" si="120"/>
        <v>5.1927625984011794E-3</v>
      </c>
      <c r="E154" s="1">
        <v>37407</v>
      </c>
      <c r="F154" s="2">
        <v>446.44740000000002</v>
      </c>
      <c r="G154" s="2">
        <f t="shared" si="121"/>
        <v>-2.4187056419999187E-2</v>
      </c>
      <c r="H154" s="1">
        <v>37407</v>
      </c>
      <c r="I154" s="2">
        <v>1214.5332000000001</v>
      </c>
      <c r="J154" s="2">
        <f t="shared" si="122"/>
        <v>3.7995404912690711E-2</v>
      </c>
      <c r="K154" s="1">
        <v>37407</v>
      </c>
      <c r="L154" s="2">
        <v>1171.7003</v>
      </c>
      <c r="M154" s="2">
        <f t="shared" si="123"/>
        <v>-3.8370698193414321E-2</v>
      </c>
      <c r="N154" s="1">
        <v>37407</v>
      </c>
      <c r="O154" s="2">
        <v>1129.3723</v>
      </c>
      <c r="P154" s="2">
        <f t="shared" si="124"/>
        <v>-9.7068470972316856E-3</v>
      </c>
      <c r="Q154" s="1"/>
      <c r="T154" s="1">
        <v>37407</v>
      </c>
      <c r="U154" s="2">
        <v>1072.4291000000001</v>
      </c>
      <c r="V154" s="2">
        <f t="shared" si="125"/>
        <v>-7.3469512429347184E-3</v>
      </c>
      <c r="Z154" s="1">
        <v>37407</v>
      </c>
      <c r="AA154" s="2">
        <v>118.78</v>
      </c>
      <c r="AB154" s="2">
        <f t="shared" si="126"/>
        <v>3.6565145300637036E-2</v>
      </c>
      <c r="AC154" s="1">
        <v>37407</v>
      </c>
      <c r="AD154" s="2">
        <v>703.47199999999998</v>
      </c>
      <c r="AE154" s="2">
        <f t="shared" si="127"/>
        <v>2.6359597610172036E-2</v>
      </c>
      <c r="AF154" s="1">
        <v>37407</v>
      </c>
      <c r="AG154" s="2">
        <v>107.7441</v>
      </c>
      <c r="AH154" s="2">
        <f t="shared" si="128"/>
        <v>4.2433313772538561E-4</v>
      </c>
      <c r="AI154" s="1">
        <v>37407</v>
      </c>
      <c r="AJ154" s="2">
        <v>79.569999999999993</v>
      </c>
      <c r="AK154" s="2">
        <f t="shared" si="129"/>
        <v>-1.1921023221159954E-2</v>
      </c>
      <c r="AL154" s="1">
        <v>37407</v>
      </c>
      <c r="AM154" s="2">
        <v>114.3449</v>
      </c>
      <c r="AN154" s="2">
        <f t="shared" si="130"/>
        <v>-1.4513876820675398E-3</v>
      </c>
      <c r="AO154" s="1">
        <v>37407</v>
      </c>
      <c r="AP154" s="2">
        <v>165.81</v>
      </c>
      <c r="AQ154" s="2">
        <f t="shared" si="131"/>
        <v>-4.9807969275083019E-3</v>
      </c>
      <c r="AR154" s="1">
        <v>37407</v>
      </c>
      <c r="AS154" s="2">
        <v>1038.55</v>
      </c>
      <c r="AT154" s="2">
        <f t="shared" si="132"/>
        <v>8.4967954942707369E-3</v>
      </c>
      <c r="AU154" s="1">
        <v>37407</v>
      </c>
      <c r="AV154" s="2">
        <v>559.29999999999995</v>
      </c>
      <c r="AW154" s="2">
        <f t="shared" si="133"/>
        <v>-5.1583066524369947E-3</v>
      </c>
      <c r="AY154" s="2">
        <f t="shared" si="139"/>
        <v>2.9379819018400366E-2</v>
      </c>
      <c r="AZ154" s="2">
        <f t="shared" si="140"/>
        <v>-2.8663851096182635E-2</v>
      </c>
      <c r="BA154" s="2">
        <f t="shared" si="141"/>
        <v>-1.3655102146707732E-2</v>
      </c>
      <c r="BE154" s="2" t="e">
        <f t="shared" si="136"/>
        <v>#DIV/0!</v>
      </c>
      <c r="BF154" s="1">
        <v>37407</v>
      </c>
      <c r="BG154" s="2">
        <v>648.98</v>
      </c>
      <c r="BH154" s="2">
        <f t="shared" si="137"/>
        <v>-1.354137814298495E-3</v>
      </c>
      <c r="BL154" s="1">
        <v>37376</v>
      </c>
      <c r="BM154" s="2">
        <v>228.82</v>
      </c>
      <c r="BN154" s="2">
        <f t="shared" si="94"/>
        <v>1.2119603680113222E-2</v>
      </c>
      <c r="BT154" s="1">
        <v>37407</v>
      </c>
      <c r="BU154" s="2">
        <v>627.4</v>
      </c>
      <c r="BV154" s="2">
        <f t="shared" si="98"/>
        <v>1.5555447644021392E-2</v>
      </c>
      <c r="DF154" s="1">
        <v>37407</v>
      </c>
      <c r="DG154" s="2">
        <v>3566.5918999999999</v>
      </c>
      <c r="DH154" s="2">
        <f t="shared" si="99"/>
        <v>4.4040567922984941E-3</v>
      </c>
      <c r="DI154" s="1">
        <v>37407</v>
      </c>
      <c r="DJ154" s="2">
        <v>5990.51</v>
      </c>
      <c r="DK154" s="2">
        <f t="shared" si="100"/>
        <v>4.1583027444791476E-4</v>
      </c>
      <c r="DL154" s="1">
        <v>37407</v>
      </c>
      <c r="DM154" s="2">
        <v>7295.67</v>
      </c>
      <c r="DN154" s="2">
        <f t="shared" si="101"/>
        <v>1.8737746946162037E-2</v>
      </c>
      <c r="DO154" s="1">
        <v>37407</v>
      </c>
      <c r="DP154" s="2">
        <v>4793</v>
      </c>
      <c r="DQ154" s="2">
        <f t="shared" si="102"/>
        <v>2.0991185374747978E-3</v>
      </c>
      <c r="DR154" s="1">
        <v>37407</v>
      </c>
      <c r="DS154" s="2">
        <v>5064.87</v>
      </c>
      <c r="DT154" s="2">
        <f t="shared" si="103"/>
        <v>-8.7017280152191789E-3</v>
      </c>
      <c r="DU154" s="1">
        <v>37407</v>
      </c>
      <c r="DV154" s="2">
        <v>3973.83</v>
      </c>
      <c r="DW154" s="2">
        <f t="shared" si="104"/>
        <v>5.2668725857003551E-3</v>
      </c>
      <c r="DX154" s="1">
        <v>37407</v>
      </c>
      <c r="DY154" s="2">
        <v>2723.8</v>
      </c>
      <c r="DZ154" s="2">
        <f t="shared" si="105"/>
        <v>1.536201954081684E-2</v>
      </c>
      <c r="EA154" s="1">
        <v>37407</v>
      </c>
      <c r="EB154" s="2">
        <v>4009.75</v>
      </c>
      <c r="EC154" s="2">
        <f t="shared" si="106"/>
        <v>-2.4976429116944088E-3</v>
      </c>
      <c r="ED154" s="1">
        <v>37407</v>
      </c>
      <c r="EE154" s="2">
        <v>6952.52</v>
      </c>
      <c r="EF154" s="2">
        <f t="shared" si="107"/>
        <v>-1.0404775663927057E-2</v>
      </c>
      <c r="EG154" s="1">
        <v>37407</v>
      </c>
      <c r="EH154" s="2">
        <v>2153.66</v>
      </c>
      <c r="EI154" s="2">
        <f t="shared" si="108"/>
        <v>1.6198515568599525E-2</v>
      </c>
      <c r="EK154" s="1">
        <v>37407</v>
      </c>
      <c r="EL154" s="2">
        <v>111.81</v>
      </c>
      <c r="EM154" s="2">
        <f t="shared" si="109"/>
        <v>-2.9342824897994557E-2</v>
      </c>
      <c r="EO154" s="1">
        <v>37407</v>
      </c>
      <c r="EP154" s="2">
        <v>5164.5038000000004</v>
      </c>
      <c r="EQ154" s="2">
        <f t="shared" si="110"/>
        <v>-1.3497265281574133E-2</v>
      </c>
      <c r="ES154" s="1">
        <v>37407</v>
      </c>
      <c r="ET154" s="2">
        <v>348.87360000000001</v>
      </c>
      <c r="EU154" s="2">
        <f t="shared" si="111"/>
        <v>-1.6681045987802956E-2</v>
      </c>
      <c r="EW154" s="1">
        <v>37407</v>
      </c>
      <c r="EX154" s="2">
        <v>975.39149999999995</v>
      </c>
      <c r="EY154" s="2">
        <f t="shared" si="112"/>
        <v>2.3185884140251023E-3</v>
      </c>
      <c r="FA154" s="1">
        <v>37407</v>
      </c>
      <c r="FB154" s="2">
        <v>101.06</v>
      </c>
      <c r="FC154" s="2">
        <f t="shared" si="113"/>
        <v>-3.7165268209399804E-2</v>
      </c>
      <c r="FE154" s="1">
        <v>37407</v>
      </c>
      <c r="FF154" s="2">
        <v>261.73419999999999</v>
      </c>
      <c r="FG154" s="2" t="e">
        <f t="shared" si="114"/>
        <v>#DIV/0!</v>
      </c>
      <c r="FI154" s="1">
        <v>37407</v>
      </c>
      <c r="FJ154" s="2">
        <v>144.3227</v>
      </c>
      <c r="FK154" s="2">
        <f t="shared" si="115"/>
        <v>1.1945848262753245E-3</v>
      </c>
      <c r="FM154" s="1">
        <v>37407</v>
      </c>
      <c r="FN154" s="2">
        <v>1177.653</v>
      </c>
      <c r="FO154" s="2">
        <f t="shared" si="116"/>
        <v>1.2336316381029722E-3</v>
      </c>
      <c r="FQ154" s="1">
        <v>37407</v>
      </c>
      <c r="FR154" s="2">
        <v>219.68199999999999</v>
      </c>
      <c r="FS154" s="2">
        <f t="shared" si="117"/>
        <v>4.3478062094535197E-3</v>
      </c>
      <c r="FU154" s="1">
        <v>37407</v>
      </c>
      <c r="FV154" s="2">
        <v>295.98660000000001</v>
      </c>
      <c r="FW154" s="2">
        <f t="shared" si="118"/>
        <v>-3.070860700953848E-2</v>
      </c>
      <c r="FY154" s="1">
        <v>37407</v>
      </c>
      <c r="FZ154" s="2">
        <v>489.5249</v>
      </c>
      <c r="GA154" s="2">
        <f t="shared" si="119"/>
        <v>-4.4333076028953866E-2</v>
      </c>
    </row>
    <row r="155" spans="1:183" x14ac:dyDescent="0.25">
      <c r="A155" s="1">
        <f t="shared" si="96"/>
        <v>37376</v>
      </c>
      <c r="B155" s="1">
        <v>37376</v>
      </c>
      <c r="C155" s="2">
        <v>554.42550000000006</v>
      </c>
      <c r="D155" s="2">
        <f t="shared" si="120"/>
        <v>-3.4270330208965194E-2</v>
      </c>
      <c r="E155" s="1">
        <v>37376</v>
      </c>
      <c r="F155" s="2">
        <v>457.51330000000002</v>
      </c>
      <c r="G155" s="2">
        <f t="shared" si="121"/>
        <v>-8.1600301587671176E-2</v>
      </c>
      <c r="H155" s="1">
        <v>37376</v>
      </c>
      <c r="I155" s="2">
        <v>1170.0757000000001</v>
      </c>
      <c r="J155" s="2">
        <f t="shared" si="122"/>
        <v>8.2349237811801812E-2</v>
      </c>
      <c r="K155" s="1">
        <v>37376</v>
      </c>
      <c r="L155" s="2">
        <v>1218.4531999999999</v>
      </c>
      <c r="M155" s="2">
        <f t="shared" si="123"/>
        <v>-4.864468115359899E-3</v>
      </c>
      <c r="N155" s="1">
        <v>37376</v>
      </c>
      <c r="O155" s="2">
        <v>1140.4423999999999</v>
      </c>
      <c r="P155" s="2">
        <f t="shared" si="124"/>
        <v>-6.8666090988037998E-2</v>
      </c>
      <c r="Q155" s="1"/>
      <c r="T155" s="1">
        <v>37376</v>
      </c>
      <c r="U155" s="2">
        <v>1080.3665000000001</v>
      </c>
      <c r="V155" s="2">
        <f t="shared" si="125"/>
        <v>-6.060911180028572E-2</v>
      </c>
      <c r="Z155" s="1">
        <v>37376</v>
      </c>
      <c r="AA155" s="2">
        <v>114.59</v>
      </c>
      <c r="AB155" s="2">
        <f t="shared" si="126"/>
        <v>2.2741187789732109E-3</v>
      </c>
      <c r="AC155" s="1">
        <v>37376</v>
      </c>
      <c r="AD155" s="2">
        <v>685.40499999999997</v>
      </c>
      <c r="AE155" s="2">
        <f t="shared" si="127"/>
        <v>2.93700223323905E-2</v>
      </c>
      <c r="AF155" s="1">
        <v>37376</v>
      </c>
      <c r="AG155" s="2">
        <v>107.69840000000001</v>
      </c>
      <c r="AH155" s="2">
        <f t="shared" si="128"/>
        <v>-1.7518264412711426E-3</v>
      </c>
      <c r="AI155" s="1">
        <v>37376</v>
      </c>
      <c r="AJ155" s="2">
        <v>80.53</v>
      </c>
      <c r="AK155" s="2">
        <f t="shared" si="129"/>
        <v>2.8742973939703598E-2</v>
      </c>
      <c r="AL155" s="1">
        <v>37376</v>
      </c>
      <c r="AM155" s="2">
        <v>114.5111</v>
      </c>
      <c r="AN155" s="2">
        <f t="shared" si="130"/>
        <v>1.6382136840591643E-2</v>
      </c>
      <c r="AO155" s="1">
        <v>37376</v>
      </c>
      <c r="AP155" s="2">
        <v>166.64</v>
      </c>
      <c r="AQ155" s="2">
        <f t="shared" si="131"/>
        <v>-3.468484631025115E-3</v>
      </c>
      <c r="AR155" s="1">
        <v>37376</v>
      </c>
      <c r="AS155" s="2">
        <v>1029.8</v>
      </c>
      <c r="AT155" s="2">
        <f t="shared" si="132"/>
        <v>1.9392007602379691E-2</v>
      </c>
      <c r="AU155" s="1">
        <v>37376</v>
      </c>
      <c r="AV155" s="2">
        <v>562.20000000000005</v>
      </c>
      <c r="AW155" s="2">
        <f t="shared" si="133"/>
        <v>1.5589717650884349E-2</v>
      </c>
      <c r="AY155" s="2">
        <f t="shared" si="139"/>
        <v>4.7329971378705982E-2</v>
      </c>
      <c r="AZ155" s="2">
        <f t="shared" si="140"/>
        <v>6.3801622872678099E-2</v>
      </c>
      <c r="BA155" s="2">
        <f t="shared" si="141"/>
        <v>-3.8022899514953412E-3</v>
      </c>
      <c r="BE155" s="2" t="e">
        <f t="shared" si="136"/>
        <v>#DIV/0!</v>
      </c>
      <c r="BF155" s="1">
        <v>37376</v>
      </c>
      <c r="BG155" s="2">
        <v>649.86</v>
      </c>
      <c r="BH155" s="2">
        <f t="shared" si="137"/>
        <v>1.5120747289824932E-2</v>
      </c>
      <c r="BL155" s="1">
        <v>37346</v>
      </c>
      <c r="BM155" s="2">
        <v>226.08</v>
      </c>
      <c r="BN155" s="2">
        <f t="shared" si="94"/>
        <v>-2.2111174987826665E-4</v>
      </c>
      <c r="BT155" s="1">
        <v>37376</v>
      </c>
      <c r="BU155" s="2">
        <v>617.79</v>
      </c>
      <c r="BV155" s="2">
        <f t="shared" si="98"/>
        <v>-3.0507038275034204E-2</v>
      </c>
      <c r="DF155" s="1">
        <v>37376</v>
      </c>
      <c r="DG155" s="2">
        <v>3550.9533000000001</v>
      </c>
      <c r="DH155" s="2">
        <f t="shared" si="99"/>
        <v>6.3985798341770206E-3</v>
      </c>
      <c r="DI155" s="1">
        <v>37376</v>
      </c>
      <c r="DJ155" s="2">
        <v>5988.02</v>
      </c>
      <c r="DK155" s="2">
        <f t="shared" si="100"/>
        <v>2.7866255371455928E-3</v>
      </c>
      <c r="DL155" s="1">
        <v>37376</v>
      </c>
      <c r="DM155" s="2">
        <v>7161.48</v>
      </c>
      <c r="DN155" s="2">
        <f t="shared" si="101"/>
        <v>3.8998214100476325E-3</v>
      </c>
      <c r="DO155" s="1">
        <v>37376</v>
      </c>
      <c r="DP155" s="2">
        <v>4782.96</v>
      </c>
      <c r="DQ155" s="2">
        <f t="shared" si="102"/>
        <v>5.9182051055561846E-3</v>
      </c>
      <c r="DR155" s="1">
        <v>37376</v>
      </c>
      <c r="DS155" s="2">
        <v>5109.33</v>
      </c>
      <c r="DT155" s="2">
        <f t="shared" si="103"/>
        <v>-1.5154348056554134E-2</v>
      </c>
      <c r="DU155" s="1">
        <v>37376</v>
      </c>
      <c r="DV155" s="2">
        <v>3953.01</v>
      </c>
      <c r="DW155" s="2">
        <f t="shared" si="104"/>
        <v>8.6576441409720317E-3</v>
      </c>
      <c r="DX155" s="1">
        <v>37376</v>
      </c>
      <c r="DY155" s="2">
        <v>2682.59</v>
      </c>
      <c r="DZ155" s="2">
        <f t="shared" si="105"/>
        <v>1.9135938485385084E-2</v>
      </c>
      <c r="EA155" s="1">
        <v>37376</v>
      </c>
      <c r="EB155" s="2">
        <v>4019.79</v>
      </c>
      <c r="EC155" s="2">
        <f t="shared" si="106"/>
        <v>-4.401277116342639E-4</v>
      </c>
      <c r="ED155" s="1">
        <v>37376</v>
      </c>
      <c r="EE155" s="2">
        <v>7025.62</v>
      </c>
      <c r="EF155" s="2">
        <f t="shared" si="107"/>
        <v>-1.7604408064211263E-3</v>
      </c>
      <c r="EG155" s="1">
        <v>37376</v>
      </c>
      <c r="EH155" s="2">
        <v>2119.33</v>
      </c>
      <c r="EI155" s="2">
        <f t="shared" si="108"/>
        <v>4.1981170071121454E-3</v>
      </c>
      <c r="EK155" s="1">
        <v>37376</v>
      </c>
      <c r="EL155" s="2">
        <v>115.19</v>
      </c>
      <c r="EM155" s="2">
        <f t="shared" si="109"/>
        <v>-2.891586578991745E-2</v>
      </c>
      <c r="EO155" s="1">
        <v>37376</v>
      </c>
      <c r="EP155" s="2">
        <v>5235.1642000000002</v>
      </c>
      <c r="EQ155" s="2">
        <f t="shared" si="110"/>
        <v>-1.6324221693536312E-2</v>
      </c>
      <c r="ES155" s="1">
        <v>37376</v>
      </c>
      <c r="ET155" s="2">
        <v>354.7919</v>
      </c>
      <c r="EU155" s="2">
        <f t="shared" si="111"/>
        <v>6.0760098137184748E-3</v>
      </c>
      <c r="EW155" s="1">
        <v>37376</v>
      </c>
      <c r="EX155" s="2">
        <v>973.13520000000005</v>
      </c>
      <c r="EY155" s="2">
        <f t="shared" si="112"/>
        <v>-3.3581889079949745E-2</v>
      </c>
      <c r="FA155" s="1">
        <v>37376</v>
      </c>
      <c r="FB155" s="2">
        <v>104.9609</v>
      </c>
      <c r="FC155" s="2">
        <f t="shared" si="113"/>
        <v>-3.8420700162246857E-2</v>
      </c>
      <c r="FI155" s="1">
        <v>37376</v>
      </c>
      <c r="FJ155" s="2">
        <v>144.15049999999999</v>
      </c>
      <c r="FK155" s="2">
        <f t="shared" si="115"/>
        <v>4.3999180157493711E-2</v>
      </c>
      <c r="FM155" s="1">
        <v>37376</v>
      </c>
      <c r="FN155" s="2">
        <v>1176.202</v>
      </c>
      <c r="FO155" s="2">
        <f t="shared" si="116"/>
        <v>4.3927047711520784E-2</v>
      </c>
      <c r="FQ155" s="1">
        <v>37376</v>
      </c>
      <c r="FR155" s="2">
        <v>218.73099999999999</v>
      </c>
      <c r="FS155" s="2">
        <f t="shared" si="117"/>
        <v>1.37746281731006E-2</v>
      </c>
      <c r="FU155" s="1">
        <v>37376</v>
      </c>
      <c r="FV155" s="2">
        <v>305.3639</v>
      </c>
      <c r="FW155" s="2">
        <f t="shared" si="118"/>
        <v>-4.5892854911076975E-2</v>
      </c>
      <c r="FY155" s="1">
        <v>37376</v>
      </c>
      <c r="FZ155" s="2">
        <v>512.23379999999997</v>
      </c>
      <c r="GA155" s="2">
        <f t="shared" si="119"/>
        <v>9.0791430682097829E-3</v>
      </c>
    </row>
    <row r="156" spans="1:183" x14ac:dyDescent="0.25">
      <c r="A156" s="1">
        <f t="shared" si="96"/>
        <v>37346</v>
      </c>
      <c r="B156" s="1">
        <v>37344</v>
      </c>
      <c r="C156" s="2">
        <v>574.1001</v>
      </c>
      <c r="D156" s="2">
        <f t="shared" si="120"/>
        <v>4.7321367979153539E-2</v>
      </c>
      <c r="E156" s="1">
        <v>37344</v>
      </c>
      <c r="F156" s="2">
        <v>498.16359999999997</v>
      </c>
      <c r="G156" s="2">
        <f t="shared" si="121"/>
        <v>3.4586197586758294E-2</v>
      </c>
      <c r="H156" s="1">
        <v>37344</v>
      </c>
      <c r="I156" s="2">
        <v>1081.0518999999999</v>
      </c>
      <c r="J156" s="2">
        <f t="shared" si="122"/>
        <v>-2.7252712921324029E-2</v>
      </c>
      <c r="K156" s="1">
        <v>37344</v>
      </c>
      <c r="L156" s="2">
        <v>1224.4093</v>
      </c>
      <c r="M156" s="2">
        <f t="shared" si="123"/>
        <v>7.9353760797312267E-2</v>
      </c>
      <c r="N156" s="1">
        <v>37344</v>
      </c>
      <c r="O156" s="2">
        <v>1224.5257999999999</v>
      </c>
      <c r="P156" s="2">
        <f t="shared" si="124"/>
        <v>3.53314965217566E-2</v>
      </c>
      <c r="Q156" s="1"/>
      <c r="T156" s="1">
        <v>37344</v>
      </c>
      <c r="U156" s="2">
        <v>1150.0713000000001</v>
      </c>
      <c r="V156" s="2">
        <f t="shared" si="125"/>
        <v>3.7607137572763571E-2</v>
      </c>
      <c r="Z156" s="1">
        <v>37344</v>
      </c>
      <c r="AA156" s="2">
        <v>114.33</v>
      </c>
      <c r="AB156" s="2">
        <f t="shared" si="126"/>
        <v>2.0894722743102001E-2</v>
      </c>
      <c r="AC156" s="1">
        <v>37344</v>
      </c>
      <c r="AD156" s="2">
        <v>665.84900000000005</v>
      </c>
      <c r="AE156" s="2">
        <f t="shared" si="127"/>
        <v>-2.4211007318735156E-3</v>
      </c>
      <c r="AF156" s="1">
        <v>37344</v>
      </c>
      <c r="AG156" s="2">
        <v>107.8874</v>
      </c>
      <c r="AH156" s="2">
        <f t="shared" si="128"/>
        <v>9.7846991710745179E-2</v>
      </c>
      <c r="AI156" s="1">
        <v>37344</v>
      </c>
      <c r="AJ156" s="2">
        <v>78.28</v>
      </c>
      <c r="AK156" s="2">
        <f t="shared" si="129"/>
        <v>-1.6579517918632325E-3</v>
      </c>
      <c r="AL156" s="1">
        <v>37344</v>
      </c>
      <c r="AM156" s="2">
        <v>112.66540000000001</v>
      </c>
      <c r="AN156" s="2">
        <f t="shared" si="130"/>
        <v>-1.2033739719408576E-2</v>
      </c>
      <c r="AO156" s="1">
        <v>37344</v>
      </c>
      <c r="AP156" s="2">
        <v>167.22</v>
      </c>
      <c r="AQ156" s="2">
        <f t="shared" si="131"/>
        <v>0.10991636798088411</v>
      </c>
      <c r="AR156" s="1">
        <v>37344</v>
      </c>
      <c r="AS156" s="2">
        <v>1010.21</v>
      </c>
      <c r="AT156" s="2">
        <f t="shared" si="132"/>
        <v>-1.663584152633113E-2</v>
      </c>
      <c r="AU156" s="1">
        <v>37344</v>
      </c>
      <c r="AV156" s="2">
        <v>553.57000000000005</v>
      </c>
      <c r="AW156" s="2">
        <f t="shared" si="133"/>
        <v>2.4067633565191926E-2</v>
      </c>
      <c r="AY156" s="2">
        <f t="shared" si="139"/>
        <v>1.2735170392395245E-2</v>
      </c>
      <c r="AZ156" s="2">
        <f t="shared" si="140"/>
        <v>4.4022264275555667E-2</v>
      </c>
      <c r="BA156" s="2">
        <f t="shared" si="141"/>
        <v>4.0703475091523056E-2</v>
      </c>
      <c r="BE156" s="2" t="e">
        <f t="shared" si="136"/>
        <v>#DIV/0!</v>
      </c>
      <c r="BF156" s="1">
        <v>37344</v>
      </c>
      <c r="BG156" s="2">
        <v>640.17999999999995</v>
      </c>
      <c r="BH156" s="2">
        <f t="shared" si="137"/>
        <v>1.2526492265839906E-2</v>
      </c>
      <c r="BL156" s="1">
        <v>37315</v>
      </c>
      <c r="BM156" s="2">
        <v>226.13</v>
      </c>
      <c r="BN156" s="2">
        <f t="shared" si="94"/>
        <v>-3.1480212437896116E-2</v>
      </c>
      <c r="BT156" s="1">
        <v>37344</v>
      </c>
      <c r="BU156" s="2">
        <v>637.23</v>
      </c>
      <c r="BV156" s="2">
        <f t="shared" si="98"/>
        <v>1.6202337857017524E-2</v>
      </c>
      <c r="DF156" s="1">
        <v>37346</v>
      </c>
      <c r="DG156" s="2">
        <v>3528.3766999999998</v>
      </c>
      <c r="DH156" s="2">
        <f t="shared" si="99"/>
        <v>7.8239981033907391E-3</v>
      </c>
      <c r="DI156" s="1">
        <v>37346</v>
      </c>
      <c r="DJ156" s="2">
        <v>5971.38</v>
      </c>
      <c r="DK156" s="2">
        <f t="shared" si="100"/>
        <v>1.9111171792333792E-2</v>
      </c>
      <c r="DL156" s="1">
        <v>37346</v>
      </c>
      <c r="DM156" s="2">
        <v>7133.66</v>
      </c>
      <c r="DN156" s="2">
        <f t="shared" si="101"/>
        <v>2.111755721694264E-2</v>
      </c>
      <c r="DO156" s="1">
        <v>37346</v>
      </c>
      <c r="DP156" s="2">
        <v>4754.82</v>
      </c>
      <c r="DQ156" s="2">
        <f t="shared" si="102"/>
        <v>6.3324091515164493E-3</v>
      </c>
      <c r="DR156" s="1">
        <v>37346</v>
      </c>
      <c r="DS156" s="2">
        <v>5187.95</v>
      </c>
      <c r="DT156" s="2">
        <f t="shared" si="103"/>
        <v>1.8583236801287928E-2</v>
      </c>
      <c r="DU156" s="1">
        <v>37346</v>
      </c>
      <c r="DV156" s="2">
        <v>3919.08</v>
      </c>
      <c r="DW156" s="2">
        <f t="shared" si="104"/>
        <v>4.6115316488468672E-3</v>
      </c>
      <c r="DX156" s="1">
        <v>37346</v>
      </c>
      <c r="DY156" s="2">
        <v>2632.22</v>
      </c>
      <c r="DZ156" s="2">
        <f t="shared" si="105"/>
        <v>1.4964853224133545E-2</v>
      </c>
      <c r="EA156" s="1">
        <v>37346</v>
      </c>
      <c r="EB156" s="2">
        <v>4021.56</v>
      </c>
      <c r="EC156" s="2">
        <f t="shared" si="106"/>
        <v>5.5634596967977235E-3</v>
      </c>
      <c r="ED156" s="1">
        <v>37346</v>
      </c>
      <c r="EE156" s="2">
        <v>7038.01</v>
      </c>
      <c r="EF156" s="2">
        <f t="shared" si="107"/>
        <v>4.7584812869884141E-2</v>
      </c>
      <c r="EG156" s="1">
        <v>37346</v>
      </c>
      <c r="EH156" s="2">
        <v>2110.4699999999998</v>
      </c>
      <c r="EI156" s="2">
        <f t="shared" si="108"/>
        <v>2.3020097141028817E-2</v>
      </c>
      <c r="EK156" s="1">
        <v>37344</v>
      </c>
      <c r="EL156" s="2">
        <v>118.62</v>
      </c>
      <c r="EM156" s="2">
        <f t="shared" si="109"/>
        <v>-4.5317220543805714E-3</v>
      </c>
      <c r="EO156" s="1">
        <v>37344</v>
      </c>
      <c r="EP156" s="2">
        <v>5322.0424000000003</v>
      </c>
      <c r="EQ156" s="2">
        <f t="shared" si="110"/>
        <v>3.9065242332117833E-2</v>
      </c>
      <c r="ES156" s="1">
        <v>37344</v>
      </c>
      <c r="ET156" s="2">
        <v>352.64920000000001</v>
      </c>
      <c r="EU156" s="2">
        <f t="shared" si="111"/>
        <v>5.9278265356941473E-2</v>
      </c>
      <c r="EW156" s="1">
        <v>37344</v>
      </c>
      <c r="EX156" s="2">
        <v>1006.9505</v>
      </c>
      <c r="EY156" s="2">
        <f t="shared" si="112"/>
        <v>4.4406683535649139E-2</v>
      </c>
      <c r="FA156" s="1">
        <v>37344</v>
      </c>
      <c r="FB156" s="2">
        <v>109.15470000000001</v>
      </c>
      <c r="FC156" s="2">
        <f t="shared" si="113"/>
        <v>4.5503045860312064E-2</v>
      </c>
      <c r="FI156" s="1">
        <v>37344</v>
      </c>
      <c r="FJ156" s="2">
        <v>138.0753</v>
      </c>
      <c r="FK156" s="2">
        <f t="shared" si="115"/>
        <v>-4.4675795876910618E-2</v>
      </c>
      <c r="FM156" s="1">
        <v>37344</v>
      </c>
      <c r="FN156" s="2">
        <v>1126.7090000000001</v>
      </c>
      <c r="FO156" s="2">
        <f t="shared" si="116"/>
        <v>-4.485184598051728E-2</v>
      </c>
      <c r="FQ156" s="1">
        <v>37344</v>
      </c>
      <c r="FR156" s="2">
        <v>215.75899999999999</v>
      </c>
      <c r="FS156" s="2">
        <f t="shared" si="117"/>
        <v>-8.915939366100134E-3</v>
      </c>
      <c r="FU156" s="1">
        <v>37344</v>
      </c>
      <c r="FV156" s="2">
        <v>320.05200000000002</v>
      </c>
      <c r="FW156" s="2">
        <f t="shared" si="118"/>
        <v>5.0894428537655356E-2</v>
      </c>
      <c r="FY156" s="1">
        <v>37344</v>
      </c>
      <c r="FZ156" s="2">
        <v>507.625</v>
      </c>
      <c r="GA156" s="2">
        <f t="shared" si="119"/>
        <v>8.0353851667655629E-2</v>
      </c>
    </row>
    <row r="157" spans="1:183" x14ac:dyDescent="0.25">
      <c r="A157" s="1">
        <f t="shared" si="96"/>
        <v>37315</v>
      </c>
      <c r="B157" s="1">
        <v>37315</v>
      </c>
      <c r="C157" s="2">
        <v>548.16039999999998</v>
      </c>
      <c r="D157" s="2">
        <f t="shared" si="120"/>
        <v>1.5647610834197412E-3</v>
      </c>
      <c r="E157" s="1">
        <v>37315</v>
      </c>
      <c r="F157" s="2">
        <v>481.51</v>
      </c>
      <c r="G157" s="2">
        <f t="shared" si="121"/>
        <v>-4.1476815666980027E-2</v>
      </c>
      <c r="H157" s="1">
        <v>37315</v>
      </c>
      <c r="I157" s="2">
        <v>1111.3389</v>
      </c>
      <c r="J157" s="2">
        <f t="shared" si="122"/>
        <v>5.2310689418810119E-2</v>
      </c>
      <c r="K157" s="1">
        <v>37315</v>
      </c>
      <c r="L157" s="2">
        <v>1134.3911000000001</v>
      </c>
      <c r="M157" s="2">
        <f t="shared" si="123"/>
        <v>-2.4095750172057895E-2</v>
      </c>
      <c r="N157" s="1">
        <v>37315</v>
      </c>
      <c r="O157" s="2">
        <v>1182.7379000000001</v>
      </c>
      <c r="P157" s="2">
        <f t="shared" si="124"/>
        <v>-2.4809061803538257E-2</v>
      </c>
      <c r="Q157" s="1"/>
      <c r="T157" s="1">
        <v>37315</v>
      </c>
      <c r="U157" s="2">
        <v>1108.3879999999999</v>
      </c>
      <c r="V157" s="2">
        <f t="shared" si="125"/>
        <v>-1.9303230583206044E-2</v>
      </c>
      <c r="Z157" s="1">
        <v>37315</v>
      </c>
      <c r="AA157" s="2">
        <v>111.99</v>
      </c>
      <c r="AB157" s="2">
        <f t="shared" si="126"/>
        <v>1.8368645994362165E-2</v>
      </c>
      <c r="AC157" s="1">
        <v>37315</v>
      </c>
      <c r="AD157" s="2">
        <v>667.46500000000003</v>
      </c>
      <c r="AE157" s="2">
        <f t="shared" si="127"/>
        <v>-6.6864298066247052E-3</v>
      </c>
      <c r="AF157" s="1">
        <v>37315</v>
      </c>
      <c r="AG157" s="2">
        <v>98.271799999999999</v>
      </c>
      <c r="AH157" s="2">
        <f t="shared" si="128"/>
        <v>3.1508344704524127E-2</v>
      </c>
      <c r="AI157" s="1">
        <v>37315</v>
      </c>
      <c r="AJ157" s="2">
        <v>78.41</v>
      </c>
      <c r="AK157" s="2">
        <f t="shared" si="129"/>
        <v>7.8406169665810044E-3</v>
      </c>
      <c r="AL157" s="1">
        <v>37315</v>
      </c>
      <c r="AM157" s="2">
        <v>114.0377</v>
      </c>
      <c r="AN157" s="2">
        <f t="shared" si="130"/>
        <v>1.9707696984714307E-3</v>
      </c>
      <c r="AO157" s="1">
        <v>37315</v>
      </c>
      <c r="AP157" s="2">
        <v>150.66</v>
      </c>
      <c r="AQ157" s="2">
        <f t="shared" si="131"/>
        <v>3.4681683950277931E-2</v>
      </c>
      <c r="AR157" s="1">
        <v>37315</v>
      </c>
      <c r="AS157" s="2">
        <v>1027.3</v>
      </c>
      <c r="AT157" s="2">
        <f t="shared" si="132"/>
        <v>9.6909891492371614E-3</v>
      </c>
      <c r="AU157" s="1">
        <v>37315</v>
      </c>
      <c r="AV157" s="2">
        <v>540.55999999999995</v>
      </c>
      <c r="AW157" s="2">
        <f t="shared" si="133"/>
        <v>-1.3954506484741391E-2</v>
      </c>
      <c r="AY157" s="2">
        <f t="shared" si="139"/>
        <v>4.3041576750399768E-2</v>
      </c>
      <c r="AZ157" s="2">
        <f t="shared" si="140"/>
        <v>7.1331163148036225E-4</v>
      </c>
      <c r="BA157" s="2">
        <f t="shared" si="141"/>
        <v>-2.3645495633978553E-2</v>
      </c>
      <c r="BE157" s="2" t="e">
        <f t="shared" si="136"/>
        <v>#DIV/0!</v>
      </c>
      <c r="BF157" s="1">
        <v>37315</v>
      </c>
      <c r="BG157" s="2">
        <v>632.26</v>
      </c>
      <c r="BH157" s="2">
        <f t="shared" si="137"/>
        <v>-1.0377373256742151E-2</v>
      </c>
      <c r="BL157" s="1">
        <v>37287</v>
      </c>
      <c r="BM157" s="2">
        <v>233.48</v>
      </c>
      <c r="BN157" s="2" t="e">
        <f t="shared" si="94"/>
        <v>#DIV/0!</v>
      </c>
      <c r="BT157" s="1">
        <v>37315</v>
      </c>
      <c r="BU157" s="2">
        <v>627.07000000000005</v>
      </c>
      <c r="BV157" s="2">
        <f t="shared" si="98"/>
        <v>7.5679670930008935E-3</v>
      </c>
      <c r="DF157" s="1">
        <v>37315</v>
      </c>
      <c r="DG157" s="2">
        <v>3500.9850000000001</v>
      </c>
      <c r="DH157" s="2">
        <f t="shared" si="99"/>
        <v>-2.5672109759443673E-3</v>
      </c>
      <c r="DI157" s="1">
        <v>37315</v>
      </c>
      <c r="DJ157" s="2">
        <v>5859.4</v>
      </c>
      <c r="DK157" s="2">
        <f t="shared" si="100"/>
        <v>-7.0429218296684803E-3</v>
      </c>
      <c r="DL157" s="1">
        <v>37315</v>
      </c>
      <c r="DM157" s="2">
        <v>6986.13</v>
      </c>
      <c r="DN157" s="2">
        <f t="shared" si="101"/>
        <v>-1.2077991498315788E-2</v>
      </c>
      <c r="DO157" s="1">
        <v>37315</v>
      </c>
      <c r="DP157" s="2">
        <v>4724.8999999999996</v>
      </c>
      <c r="DQ157" s="2">
        <f t="shared" si="102"/>
        <v>4.2135039625978976E-4</v>
      </c>
      <c r="DR157" s="1">
        <v>37315</v>
      </c>
      <c r="DS157" s="2">
        <v>5093.3</v>
      </c>
      <c r="DT157" s="2">
        <f t="shared" si="103"/>
        <v>2.9359698644648713E-3</v>
      </c>
      <c r="DU157" s="1">
        <v>37315</v>
      </c>
      <c r="DV157" s="2">
        <v>3901.09</v>
      </c>
      <c r="DW157" s="2">
        <f t="shared" si="104"/>
        <v>1.8619152302097319E-3</v>
      </c>
      <c r="DX157" s="1">
        <v>37315</v>
      </c>
      <c r="DY157" s="2">
        <v>2593.41</v>
      </c>
      <c r="DZ157" s="2">
        <f t="shared" si="105"/>
        <v>1.5820479275524546E-2</v>
      </c>
      <c r="EA157" s="1">
        <v>37315</v>
      </c>
      <c r="EB157" s="2">
        <v>3999.31</v>
      </c>
      <c r="EC157" s="2">
        <f t="shared" si="106"/>
        <v>-3.5926681665184867E-3</v>
      </c>
      <c r="ED157" s="1">
        <v>37315</v>
      </c>
      <c r="EE157" s="2">
        <v>6718.32</v>
      </c>
      <c r="EF157" s="2">
        <f t="shared" si="107"/>
        <v>-1.5441791757831891E-2</v>
      </c>
      <c r="EG157" s="1">
        <v>37315</v>
      </c>
      <c r="EH157" s="2">
        <v>2062.98</v>
      </c>
      <c r="EI157" s="2">
        <f t="shared" si="108"/>
        <v>4.6801112317800264E-3</v>
      </c>
      <c r="EK157" s="1">
        <v>37315</v>
      </c>
      <c r="EL157" s="2">
        <v>119.16</v>
      </c>
      <c r="EM157" s="2">
        <f t="shared" si="109"/>
        <v>-8.7347142500623365E-3</v>
      </c>
      <c r="EO157" s="1">
        <v>37315</v>
      </c>
      <c r="EP157" s="2">
        <v>5121.9521000000004</v>
      </c>
      <c r="EQ157" s="2">
        <f t="shared" si="110"/>
        <v>-8.2961008478972253E-3</v>
      </c>
      <c r="ES157" s="1">
        <v>37315</v>
      </c>
      <c r="ET157" s="2">
        <v>332.91460000000001</v>
      </c>
      <c r="EU157" s="2">
        <f t="shared" si="111"/>
        <v>1.5770758923531636E-2</v>
      </c>
      <c r="EW157" s="1">
        <v>37315</v>
      </c>
      <c r="EX157" s="2">
        <v>964.13639999999998</v>
      </c>
      <c r="EY157" s="2">
        <f t="shared" si="112"/>
        <v>-8.5161962806723501E-3</v>
      </c>
      <c r="FA157" s="1">
        <v>37315</v>
      </c>
      <c r="FB157" s="2">
        <v>104.404</v>
      </c>
      <c r="FC157" s="2">
        <f t="shared" si="113"/>
        <v>-4.9436394602885292E-3</v>
      </c>
      <c r="FI157" s="1">
        <v>37315</v>
      </c>
      <c r="FJ157" s="2">
        <v>144.5324</v>
      </c>
      <c r="FK157" s="2">
        <f t="shared" si="115"/>
        <v>1.3516365847176415E-2</v>
      </c>
      <c r="FM157" s="1">
        <v>37315</v>
      </c>
      <c r="FN157" s="2">
        <v>1179.617</v>
      </c>
      <c r="FO157" s="2">
        <f t="shared" si="116"/>
        <v>1.324257000515372E-2</v>
      </c>
      <c r="FQ157" s="1">
        <v>37315</v>
      </c>
      <c r="FR157" s="2">
        <v>217.7</v>
      </c>
      <c r="FS157" s="2">
        <f t="shared" si="117"/>
        <v>6.0538841905817264E-3</v>
      </c>
      <c r="FU157" s="1">
        <v>37315</v>
      </c>
      <c r="FV157" s="2">
        <v>304.55200000000002</v>
      </c>
      <c r="FW157" s="2">
        <f t="shared" si="118"/>
        <v>-9.6836081032742882E-3</v>
      </c>
      <c r="FY157" s="1">
        <v>37315</v>
      </c>
      <c r="FZ157" s="2">
        <v>469.86919999999998</v>
      </c>
      <c r="GA157" s="2">
        <f t="shared" si="119"/>
        <v>-2.7387290416063026E-2</v>
      </c>
    </row>
    <row r="158" spans="1:183" x14ac:dyDescent="0.25">
      <c r="A158" s="1">
        <f t="shared" si="96"/>
        <v>37287</v>
      </c>
      <c r="B158" s="1">
        <v>37287</v>
      </c>
      <c r="C158" s="2">
        <v>547.30399999999997</v>
      </c>
      <c r="E158" s="1">
        <v>37287</v>
      </c>
      <c r="F158" s="2">
        <v>502.34570000000002</v>
      </c>
      <c r="H158" s="1">
        <v>37287</v>
      </c>
      <c r="I158" s="2">
        <v>1056.0939000000001</v>
      </c>
      <c r="K158" s="1">
        <v>37287</v>
      </c>
      <c r="L158" s="2">
        <v>1162.4000000000001</v>
      </c>
      <c r="N158" s="1">
        <v>37287</v>
      </c>
      <c r="O158" s="2">
        <v>1212.827</v>
      </c>
      <c r="Q158" s="1"/>
      <c r="T158" s="1">
        <v>37287</v>
      </c>
      <c r="U158" s="2">
        <v>1130.2046</v>
      </c>
      <c r="Z158" s="1">
        <v>37287</v>
      </c>
      <c r="AA158" s="2">
        <v>109.97</v>
      </c>
      <c r="AC158" s="1">
        <v>37287</v>
      </c>
      <c r="AD158" s="2">
        <v>671.95799999999997</v>
      </c>
      <c r="AF158" s="1">
        <v>37287</v>
      </c>
      <c r="AG158" s="2">
        <v>95.27</v>
      </c>
      <c r="AI158" s="1">
        <v>37287</v>
      </c>
      <c r="AJ158" s="2">
        <v>77.8</v>
      </c>
      <c r="AK158" s="2" t="e">
        <f t="shared" si="129"/>
        <v>#DIV/0!</v>
      </c>
      <c r="AL158" s="1">
        <v>37287</v>
      </c>
      <c r="AM158" s="2">
        <v>113.8134</v>
      </c>
      <c r="AN158" s="2" t="e">
        <f t="shared" si="130"/>
        <v>#DIV/0!</v>
      </c>
      <c r="AO158" s="1">
        <v>37287</v>
      </c>
      <c r="AP158" s="2">
        <v>145.61000000000001</v>
      </c>
      <c r="AQ158" s="2" t="e">
        <f t="shared" si="131"/>
        <v>#DIV/0!</v>
      </c>
      <c r="AR158" s="1">
        <v>37287</v>
      </c>
      <c r="AS158" s="2">
        <v>1017.44</v>
      </c>
      <c r="AT158" s="2" t="e">
        <f t="shared" si="132"/>
        <v>#DIV/0!</v>
      </c>
      <c r="AU158" s="1">
        <v>37287</v>
      </c>
      <c r="AV158" s="2">
        <v>548.21</v>
      </c>
      <c r="AW158" s="2" t="e">
        <f t="shared" si="133"/>
        <v>#DIV/0!</v>
      </c>
      <c r="AY158" s="2">
        <f t="shared" si="139"/>
        <v>0</v>
      </c>
      <c r="AZ158" s="2">
        <f t="shared" si="140"/>
        <v>0</v>
      </c>
      <c r="BA158" s="2" t="e">
        <f t="shared" si="141"/>
        <v>#DIV/0!</v>
      </c>
      <c r="BE158" s="2" t="e">
        <f t="shared" si="136"/>
        <v>#DIV/0!</v>
      </c>
      <c r="BF158" s="1">
        <v>37287</v>
      </c>
      <c r="BG158" s="2">
        <v>638.89</v>
      </c>
      <c r="BH158" s="2" t="e">
        <f t="shared" si="137"/>
        <v>#DIV/0!</v>
      </c>
      <c r="BT158" s="1">
        <v>37287</v>
      </c>
      <c r="BU158" s="2">
        <v>622.36</v>
      </c>
      <c r="BV158" s="2" t="e">
        <f t="shared" si="98"/>
        <v>#DIV/0!</v>
      </c>
      <c r="DF158" s="1">
        <v>37287</v>
      </c>
      <c r="DG158" s="2">
        <v>3509.9958999999999</v>
      </c>
      <c r="DH158" s="2" t="e">
        <f t="shared" si="99"/>
        <v>#DIV/0!</v>
      </c>
      <c r="DI158" s="1">
        <v>37287</v>
      </c>
      <c r="DJ158" s="2">
        <v>5900.96</v>
      </c>
      <c r="DK158" s="2" t="e">
        <f t="shared" si="100"/>
        <v>#DIV/0!</v>
      </c>
      <c r="DL158" s="1">
        <v>37287</v>
      </c>
      <c r="DM158" s="2">
        <v>7071.54</v>
      </c>
      <c r="DN158" s="2" t="e">
        <f t="shared" si="101"/>
        <v>#DIV/0!</v>
      </c>
      <c r="DO158" s="1">
        <v>37287</v>
      </c>
      <c r="DP158" s="2">
        <v>4722.91</v>
      </c>
      <c r="DQ158" s="2" t="e">
        <f t="shared" si="102"/>
        <v>#DIV/0!</v>
      </c>
      <c r="DR158" s="1">
        <v>37287</v>
      </c>
      <c r="DS158" s="2">
        <v>5078.3900000000003</v>
      </c>
      <c r="DT158" s="2" t="e">
        <f t="shared" si="103"/>
        <v>#DIV/0!</v>
      </c>
      <c r="DU158" s="1">
        <v>37287</v>
      </c>
      <c r="DV158" s="2">
        <v>3893.84</v>
      </c>
      <c r="DW158" s="2" t="e">
        <f t="shared" si="104"/>
        <v>#DIV/0!</v>
      </c>
      <c r="DX158" s="1">
        <v>37287</v>
      </c>
      <c r="DY158" s="2">
        <v>2553.02</v>
      </c>
      <c r="DZ158" s="2" t="e">
        <f t="shared" si="105"/>
        <v>#DIV/0!</v>
      </c>
      <c r="EA158" s="1">
        <v>37287</v>
      </c>
      <c r="EB158" s="2">
        <v>4013.73</v>
      </c>
      <c r="EC158" s="2" t="e">
        <f t="shared" si="106"/>
        <v>#DIV/0!</v>
      </c>
      <c r="ED158" s="1">
        <v>37287</v>
      </c>
      <c r="EE158" s="2">
        <v>6823.69</v>
      </c>
      <c r="EF158" s="2" t="e">
        <f t="shared" si="107"/>
        <v>#DIV/0!</v>
      </c>
      <c r="EG158" s="1">
        <v>37287</v>
      </c>
      <c r="EH158" s="2">
        <v>2053.37</v>
      </c>
      <c r="EI158" s="2" t="e">
        <f t="shared" si="108"/>
        <v>#DIV/0!</v>
      </c>
      <c r="EK158" s="1">
        <v>37287</v>
      </c>
      <c r="EL158" s="2">
        <v>120.21</v>
      </c>
      <c r="EM158" s="2" t="e">
        <f t="shared" si="109"/>
        <v>#DIV/0!</v>
      </c>
      <c r="EO158" s="1">
        <v>37287</v>
      </c>
      <c r="EP158" s="2">
        <v>5164.7997999999998</v>
      </c>
      <c r="EQ158" s="2" t="e">
        <f t="shared" si="110"/>
        <v>#DIV/0!</v>
      </c>
      <c r="ES158" s="1">
        <v>37287</v>
      </c>
      <c r="ET158" s="2">
        <v>327.74579999999997</v>
      </c>
      <c r="EU158" s="2" t="e">
        <f t="shared" si="111"/>
        <v>#DIV/0!</v>
      </c>
      <c r="EW158" s="1">
        <v>37287</v>
      </c>
      <c r="EX158" s="2">
        <v>972.41769999999997</v>
      </c>
      <c r="EY158" s="2" t="e">
        <f t="shared" si="112"/>
        <v>#DIV/0!</v>
      </c>
      <c r="FA158" s="1">
        <v>37287</v>
      </c>
      <c r="FB158" s="2">
        <v>104.92270000000001</v>
      </c>
      <c r="FC158" s="2" t="e">
        <f t="shared" si="113"/>
        <v>#DIV/0!</v>
      </c>
      <c r="FI158" s="1">
        <v>37287</v>
      </c>
      <c r="FJ158" s="2">
        <v>142.60489999999999</v>
      </c>
      <c r="FK158" s="2" t="e">
        <f t="shared" si="115"/>
        <v>#DIV/0!</v>
      </c>
      <c r="FM158" s="1">
        <v>37287</v>
      </c>
      <c r="FN158" s="2">
        <v>1164.2</v>
      </c>
      <c r="FO158" s="2" t="e">
        <f t="shared" si="116"/>
        <v>#DIV/0!</v>
      </c>
      <c r="FQ158" s="1">
        <v>37287</v>
      </c>
      <c r="FR158" s="2">
        <v>216.39</v>
      </c>
      <c r="FS158" s="2" t="e">
        <f t="shared" si="117"/>
        <v>#DIV/0!</v>
      </c>
      <c r="FU158" s="1">
        <v>37287</v>
      </c>
      <c r="FV158" s="2">
        <v>307.52999999999997</v>
      </c>
      <c r="FW158" s="2" t="e">
        <f t="shared" si="118"/>
        <v>#DIV/0!</v>
      </c>
      <c r="FY158" s="1">
        <v>37287</v>
      </c>
      <c r="FZ158" s="2">
        <v>483.1</v>
      </c>
      <c r="GA158" s="2" t="e">
        <f t="shared" si="119"/>
        <v>#DIV/0!</v>
      </c>
    </row>
    <row r="159" spans="1:183" x14ac:dyDescent="0.25">
      <c r="B159" s="1"/>
      <c r="E159" s="1"/>
      <c r="H159" s="1"/>
      <c r="K159" s="1"/>
      <c r="N159" s="1"/>
      <c r="Q159" s="1"/>
    </row>
    <row r="160" spans="1:183" x14ac:dyDescent="0.25">
      <c r="A160" s="2"/>
      <c r="B160" s="1"/>
      <c r="E160" s="1"/>
      <c r="H160" s="1"/>
      <c r="K160" s="1"/>
      <c r="N160" s="1"/>
      <c r="Q160" s="1"/>
    </row>
    <row r="161" spans="2:185" s="2" customFormat="1" x14ac:dyDescent="0.25">
      <c r="B161" s="1"/>
      <c r="E161" s="1"/>
      <c r="H161" s="1"/>
      <c r="K161" s="1"/>
      <c r="N161" s="1"/>
      <c r="Q161" s="1"/>
      <c r="BO161"/>
      <c r="GB161" s="7"/>
      <c r="GC161" s="7"/>
    </row>
    <row r="162" spans="2:185" s="2" customFormat="1" x14ac:dyDescent="0.25">
      <c r="B162" s="1"/>
      <c r="E162" s="1"/>
      <c r="H162" s="1"/>
      <c r="K162" s="1"/>
      <c r="N162" s="1"/>
      <c r="Q162" s="1"/>
      <c r="BO162"/>
      <c r="GB162" s="7"/>
      <c r="GC162" s="7"/>
    </row>
    <row r="163" spans="2:185" s="2" customFormat="1" x14ac:dyDescent="0.25">
      <c r="B163" s="1"/>
      <c r="E163" s="1"/>
      <c r="H163" s="1"/>
      <c r="K163" s="1"/>
      <c r="N163" s="1"/>
      <c r="Q163" s="1"/>
      <c r="BO163"/>
      <c r="GB163" s="7"/>
      <c r="GC163" s="7"/>
    </row>
    <row r="164" spans="2:185" s="2" customFormat="1" x14ac:dyDescent="0.25">
      <c r="B164" s="1"/>
      <c r="E164" s="1"/>
      <c r="H164" s="1"/>
      <c r="K164" s="1"/>
      <c r="N164" s="1"/>
      <c r="Q164" s="1"/>
      <c r="BO164"/>
      <c r="GB164" s="7"/>
      <c r="GC164" s="7"/>
    </row>
    <row r="165" spans="2:185" s="2" customFormat="1" x14ac:dyDescent="0.25">
      <c r="B165" s="1"/>
      <c r="E165" s="1"/>
      <c r="H165" s="1"/>
      <c r="K165" s="1"/>
      <c r="N165" s="1"/>
      <c r="Q165" s="1"/>
      <c r="BO165"/>
      <c r="GB165" s="7"/>
      <c r="GC165" s="7"/>
    </row>
    <row r="166" spans="2:185" s="2" customFormat="1" x14ac:dyDescent="0.25">
      <c r="B166" s="1"/>
      <c r="E166" s="1"/>
      <c r="H166" s="1"/>
      <c r="K166" s="1"/>
      <c r="N166" s="1"/>
      <c r="Q166" s="1"/>
      <c r="BO166"/>
      <c r="GB166" s="7"/>
      <c r="GC166" s="7"/>
    </row>
    <row r="167" spans="2:185" s="2" customFormat="1" x14ac:dyDescent="0.25">
      <c r="B167" s="1"/>
      <c r="E167" s="1"/>
      <c r="H167" s="1"/>
      <c r="K167" s="1"/>
      <c r="N167" s="1"/>
      <c r="Q167" s="1"/>
      <c r="BO167"/>
      <c r="GB167" s="7"/>
      <c r="GC167" s="7"/>
    </row>
    <row r="168" spans="2:185" s="2" customFormat="1" x14ac:dyDescent="0.25">
      <c r="B168" s="1"/>
      <c r="E168" s="1"/>
      <c r="H168" s="1"/>
      <c r="K168" s="1"/>
      <c r="N168" s="1"/>
      <c r="Q168" s="1"/>
      <c r="BO168"/>
      <c r="GB168" s="7"/>
      <c r="GC168" s="7"/>
    </row>
    <row r="169" spans="2:185" s="2" customFormat="1" x14ac:dyDescent="0.25">
      <c r="B169" s="1"/>
      <c r="E169" s="1"/>
      <c r="H169" s="1"/>
      <c r="K169" s="1"/>
      <c r="N169" s="1"/>
      <c r="Q169" s="1"/>
      <c r="BO169"/>
      <c r="GB169" s="7"/>
      <c r="GC169" s="7"/>
    </row>
    <row r="170" spans="2:185" s="2" customFormat="1" x14ac:dyDescent="0.25">
      <c r="B170" s="1"/>
      <c r="E170" s="1"/>
      <c r="H170" s="1"/>
      <c r="K170" s="1"/>
      <c r="N170" s="1"/>
      <c r="Q170" s="1"/>
      <c r="BO170"/>
      <c r="GB170" s="7"/>
      <c r="GC170" s="7"/>
    </row>
    <row r="171" spans="2:185" s="2" customFormat="1" x14ac:dyDescent="0.25">
      <c r="B171" s="1"/>
      <c r="E171" s="1"/>
      <c r="H171" s="1"/>
      <c r="K171" s="1"/>
      <c r="N171" s="1"/>
      <c r="Q171" s="1"/>
      <c r="BO171"/>
      <c r="GB171" s="7"/>
      <c r="GC171" s="7"/>
    </row>
    <row r="172" spans="2:185" s="2" customFormat="1" x14ac:dyDescent="0.25">
      <c r="B172" s="1"/>
      <c r="E172" s="1"/>
      <c r="H172" s="1"/>
      <c r="K172" s="1"/>
      <c r="N172" s="1"/>
      <c r="Q172" s="1"/>
      <c r="BO172"/>
      <c r="GB172" s="7"/>
      <c r="GC172" s="7"/>
    </row>
    <row r="173" spans="2:185" s="2" customFormat="1" x14ac:dyDescent="0.25">
      <c r="B173" s="1"/>
      <c r="E173" s="1"/>
      <c r="H173" s="1"/>
      <c r="K173" s="1"/>
      <c r="N173" s="1"/>
      <c r="Q173" s="1"/>
      <c r="BO173"/>
      <c r="GB173" s="7"/>
      <c r="GC173" s="7"/>
    </row>
    <row r="174" spans="2:185" s="2" customFormat="1" x14ac:dyDescent="0.25">
      <c r="B174" s="1"/>
      <c r="E174" s="1"/>
      <c r="H174" s="1"/>
      <c r="K174" s="1"/>
      <c r="N174" s="1"/>
      <c r="Q174" s="1"/>
      <c r="BO174"/>
      <c r="GB174" s="7"/>
      <c r="GC174" s="7"/>
    </row>
    <row r="175" spans="2:185" s="2" customFormat="1" x14ac:dyDescent="0.25">
      <c r="B175" s="1"/>
      <c r="E175" s="1"/>
      <c r="H175" s="1"/>
      <c r="K175" s="1"/>
      <c r="N175" s="1"/>
      <c r="Q175" s="1"/>
      <c r="BO175"/>
      <c r="GB175" s="7"/>
      <c r="GC175" s="7"/>
    </row>
    <row r="176" spans="2:185" s="2" customFormat="1" x14ac:dyDescent="0.25">
      <c r="B176" s="1"/>
      <c r="E176" s="1"/>
      <c r="H176" s="1"/>
      <c r="K176" s="1"/>
      <c r="N176" s="1"/>
      <c r="Q176" s="1"/>
      <c r="BO176"/>
      <c r="GB176" s="7"/>
      <c r="GC176" s="7"/>
    </row>
    <row r="177" spans="2:185" s="2" customFormat="1" x14ac:dyDescent="0.25">
      <c r="B177" s="1"/>
      <c r="E177" s="1"/>
      <c r="H177" s="1"/>
      <c r="K177" s="1"/>
      <c r="N177" s="1"/>
      <c r="Q177" s="1"/>
      <c r="BO177"/>
      <c r="GB177" s="7"/>
      <c r="GC177" s="7"/>
    </row>
    <row r="178" spans="2:185" s="2" customFormat="1" x14ac:dyDescent="0.25">
      <c r="B178" s="1"/>
      <c r="E178" s="1"/>
      <c r="H178" s="1"/>
      <c r="K178" s="1"/>
      <c r="N178" s="1"/>
      <c r="Q178" s="1"/>
      <c r="BO178"/>
      <c r="GB178" s="7"/>
      <c r="GC178" s="7"/>
    </row>
    <row r="179" spans="2:185" s="2" customFormat="1" x14ac:dyDescent="0.25">
      <c r="B179" s="1"/>
      <c r="E179" s="1"/>
      <c r="H179" s="1"/>
      <c r="K179" s="1"/>
      <c r="N179" s="1"/>
      <c r="Q179" s="1"/>
      <c r="BO179"/>
      <c r="GB179" s="7"/>
      <c r="GC179" s="7"/>
    </row>
    <row r="180" spans="2:185" s="2" customFormat="1" x14ac:dyDescent="0.25">
      <c r="B180" s="1"/>
      <c r="E180" s="1"/>
      <c r="H180" s="1"/>
      <c r="K180" s="1"/>
      <c r="N180" s="1"/>
      <c r="Q180" s="1"/>
      <c r="BO180"/>
      <c r="GB180" s="7"/>
      <c r="GC180" s="7"/>
    </row>
    <row r="181" spans="2:185" s="2" customFormat="1" x14ac:dyDescent="0.25">
      <c r="B181" s="1"/>
      <c r="E181" s="1"/>
      <c r="H181" s="1"/>
      <c r="K181" s="1"/>
      <c r="N181" s="1"/>
      <c r="Q181" s="1"/>
      <c r="BO181"/>
      <c r="GB181" s="7"/>
      <c r="GC181" s="7"/>
    </row>
    <row r="182" spans="2:185" s="2" customFormat="1" x14ac:dyDescent="0.25">
      <c r="B182" s="1"/>
      <c r="E182" s="1"/>
      <c r="H182" s="1"/>
      <c r="K182" s="1"/>
      <c r="N182" s="1"/>
      <c r="Q182" s="1"/>
      <c r="BO182"/>
      <c r="GB182" s="7"/>
      <c r="GC182" s="7"/>
    </row>
    <row r="183" spans="2:185" s="2" customFormat="1" x14ac:dyDescent="0.25">
      <c r="B183" s="1"/>
      <c r="E183" s="1"/>
      <c r="H183" s="1"/>
      <c r="K183" s="1"/>
      <c r="N183" s="1"/>
      <c r="Q183" s="1"/>
      <c r="BO183"/>
      <c r="GB183" s="7"/>
      <c r="GC183" s="7"/>
    </row>
    <row r="184" spans="2:185" s="2" customFormat="1" x14ac:dyDescent="0.25">
      <c r="B184" s="1"/>
      <c r="E184" s="1"/>
      <c r="H184" s="1"/>
      <c r="K184" s="1"/>
      <c r="N184" s="1"/>
      <c r="Q184" s="1"/>
      <c r="BO184"/>
      <c r="GB184" s="7"/>
      <c r="GC184" s="7"/>
    </row>
    <row r="185" spans="2:185" s="2" customFormat="1" x14ac:dyDescent="0.25">
      <c r="B185" s="1"/>
      <c r="E185" s="1"/>
      <c r="H185" s="1"/>
      <c r="K185" s="1"/>
      <c r="N185" s="1"/>
      <c r="Q185" s="1"/>
      <c r="BO185"/>
      <c r="GB185" s="7"/>
      <c r="GC185" s="7"/>
    </row>
    <row r="186" spans="2:185" s="2" customFormat="1" x14ac:dyDescent="0.25">
      <c r="B186" s="1"/>
      <c r="E186" s="1"/>
      <c r="H186" s="1"/>
      <c r="K186" s="1"/>
      <c r="N186" s="1"/>
      <c r="Q186" s="1"/>
      <c r="BO186"/>
      <c r="GB186" s="7"/>
      <c r="GC186" s="7"/>
    </row>
    <row r="187" spans="2:185" s="2" customFormat="1" x14ac:dyDescent="0.25">
      <c r="B187" s="1"/>
      <c r="E187" s="1"/>
      <c r="H187" s="1"/>
      <c r="K187" s="1"/>
      <c r="N187" s="1"/>
      <c r="Q187" s="1"/>
      <c r="BO187"/>
      <c r="GB187" s="7"/>
      <c r="GC187" s="7"/>
    </row>
    <row r="188" spans="2:185" s="2" customFormat="1" x14ac:dyDescent="0.25">
      <c r="B188" s="1"/>
      <c r="E188" s="1"/>
      <c r="H188" s="1"/>
      <c r="K188" s="1"/>
      <c r="N188" s="1"/>
      <c r="Q188" s="1"/>
      <c r="BO188"/>
      <c r="GB188" s="7"/>
      <c r="GC188" s="7"/>
    </row>
    <row r="189" spans="2:185" s="2" customFormat="1" x14ac:dyDescent="0.25">
      <c r="B189" s="1"/>
      <c r="E189" s="1"/>
      <c r="H189" s="1"/>
      <c r="K189" s="1"/>
      <c r="N189" s="1"/>
      <c r="Q189" s="1"/>
      <c r="BO189"/>
      <c r="GB189" s="7"/>
      <c r="GC189" s="7"/>
    </row>
    <row r="190" spans="2:185" s="2" customFormat="1" x14ac:dyDescent="0.25">
      <c r="B190" s="1"/>
      <c r="E190" s="1"/>
      <c r="H190" s="1"/>
      <c r="K190" s="1"/>
      <c r="N190" s="1"/>
      <c r="Q190" s="1"/>
      <c r="BO190"/>
      <c r="GB190" s="7"/>
      <c r="GC190" s="7"/>
    </row>
    <row r="191" spans="2:185" s="2" customFormat="1" x14ac:dyDescent="0.25">
      <c r="B191" s="1"/>
      <c r="E191" s="1"/>
      <c r="H191" s="1"/>
      <c r="K191" s="1"/>
      <c r="N191" s="1"/>
      <c r="Q191" s="1"/>
      <c r="BO191"/>
      <c r="GB191" s="7"/>
      <c r="GC191" s="7"/>
    </row>
    <row r="192" spans="2:185" s="2" customFormat="1" x14ac:dyDescent="0.25">
      <c r="B192" s="1"/>
      <c r="E192" s="1"/>
      <c r="H192" s="1"/>
      <c r="K192" s="1"/>
      <c r="N192" s="1"/>
      <c r="Q192" s="1"/>
      <c r="BO192"/>
      <c r="GB192" s="7"/>
      <c r="GC192" s="7"/>
    </row>
    <row r="193" spans="2:185" s="2" customFormat="1" x14ac:dyDescent="0.25">
      <c r="B193" s="1"/>
      <c r="E193" s="1"/>
      <c r="H193" s="1"/>
      <c r="K193" s="1"/>
      <c r="N193" s="1"/>
      <c r="Q193" s="1"/>
      <c r="BO193"/>
      <c r="GB193" s="7"/>
      <c r="GC193" s="7"/>
    </row>
    <row r="194" spans="2:185" s="2" customFormat="1" x14ac:dyDescent="0.25">
      <c r="B194" s="1"/>
      <c r="E194" s="1"/>
      <c r="H194" s="1"/>
      <c r="K194" s="1"/>
      <c r="N194" s="1"/>
      <c r="Q194" s="1"/>
      <c r="BO194"/>
      <c r="GB194" s="7"/>
      <c r="GC194" s="7"/>
    </row>
    <row r="195" spans="2:185" s="2" customFormat="1" x14ac:dyDescent="0.25">
      <c r="B195" s="1"/>
      <c r="E195" s="1"/>
      <c r="H195" s="1"/>
      <c r="K195" s="1"/>
      <c r="N195" s="1"/>
      <c r="Q195" s="1"/>
      <c r="BO195"/>
      <c r="GB195" s="7"/>
      <c r="GC195" s="7"/>
    </row>
    <row r="196" spans="2:185" s="2" customFormat="1" x14ac:dyDescent="0.25">
      <c r="B196" s="1"/>
      <c r="E196" s="1"/>
      <c r="H196" s="1"/>
      <c r="K196" s="1"/>
      <c r="N196" s="1"/>
      <c r="Q196" s="1"/>
      <c r="BO196"/>
      <c r="GB196" s="7"/>
      <c r="GC196" s="7"/>
    </row>
    <row r="197" spans="2:185" s="2" customFormat="1" x14ac:dyDescent="0.25">
      <c r="B197" s="1"/>
      <c r="E197" s="1"/>
      <c r="H197" s="1"/>
      <c r="K197" s="1"/>
      <c r="N197" s="1"/>
      <c r="Q197" s="1"/>
      <c r="BO197"/>
      <c r="GB197" s="7"/>
      <c r="GC197" s="7"/>
    </row>
    <row r="198" spans="2:185" s="2" customFormat="1" x14ac:dyDescent="0.25">
      <c r="B198" s="1"/>
      <c r="E198" s="1"/>
      <c r="H198" s="1"/>
      <c r="K198" s="1"/>
      <c r="N198" s="1"/>
      <c r="Q198" s="1"/>
      <c r="BO198"/>
      <c r="GB198" s="7"/>
      <c r="GC198" s="7"/>
    </row>
    <row r="199" spans="2:185" s="2" customFormat="1" x14ac:dyDescent="0.25">
      <c r="B199" s="1"/>
      <c r="E199" s="1"/>
      <c r="H199" s="1"/>
      <c r="K199" s="1"/>
      <c r="N199" s="1"/>
      <c r="Q199" s="1"/>
      <c r="BO199"/>
      <c r="GB199" s="7"/>
      <c r="GC199" s="7"/>
    </row>
    <row r="200" spans="2:185" s="2" customFormat="1" x14ac:dyDescent="0.25">
      <c r="B200" s="1"/>
      <c r="E200" s="1"/>
      <c r="H200" s="1"/>
      <c r="K200" s="1"/>
      <c r="N200" s="1"/>
      <c r="Q200" s="1"/>
      <c r="BO200"/>
      <c r="GB200" s="7"/>
      <c r="GC200" s="7"/>
    </row>
    <row r="201" spans="2:185" s="2" customFormat="1" x14ac:dyDescent="0.25">
      <c r="B201" s="1"/>
      <c r="E201" s="1"/>
      <c r="H201" s="1"/>
      <c r="K201" s="1"/>
      <c r="N201" s="1"/>
      <c r="Q201" s="1"/>
      <c r="BO201"/>
      <c r="GB201" s="7"/>
      <c r="GC201" s="7"/>
    </row>
    <row r="202" spans="2:185" s="2" customFormat="1" x14ac:dyDescent="0.25">
      <c r="B202" s="1"/>
      <c r="E202" s="1"/>
      <c r="H202" s="1"/>
      <c r="K202" s="1"/>
      <c r="N202" s="1"/>
      <c r="Q202" s="1"/>
      <c r="BO202"/>
      <c r="GB202" s="7"/>
      <c r="GC202" s="7"/>
    </row>
    <row r="203" spans="2:185" s="2" customFormat="1" x14ac:dyDescent="0.25">
      <c r="B203" s="1"/>
      <c r="E203" s="1"/>
      <c r="H203" s="1"/>
      <c r="K203" s="1"/>
      <c r="N203" s="1"/>
      <c r="Q203" s="1"/>
      <c r="BO203"/>
      <c r="GB203" s="7"/>
      <c r="GC203" s="7"/>
    </row>
    <row r="204" spans="2:185" s="2" customFormat="1" x14ac:dyDescent="0.25">
      <c r="B204" s="1"/>
      <c r="E204" s="1"/>
      <c r="H204" s="1"/>
      <c r="K204" s="1"/>
      <c r="N204" s="1"/>
      <c r="Q204" s="1"/>
      <c r="BO204"/>
      <c r="GB204" s="7"/>
      <c r="GC204" s="7"/>
    </row>
    <row r="205" spans="2:185" s="2" customFormat="1" x14ac:dyDescent="0.25">
      <c r="B205" s="1"/>
      <c r="E205" s="1"/>
      <c r="H205" s="1"/>
      <c r="K205" s="1"/>
      <c r="N205" s="1"/>
      <c r="Q205" s="1"/>
      <c r="BO205"/>
      <c r="GB205" s="7"/>
      <c r="GC205" s="7"/>
    </row>
    <row r="206" spans="2:185" s="2" customFormat="1" x14ac:dyDescent="0.25">
      <c r="B206" s="1"/>
      <c r="E206" s="1"/>
      <c r="H206" s="1"/>
      <c r="K206" s="1"/>
      <c r="N206" s="1"/>
      <c r="Q206" s="1"/>
      <c r="BO206"/>
      <c r="GB206" s="7"/>
      <c r="GC206" s="7"/>
    </row>
    <row r="207" spans="2:185" s="2" customFormat="1" x14ac:dyDescent="0.25">
      <c r="B207" s="1"/>
      <c r="E207" s="1"/>
      <c r="H207" s="1"/>
      <c r="K207" s="1"/>
      <c r="N207" s="1"/>
      <c r="Q207" s="1"/>
      <c r="BO207"/>
      <c r="GB207" s="7"/>
      <c r="GC207" s="7"/>
    </row>
    <row r="208" spans="2:185" s="2" customFormat="1" x14ac:dyDescent="0.25">
      <c r="B208" s="1"/>
      <c r="E208" s="1"/>
      <c r="H208" s="1"/>
      <c r="K208" s="1"/>
      <c r="N208" s="1"/>
      <c r="Q208" s="1"/>
      <c r="BO208"/>
      <c r="GB208" s="7"/>
      <c r="GC208" s="7"/>
    </row>
    <row r="209" spans="2:185" s="2" customFormat="1" x14ac:dyDescent="0.25">
      <c r="B209" s="1"/>
      <c r="E209" s="1"/>
      <c r="H209" s="1"/>
      <c r="K209" s="1"/>
      <c r="N209" s="1"/>
      <c r="Q209" s="1"/>
      <c r="BO209"/>
      <c r="GB209" s="7"/>
      <c r="GC209" s="7"/>
    </row>
    <row r="210" spans="2:185" s="2" customFormat="1" x14ac:dyDescent="0.25">
      <c r="B210" s="1"/>
      <c r="E210" s="1"/>
      <c r="H210" s="1"/>
      <c r="K210" s="1"/>
      <c r="N210" s="1"/>
      <c r="Q210" s="1"/>
      <c r="BO210"/>
      <c r="GB210" s="7"/>
      <c r="GC210" s="7"/>
    </row>
    <row r="211" spans="2:185" s="2" customFormat="1" x14ac:dyDescent="0.25">
      <c r="B211" s="1"/>
      <c r="E211" s="1"/>
      <c r="H211" s="1"/>
      <c r="K211" s="1"/>
      <c r="N211" s="1"/>
      <c r="Q211" s="1"/>
      <c r="BO211"/>
      <c r="GB211" s="7"/>
      <c r="GC211" s="7"/>
    </row>
    <row r="212" spans="2:185" s="2" customFormat="1" x14ac:dyDescent="0.25">
      <c r="B212" s="1"/>
      <c r="E212" s="1"/>
      <c r="H212" s="1"/>
      <c r="K212" s="1"/>
      <c r="N212" s="1"/>
      <c r="Q212" s="1"/>
      <c r="BO212"/>
      <c r="GB212" s="7"/>
      <c r="GC212" s="7"/>
    </row>
    <row r="213" spans="2:185" s="2" customFormat="1" x14ac:dyDescent="0.25">
      <c r="B213" s="1"/>
      <c r="E213" s="1"/>
      <c r="H213" s="1"/>
      <c r="K213" s="1"/>
      <c r="N213" s="1"/>
      <c r="Q213" s="1"/>
      <c r="BO213"/>
      <c r="GB213" s="7"/>
      <c r="GC213" s="7"/>
    </row>
    <row r="214" spans="2:185" s="2" customFormat="1" x14ac:dyDescent="0.25">
      <c r="B214" s="1"/>
      <c r="E214" s="1"/>
      <c r="H214" s="1"/>
      <c r="K214" s="1"/>
      <c r="N214" s="1"/>
      <c r="Q214" s="1"/>
      <c r="BO214"/>
      <c r="GB214" s="7"/>
      <c r="GC214" s="7"/>
    </row>
    <row r="215" spans="2:185" s="2" customFormat="1" x14ac:dyDescent="0.25">
      <c r="B215" s="1"/>
      <c r="E215" s="1"/>
      <c r="H215" s="1"/>
      <c r="K215" s="1"/>
      <c r="N215" s="1"/>
      <c r="Q215" s="1"/>
      <c r="BO215"/>
      <c r="GB215" s="7"/>
      <c r="GC215" s="7"/>
    </row>
    <row r="216" spans="2:185" s="2" customFormat="1" x14ac:dyDescent="0.25">
      <c r="B216" s="1"/>
      <c r="E216" s="1"/>
      <c r="H216" s="1"/>
      <c r="K216" s="1"/>
      <c r="N216" s="1"/>
      <c r="Q216" s="1"/>
      <c r="BO216"/>
      <c r="GB216" s="7"/>
      <c r="GC216" s="7"/>
    </row>
    <row r="217" spans="2:185" s="2" customFormat="1" x14ac:dyDescent="0.25">
      <c r="B217" s="1"/>
      <c r="E217" s="1"/>
      <c r="H217" s="1"/>
      <c r="K217" s="1"/>
      <c r="N217" s="1"/>
      <c r="Q217" s="1"/>
      <c r="BO217"/>
      <c r="GB217" s="7"/>
      <c r="GC217" s="7"/>
    </row>
    <row r="218" spans="2:185" s="2" customFormat="1" x14ac:dyDescent="0.25">
      <c r="B218" s="1"/>
      <c r="E218" s="1"/>
      <c r="H218" s="1"/>
      <c r="K218" s="1"/>
      <c r="N218" s="1"/>
      <c r="Q218" s="1"/>
      <c r="BO218"/>
      <c r="GB218" s="7"/>
      <c r="GC218" s="7"/>
    </row>
    <row r="219" spans="2:185" s="2" customFormat="1" x14ac:dyDescent="0.25">
      <c r="B219" s="1"/>
      <c r="E219" s="1"/>
      <c r="H219" s="1"/>
      <c r="K219" s="1"/>
      <c r="N219" s="1"/>
      <c r="Q219" s="1"/>
      <c r="BO219"/>
      <c r="GB219" s="7"/>
      <c r="GC219" s="7"/>
    </row>
    <row r="220" spans="2:185" s="2" customFormat="1" x14ac:dyDescent="0.25">
      <c r="B220" s="1"/>
      <c r="E220" s="1"/>
      <c r="H220" s="1"/>
      <c r="K220" s="1"/>
      <c r="N220" s="1"/>
      <c r="Q220" s="1"/>
      <c r="BO220"/>
      <c r="GB220" s="7"/>
      <c r="GC220" s="7"/>
    </row>
    <row r="221" spans="2:185" s="2" customFormat="1" x14ac:dyDescent="0.25">
      <c r="B221" s="1"/>
      <c r="E221" s="1"/>
      <c r="H221" s="1"/>
      <c r="K221" s="1"/>
      <c r="N221" s="1"/>
      <c r="Q221" s="1"/>
      <c r="BO221"/>
      <c r="GB221" s="7"/>
      <c r="GC221" s="7"/>
    </row>
    <row r="222" spans="2:185" s="2" customFormat="1" x14ac:dyDescent="0.25">
      <c r="B222" s="1"/>
      <c r="E222" s="1"/>
      <c r="H222" s="1"/>
      <c r="K222" s="1"/>
      <c r="N222" s="1"/>
      <c r="Q222" s="1"/>
      <c r="BO222"/>
      <c r="GB222" s="7"/>
      <c r="GC222" s="7"/>
    </row>
    <row r="223" spans="2:185" s="2" customFormat="1" x14ac:dyDescent="0.25">
      <c r="B223" s="1"/>
      <c r="E223" s="1"/>
      <c r="H223" s="1"/>
      <c r="K223" s="1"/>
      <c r="N223" s="1"/>
      <c r="Q223" s="1"/>
      <c r="BO223"/>
      <c r="GB223" s="7"/>
      <c r="GC223" s="7"/>
    </row>
    <row r="224" spans="2:185" s="2" customFormat="1" x14ac:dyDescent="0.25">
      <c r="B224" s="1"/>
      <c r="E224" s="1"/>
      <c r="H224" s="1"/>
      <c r="K224" s="1"/>
      <c r="N224" s="1"/>
      <c r="Q224" s="1"/>
      <c r="BO224"/>
      <c r="GB224" s="7"/>
      <c r="GC224" s="7"/>
    </row>
    <row r="225" spans="2:185" s="2" customFormat="1" x14ac:dyDescent="0.25">
      <c r="B225" s="1"/>
      <c r="E225" s="1"/>
      <c r="H225" s="1"/>
      <c r="K225" s="1"/>
      <c r="N225" s="1"/>
      <c r="Q225" s="1"/>
      <c r="BO225"/>
      <c r="GB225" s="7"/>
      <c r="GC225" s="7"/>
    </row>
    <row r="226" spans="2:185" s="2" customFormat="1" x14ac:dyDescent="0.25">
      <c r="B226" s="1"/>
      <c r="E226" s="1"/>
      <c r="H226" s="1"/>
      <c r="K226" s="1"/>
      <c r="N226" s="1"/>
      <c r="Q226" s="1"/>
      <c r="BO226"/>
      <c r="GB226" s="7"/>
      <c r="GC226" s="7"/>
    </row>
    <row r="227" spans="2:185" s="2" customFormat="1" x14ac:dyDescent="0.25">
      <c r="B227" s="1"/>
      <c r="E227" s="1"/>
      <c r="H227" s="1"/>
      <c r="K227" s="1"/>
      <c r="N227" s="1"/>
      <c r="Q227" s="1"/>
      <c r="BO227"/>
      <c r="GB227" s="7"/>
      <c r="GC227" s="7"/>
    </row>
    <row r="228" spans="2:185" s="2" customFormat="1" x14ac:dyDescent="0.25">
      <c r="B228" s="1"/>
      <c r="E228" s="1"/>
      <c r="H228" s="1"/>
      <c r="K228" s="1"/>
      <c r="N228" s="1"/>
      <c r="Q228" s="1"/>
      <c r="BO228"/>
      <c r="GB228" s="7"/>
      <c r="GC228" s="7"/>
    </row>
    <row r="229" spans="2:185" s="2" customFormat="1" x14ac:dyDescent="0.25">
      <c r="B229" s="1"/>
      <c r="E229" s="1"/>
      <c r="H229" s="1"/>
      <c r="K229" s="1"/>
      <c r="N229" s="1"/>
      <c r="Q229" s="1"/>
      <c r="BO229"/>
      <c r="GB229" s="7"/>
      <c r="GC229" s="7"/>
    </row>
    <row r="230" spans="2:185" s="2" customFormat="1" x14ac:dyDescent="0.25">
      <c r="B230" s="1"/>
      <c r="E230" s="1"/>
      <c r="H230" s="1"/>
      <c r="K230" s="1"/>
      <c r="N230" s="1"/>
      <c r="Q230" s="1"/>
      <c r="BO230"/>
      <c r="GB230" s="7"/>
      <c r="GC230" s="7"/>
    </row>
    <row r="231" spans="2:185" s="2" customFormat="1" x14ac:dyDescent="0.25">
      <c r="B231" s="1"/>
      <c r="E231" s="1"/>
      <c r="H231" s="1"/>
      <c r="K231" s="1"/>
      <c r="N231" s="1"/>
      <c r="Q231" s="1"/>
      <c r="BO231"/>
      <c r="GB231" s="7"/>
      <c r="GC231" s="7"/>
    </row>
    <row r="232" spans="2:185" s="2" customFormat="1" x14ac:dyDescent="0.25">
      <c r="B232" s="1"/>
      <c r="E232" s="1"/>
      <c r="H232" s="1"/>
      <c r="K232" s="1"/>
      <c r="N232" s="1"/>
      <c r="Q232" s="1"/>
      <c r="BO232"/>
      <c r="GB232" s="7"/>
      <c r="GC232" s="7"/>
    </row>
    <row r="233" spans="2:185" s="2" customFormat="1" x14ac:dyDescent="0.25">
      <c r="B233" s="1"/>
      <c r="E233" s="1"/>
      <c r="H233" s="1"/>
      <c r="K233" s="1"/>
      <c r="N233" s="1"/>
      <c r="Q233" s="1"/>
      <c r="BO233"/>
      <c r="GB233" s="7"/>
      <c r="GC233" s="7"/>
    </row>
    <row r="234" spans="2:185" s="2" customFormat="1" x14ac:dyDescent="0.25">
      <c r="B234" s="1"/>
      <c r="E234" s="1"/>
      <c r="H234" s="1"/>
      <c r="K234" s="1"/>
      <c r="N234" s="1"/>
      <c r="Q234" s="1"/>
      <c r="BO234"/>
      <c r="GB234" s="7"/>
      <c r="GC234" s="7"/>
    </row>
    <row r="235" spans="2:185" s="2" customFormat="1" x14ac:dyDescent="0.25">
      <c r="B235" s="1"/>
      <c r="E235" s="1"/>
      <c r="H235" s="1"/>
      <c r="K235" s="1"/>
      <c r="N235" s="1"/>
      <c r="Q235" s="1"/>
      <c r="BO235"/>
      <c r="GB235" s="7"/>
      <c r="GC235" s="7"/>
    </row>
    <row r="236" spans="2:185" s="2" customFormat="1" x14ac:dyDescent="0.25">
      <c r="B236" s="1"/>
      <c r="E236" s="1"/>
      <c r="H236" s="1"/>
      <c r="K236" s="1"/>
      <c r="N236" s="1"/>
      <c r="Q236" s="1"/>
      <c r="BO236"/>
      <c r="GB236" s="7"/>
      <c r="GC236" s="7"/>
    </row>
    <row r="237" spans="2:185" s="2" customFormat="1" x14ac:dyDescent="0.25">
      <c r="B237" s="1"/>
      <c r="E237" s="1"/>
      <c r="H237" s="1"/>
      <c r="K237" s="1"/>
      <c r="N237" s="1"/>
      <c r="Q237" s="1"/>
      <c r="BO237"/>
      <c r="GB237" s="7"/>
      <c r="GC237" s="7"/>
    </row>
    <row r="238" spans="2:185" s="2" customFormat="1" x14ac:dyDescent="0.25">
      <c r="B238" s="1"/>
      <c r="E238" s="1"/>
      <c r="H238" s="1"/>
      <c r="K238" s="1"/>
      <c r="N238" s="1"/>
      <c r="Q238" s="1"/>
      <c r="BO238"/>
      <c r="GB238" s="7"/>
      <c r="GC238" s="7"/>
    </row>
    <row r="239" spans="2:185" s="2" customFormat="1" x14ac:dyDescent="0.25">
      <c r="B239" s="1"/>
      <c r="E239" s="1"/>
      <c r="H239" s="1"/>
      <c r="K239" s="1"/>
      <c r="N239" s="1"/>
      <c r="Q239" s="1"/>
      <c r="BO239"/>
      <c r="GB239" s="7"/>
      <c r="GC239" s="7"/>
    </row>
    <row r="240" spans="2:185" s="2" customFormat="1" x14ac:dyDescent="0.25">
      <c r="B240" s="1"/>
      <c r="E240" s="1"/>
      <c r="H240" s="1"/>
      <c r="K240" s="1"/>
      <c r="N240" s="1"/>
      <c r="Q240" s="1"/>
      <c r="BO240"/>
      <c r="GB240" s="7"/>
      <c r="GC240" s="7"/>
    </row>
    <row r="241" spans="2:185" s="2" customFormat="1" x14ac:dyDescent="0.25">
      <c r="B241" s="1"/>
      <c r="E241" s="1"/>
      <c r="H241" s="1"/>
      <c r="K241" s="1"/>
      <c r="N241" s="1"/>
      <c r="Q241" s="1"/>
      <c r="BO241"/>
      <c r="GB241" s="7"/>
      <c r="GC241" s="7"/>
    </row>
    <row r="242" spans="2:185" s="2" customFormat="1" x14ac:dyDescent="0.25">
      <c r="B242" s="1"/>
      <c r="E242" s="1"/>
      <c r="H242" s="1"/>
      <c r="K242" s="1"/>
      <c r="N242" s="1"/>
      <c r="Q242" s="1"/>
      <c r="BO242"/>
      <c r="GB242" s="7"/>
      <c r="GC242" s="7"/>
    </row>
    <row r="243" spans="2:185" s="2" customFormat="1" x14ac:dyDescent="0.25">
      <c r="B243" s="1"/>
      <c r="E243" s="1"/>
      <c r="H243" s="1"/>
      <c r="K243" s="1"/>
      <c r="N243" s="1"/>
      <c r="Q243" s="1"/>
      <c r="BO243"/>
      <c r="GB243" s="7"/>
      <c r="GC243" s="7"/>
    </row>
    <row r="244" spans="2:185" s="2" customFormat="1" x14ac:dyDescent="0.25">
      <c r="B244" s="1"/>
      <c r="E244" s="1"/>
      <c r="H244" s="1"/>
      <c r="K244" s="1"/>
      <c r="N244" s="1"/>
      <c r="Q244" s="1"/>
      <c r="BO244"/>
      <c r="GB244" s="7"/>
      <c r="GC244" s="7"/>
    </row>
    <row r="245" spans="2:185" s="2" customFormat="1" x14ac:dyDescent="0.25">
      <c r="B245" s="1"/>
      <c r="E245" s="1"/>
      <c r="H245" s="1"/>
      <c r="K245" s="1"/>
      <c r="N245" s="1"/>
      <c r="Q245" s="1"/>
      <c r="BO245"/>
      <c r="GB245" s="7"/>
      <c r="GC245" s="7"/>
    </row>
    <row r="246" spans="2:185" s="2" customFormat="1" x14ac:dyDescent="0.25">
      <c r="B246" s="1"/>
      <c r="E246" s="1"/>
      <c r="H246" s="1"/>
      <c r="K246" s="1"/>
      <c r="N246" s="1"/>
      <c r="Q246" s="1"/>
      <c r="BO246"/>
      <c r="GB246" s="7"/>
      <c r="GC246" s="7"/>
    </row>
    <row r="247" spans="2:185" s="2" customFormat="1" x14ac:dyDescent="0.25">
      <c r="B247" s="1"/>
      <c r="E247" s="1"/>
      <c r="H247" s="1"/>
      <c r="K247" s="1"/>
      <c r="N247" s="1"/>
      <c r="Q247" s="1"/>
      <c r="BO247"/>
      <c r="GB247" s="7"/>
      <c r="GC247" s="7"/>
    </row>
    <row r="248" spans="2:185" s="2" customFormat="1" x14ac:dyDescent="0.25">
      <c r="B248" s="1"/>
      <c r="E248" s="1"/>
      <c r="H248" s="1"/>
      <c r="K248" s="1"/>
      <c r="N248" s="1"/>
      <c r="Q248" s="1"/>
      <c r="BO248"/>
      <c r="GB248" s="7"/>
      <c r="GC248" s="7"/>
    </row>
    <row r="249" spans="2:185" s="2" customFormat="1" x14ac:dyDescent="0.25">
      <c r="B249" s="1"/>
      <c r="E249" s="1"/>
      <c r="H249" s="1"/>
      <c r="K249" s="1"/>
      <c r="N249" s="1"/>
      <c r="Q249" s="1"/>
      <c r="BO249"/>
      <c r="GB249" s="7"/>
      <c r="GC249" s="7"/>
    </row>
    <row r="250" spans="2:185" s="2" customFormat="1" x14ac:dyDescent="0.25">
      <c r="B250" s="1"/>
      <c r="E250" s="1"/>
      <c r="H250" s="1"/>
      <c r="K250" s="1"/>
      <c r="N250" s="1"/>
      <c r="Q250" s="1"/>
      <c r="BO250"/>
      <c r="GB250" s="7"/>
      <c r="GC250" s="7"/>
    </row>
    <row r="251" spans="2:185" s="2" customFormat="1" x14ac:dyDescent="0.25">
      <c r="B251" s="1"/>
      <c r="E251" s="1"/>
      <c r="H251" s="1"/>
      <c r="K251" s="1"/>
      <c r="N251" s="1"/>
      <c r="Q251" s="1"/>
      <c r="BO251"/>
      <c r="GB251" s="7"/>
      <c r="GC251" s="7"/>
    </row>
    <row r="252" spans="2:185" s="2" customFormat="1" x14ac:dyDescent="0.25">
      <c r="B252" s="1"/>
      <c r="E252" s="1"/>
      <c r="H252" s="1"/>
      <c r="K252" s="1"/>
      <c r="N252" s="1"/>
      <c r="Q252" s="1"/>
      <c r="BO252"/>
      <c r="GB252" s="7"/>
      <c r="GC252" s="7"/>
    </row>
    <row r="253" spans="2:185" s="2" customFormat="1" x14ac:dyDescent="0.25">
      <c r="B253" s="1"/>
      <c r="E253" s="1"/>
      <c r="H253" s="1"/>
      <c r="K253" s="1"/>
      <c r="N253" s="1"/>
      <c r="Q253" s="1"/>
      <c r="BO253"/>
      <c r="GB253" s="7"/>
      <c r="GC253" s="7"/>
    </row>
    <row r="254" spans="2:185" s="2" customFormat="1" x14ac:dyDescent="0.25">
      <c r="B254" s="1"/>
      <c r="E254" s="1"/>
      <c r="H254" s="1"/>
      <c r="K254" s="1"/>
      <c r="N254" s="1"/>
      <c r="Q254" s="1"/>
      <c r="BO254"/>
      <c r="GB254" s="7"/>
      <c r="GC254" s="7"/>
    </row>
    <row r="255" spans="2:185" s="2" customFormat="1" x14ac:dyDescent="0.25">
      <c r="B255" s="1"/>
      <c r="E255" s="1"/>
      <c r="H255" s="1"/>
      <c r="K255" s="1"/>
      <c r="N255" s="1"/>
      <c r="Q255" s="1"/>
      <c r="BO255"/>
      <c r="GB255" s="7"/>
      <c r="GC255" s="7"/>
    </row>
    <row r="256" spans="2:185" s="2" customFormat="1" x14ac:dyDescent="0.25">
      <c r="B256" s="1"/>
      <c r="E256" s="1"/>
      <c r="H256" s="1"/>
      <c r="K256" s="1"/>
      <c r="N256" s="1"/>
      <c r="Q256" s="1"/>
      <c r="BO256"/>
      <c r="GB256" s="7"/>
      <c r="GC256" s="7"/>
    </row>
    <row r="257" spans="2:185" s="2" customFormat="1" x14ac:dyDescent="0.25">
      <c r="B257" s="1"/>
      <c r="E257" s="1"/>
      <c r="H257" s="1"/>
      <c r="K257" s="1"/>
      <c r="N257" s="1"/>
      <c r="Q257" s="1"/>
      <c r="BO257"/>
      <c r="GB257" s="7"/>
      <c r="GC257" s="7"/>
    </row>
    <row r="258" spans="2:185" s="2" customFormat="1" x14ac:dyDescent="0.25">
      <c r="B258" s="1"/>
      <c r="E258" s="1"/>
      <c r="H258" s="1"/>
      <c r="K258" s="1"/>
      <c r="N258" s="1"/>
      <c r="Q258" s="1"/>
      <c r="BO258"/>
      <c r="GB258" s="7"/>
      <c r="GC258" s="7"/>
    </row>
    <row r="259" spans="2:185" s="2" customFormat="1" x14ac:dyDescent="0.25">
      <c r="B259" s="1"/>
      <c r="E259" s="1"/>
      <c r="H259" s="1"/>
      <c r="K259" s="1"/>
      <c r="N259" s="1"/>
      <c r="Q259" s="1"/>
      <c r="BO259"/>
      <c r="GB259" s="7"/>
      <c r="GC259" s="7"/>
    </row>
    <row r="260" spans="2:185" s="2" customFormat="1" x14ac:dyDescent="0.25">
      <c r="B260" s="1"/>
      <c r="E260" s="1"/>
      <c r="H260" s="1"/>
      <c r="K260" s="1"/>
      <c r="N260" s="1"/>
      <c r="Q260" s="1"/>
      <c r="BO260"/>
      <c r="GB260" s="7"/>
      <c r="GC260" s="7"/>
    </row>
    <row r="261" spans="2:185" s="2" customFormat="1" x14ac:dyDescent="0.25">
      <c r="B261" s="1"/>
      <c r="E261" s="1"/>
      <c r="H261" s="1"/>
      <c r="K261" s="1"/>
      <c r="N261" s="1"/>
      <c r="Q261" s="1"/>
      <c r="BO261"/>
      <c r="GB261" s="7"/>
      <c r="GC261" s="7"/>
    </row>
    <row r="262" spans="2:185" s="2" customFormat="1" x14ac:dyDescent="0.25">
      <c r="B262" s="1"/>
      <c r="E262" s="1"/>
      <c r="H262" s="1"/>
      <c r="K262" s="1"/>
      <c r="N262" s="1"/>
      <c r="Q262" s="1"/>
      <c r="BO262"/>
      <c r="GB262" s="7"/>
      <c r="GC262" s="7"/>
    </row>
    <row r="263" spans="2:185" s="2" customFormat="1" x14ac:dyDescent="0.25">
      <c r="B263" s="1"/>
      <c r="E263" s="1"/>
      <c r="H263" s="1"/>
      <c r="K263" s="1"/>
      <c r="N263" s="1"/>
      <c r="Q263" s="1"/>
      <c r="BO263"/>
      <c r="GB263" s="7"/>
      <c r="GC263" s="7"/>
    </row>
    <row r="264" spans="2:185" s="2" customFormat="1" x14ac:dyDescent="0.25">
      <c r="B264" s="1"/>
      <c r="E264" s="1"/>
      <c r="H264" s="1"/>
      <c r="K264" s="1"/>
      <c r="N264" s="1"/>
      <c r="Q264" s="1"/>
      <c r="BO264"/>
      <c r="GB264" s="7"/>
      <c r="GC264" s="7"/>
    </row>
    <row r="265" spans="2:185" s="2" customFormat="1" x14ac:dyDescent="0.25">
      <c r="B265" s="1"/>
      <c r="E265" s="1"/>
      <c r="H265" s="1"/>
      <c r="K265" s="1"/>
      <c r="N265" s="1"/>
      <c r="Q265" s="1"/>
      <c r="BO265"/>
      <c r="GB265" s="7"/>
      <c r="GC265" s="7"/>
    </row>
    <row r="266" spans="2:185" s="2" customFormat="1" x14ac:dyDescent="0.25">
      <c r="B266" s="1"/>
      <c r="E266" s="1"/>
      <c r="H266" s="1"/>
      <c r="K266" s="1"/>
      <c r="N266" s="1"/>
      <c r="Q266" s="1"/>
      <c r="BO266"/>
      <c r="GB266" s="7"/>
      <c r="GC266" s="7"/>
    </row>
    <row r="267" spans="2:185" s="2" customFormat="1" x14ac:dyDescent="0.25">
      <c r="B267" s="1"/>
      <c r="E267" s="1"/>
      <c r="H267" s="1"/>
      <c r="K267" s="1"/>
      <c r="N267" s="1"/>
      <c r="Q267" s="1"/>
      <c r="BO267"/>
      <c r="GB267" s="7"/>
      <c r="GC267" s="7"/>
    </row>
    <row r="268" spans="2:185" s="2" customFormat="1" x14ac:dyDescent="0.25">
      <c r="B268" s="1"/>
      <c r="E268" s="1"/>
      <c r="H268" s="1"/>
      <c r="K268" s="1"/>
      <c r="N268" s="1"/>
      <c r="Q268" s="1"/>
      <c r="BO268"/>
      <c r="GB268" s="7"/>
      <c r="GC268" s="7"/>
    </row>
    <row r="269" spans="2:185" s="2" customFormat="1" x14ac:dyDescent="0.25">
      <c r="B269" s="1"/>
      <c r="E269" s="1"/>
      <c r="H269" s="1"/>
      <c r="K269" s="1"/>
      <c r="N269" s="1"/>
      <c r="Q269" s="1"/>
      <c r="BO269"/>
      <c r="GB269" s="7"/>
      <c r="GC269" s="7"/>
    </row>
    <row r="270" spans="2:185" s="2" customFormat="1" x14ac:dyDescent="0.25">
      <c r="B270" s="1"/>
      <c r="E270" s="1"/>
      <c r="H270" s="1"/>
      <c r="K270" s="1"/>
      <c r="N270" s="1"/>
      <c r="Q270" s="1"/>
      <c r="BO270"/>
      <c r="GB270" s="7"/>
      <c r="GC270" s="7"/>
    </row>
    <row r="271" spans="2:185" s="2" customFormat="1" x14ac:dyDescent="0.25">
      <c r="B271" s="1"/>
      <c r="E271" s="1"/>
      <c r="H271" s="1"/>
      <c r="K271" s="1"/>
      <c r="N271" s="1"/>
      <c r="Q271" s="1"/>
      <c r="BO271"/>
      <c r="GB271" s="7"/>
      <c r="GC271" s="7"/>
    </row>
    <row r="272" spans="2:185" s="2" customFormat="1" x14ac:dyDescent="0.25">
      <c r="B272" s="1"/>
      <c r="E272" s="1"/>
      <c r="H272" s="1"/>
      <c r="K272" s="1"/>
      <c r="N272" s="1"/>
      <c r="Q272" s="1"/>
      <c r="BO272"/>
      <c r="GB272" s="7"/>
      <c r="GC272" s="7"/>
    </row>
    <row r="273" spans="2:185" s="2" customFormat="1" x14ac:dyDescent="0.25">
      <c r="B273" s="1"/>
      <c r="E273" s="1"/>
      <c r="H273" s="1"/>
      <c r="K273" s="1"/>
      <c r="N273" s="1"/>
      <c r="Q273" s="1"/>
      <c r="BO273"/>
      <c r="GB273" s="7"/>
      <c r="GC273" s="7"/>
    </row>
    <row r="274" spans="2:185" s="2" customFormat="1" x14ac:dyDescent="0.25">
      <c r="B274" s="1"/>
      <c r="E274" s="1"/>
      <c r="H274" s="1"/>
      <c r="K274" s="1"/>
      <c r="N274" s="1"/>
      <c r="Q274" s="1"/>
      <c r="BO274"/>
      <c r="GB274" s="7"/>
      <c r="GC274" s="7"/>
    </row>
    <row r="275" spans="2:185" s="2" customFormat="1" x14ac:dyDescent="0.25">
      <c r="B275" s="1"/>
      <c r="E275" s="1"/>
      <c r="H275" s="1"/>
      <c r="K275" s="1"/>
      <c r="N275" s="1"/>
      <c r="Q275" s="1"/>
      <c r="BO275"/>
      <c r="GB275" s="7"/>
      <c r="GC275" s="7"/>
    </row>
    <row r="276" spans="2:185" s="2" customFormat="1" x14ac:dyDescent="0.25">
      <c r="B276" s="1"/>
      <c r="E276" s="1"/>
      <c r="H276" s="1"/>
      <c r="K276" s="1"/>
      <c r="N276" s="1"/>
      <c r="Q276" s="1"/>
      <c r="BO276"/>
      <c r="GB276" s="7"/>
      <c r="GC276" s="7"/>
    </row>
    <row r="277" spans="2:185" s="2" customFormat="1" x14ac:dyDescent="0.25">
      <c r="B277" s="1"/>
      <c r="E277" s="1"/>
      <c r="H277" s="1"/>
      <c r="K277" s="1"/>
      <c r="N277" s="1"/>
      <c r="Q277" s="1"/>
      <c r="BO277"/>
      <c r="GB277" s="7"/>
      <c r="GC277" s="7"/>
    </row>
    <row r="278" spans="2:185" s="2" customFormat="1" x14ac:dyDescent="0.25">
      <c r="B278" s="1"/>
      <c r="E278" s="1"/>
      <c r="H278" s="1"/>
      <c r="K278" s="1"/>
      <c r="N278" s="1"/>
      <c r="Q278" s="1"/>
      <c r="BO278"/>
      <c r="GB278" s="7"/>
      <c r="GC278" s="7"/>
    </row>
    <row r="279" spans="2:185" s="2" customFormat="1" x14ac:dyDescent="0.25">
      <c r="B279" s="1"/>
      <c r="E279" s="1"/>
      <c r="H279" s="1"/>
      <c r="K279" s="1"/>
      <c r="N279" s="1"/>
      <c r="Q279" s="1"/>
      <c r="BO279"/>
      <c r="GB279" s="7"/>
      <c r="GC279" s="7"/>
    </row>
    <row r="280" spans="2:185" s="2" customFormat="1" x14ac:dyDescent="0.25">
      <c r="B280" s="1"/>
      <c r="E280" s="1"/>
      <c r="H280" s="1"/>
      <c r="K280" s="1"/>
      <c r="N280" s="1"/>
      <c r="Q280" s="1"/>
      <c r="BO280"/>
      <c r="GB280" s="7"/>
      <c r="GC280" s="7"/>
    </row>
    <row r="281" spans="2:185" s="2" customFormat="1" x14ac:dyDescent="0.25">
      <c r="B281" s="1"/>
      <c r="E281" s="1"/>
      <c r="H281" s="1"/>
      <c r="K281" s="1"/>
      <c r="N281" s="1"/>
      <c r="Q281" s="1"/>
      <c r="BO281"/>
      <c r="GB281" s="7"/>
      <c r="GC281" s="7"/>
    </row>
    <row r="282" spans="2:185" s="2" customFormat="1" x14ac:dyDescent="0.25">
      <c r="B282" s="1"/>
      <c r="E282" s="1"/>
      <c r="H282" s="1"/>
      <c r="K282" s="1"/>
      <c r="N282" s="1"/>
      <c r="Q282" s="1"/>
      <c r="BO282"/>
      <c r="GB282" s="7"/>
      <c r="GC282" s="7"/>
    </row>
    <row r="283" spans="2:185" s="2" customFormat="1" x14ac:dyDescent="0.25">
      <c r="B283" s="1"/>
      <c r="E283" s="1"/>
      <c r="H283" s="1"/>
      <c r="K283" s="1"/>
      <c r="N283" s="1"/>
      <c r="Q283" s="1"/>
      <c r="BO283"/>
      <c r="GB283" s="7"/>
      <c r="GC283" s="7"/>
    </row>
    <row r="284" spans="2:185" s="2" customFormat="1" x14ac:dyDescent="0.25">
      <c r="B284" s="1"/>
      <c r="E284" s="1"/>
      <c r="H284" s="1"/>
      <c r="K284" s="1"/>
      <c r="N284" s="1"/>
      <c r="Q284" s="1"/>
      <c r="BO284"/>
      <c r="GB284" s="7"/>
      <c r="GC284" s="7"/>
    </row>
    <row r="285" spans="2:185" s="2" customFormat="1" x14ac:dyDescent="0.25">
      <c r="B285" s="1"/>
      <c r="E285" s="1"/>
      <c r="H285" s="1"/>
      <c r="K285" s="1"/>
      <c r="N285" s="1"/>
      <c r="Q285" s="1"/>
      <c r="BO285"/>
      <c r="GB285" s="7"/>
      <c r="GC285" s="7"/>
    </row>
    <row r="286" spans="2:185" s="2" customFormat="1" x14ac:dyDescent="0.25">
      <c r="B286" s="1"/>
      <c r="E286" s="1"/>
      <c r="H286" s="1"/>
      <c r="K286" s="1"/>
      <c r="N286" s="1"/>
      <c r="Q286" s="1"/>
      <c r="BO286"/>
      <c r="GB286" s="7"/>
      <c r="GC286" s="7"/>
    </row>
    <row r="287" spans="2:185" s="2" customFormat="1" x14ac:dyDescent="0.25">
      <c r="B287" s="1"/>
      <c r="E287" s="1"/>
      <c r="H287" s="1"/>
      <c r="K287" s="1"/>
      <c r="N287" s="1"/>
      <c r="Q287" s="1"/>
      <c r="BO287"/>
      <c r="GB287" s="7"/>
      <c r="GC287" s="7"/>
    </row>
    <row r="288" spans="2:185" s="2" customFormat="1" x14ac:dyDescent="0.25">
      <c r="B288" s="1"/>
      <c r="E288" s="1"/>
      <c r="H288" s="1"/>
      <c r="K288" s="1"/>
      <c r="N288" s="1"/>
      <c r="Q288" s="1"/>
      <c r="BO288"/>
      <c r="GB288" s="7"/>
      <c r="GC288" s="7"/>
    </row>
    <row r="289" spans="2:185" s="2" customFormat="1" x14ac:dyDescent="0.25">
      <c r="B289" s="1"/>
      <c r="E289" s="1"/>
      <c r="H289" s="1"/>
      <c r="K289" s="1"/>
      <c r="N289" s="1"/>
      <c r="Q289" s="1"/>
      <c r="BO289"/>
      <c r="GB289" s="7"/>
      <c r="GC289" s="7"/>
    </row>
    <row r="290" spans="2:185" s="2" customFormat="1" x14ac:dyDescent="0.25">
      <c r="B290" s="1"/>
      <c r="E290" s="1"/>
      <c r="H290" s="1"/>
      <c r="K290" s="1"/>
      <c r="N290" s="1"/>
      <c r="Q290" s="1"/>
      <c r="BO290"/>
      <c r="GB290" s="7"/>
      <c r="GC290" s="7"/>
    </row>
    <row r="291" spans="2:185" s="2" customFormat="1" x14ac:dyDescent="0.25">
      <c r="B291" s="1"/>
      <c r="E291" s="1"/>
      <c r="H291" s="1"/>
      <c r="K291" s="1"/>
      <c r="N291" s="1"/>
      <c r="Q291" s="1"/>
      <c r="BO291"/>
      <c r="GB291" s="7"/>
      <c r="GC291" s="7"/>
    </row>
    <row r="292" spans="2:185" s="2" customFormat="1" x14ac:dyDescent="0.25">
      <c r="B292" s="1"/>
      <c r="E292" s="1"/>
      <c r="H292" s="1"/>
      <c r="K292" s="1"/>
      <c r="N292" s="1"/>
      <c r="Q292" s="1"/>
      <c r="BO292"/>
      <c r="GB292" s="7"/>
      <c r="GC292" s="7"/>
    </row>
    <row r="293" spans="2:185" s="2" customFormat="1" x14ac:dyDescent="0.25">
      <c r="B293" s="1"/>
      <c r="E293" s="1"/>
      <c r="H293" s="1"/>
      <c r="K293" s="1"/>
      <c r="N293" s="1"/>
      <c r="Q293" s="1"/>
      <c r="BO293"/>
      <c r="GB293" s="7"/>
      <c r="GC293" s="7"/>
    </row>
    <row r="294" spans="2:185" s="2" customFormat="1" x14ac:dyDescent="0.25">
      <c r="B294" s="1"/>
      <c r="E294" s="1"/>
      <c r="H294" s="1"/>
      <c r="K294" s="1"/>
      <c r="N294" s="1"/>
      <c r="Q294" s="1"/>
      <c r="BO294"/>
      <c r="GB294" s="7"/>
      <c r="GC294" s="7"/>
    </row>
    <row r="295" spans="2:185" s="2" customFormat="1" x14ac:dyDescent="0.25">
      <c r="B295" s="1"/>
      <c r="E295" s="1"/>
      <c r="H295" s="1"/>
      <c r="K295" s="1"/>
      <c r="N295" s="1"/>
      <c r="Q295" s="1"/>
      <c r="BO295"/>
      <c r="GB295" s="7"/>
      <c r="GC295" s="7"/>
    </row>
    <row r="296" spans="2:185" s="2" customFormat="1" x14ac:dyDescent="0.25">
      <c r="B296" s="1"/>
      <c r="E296" s="1"/>
      <c r="H296" s="1"/>
      <c r="K296" s="1"/>
      <c r="N296" s="1"/>
      <c r="Q296" s="1"/>
      <c r="BO296"/>
      <c r="GB296" s="7"/>
      <c r="GC296" s="7"/>
    </row>
    <row r="297" spans="2:185" s="2" customFormat="1" x14ac:dyDescent="0.25">
      <c r="B297" s="1"/>
      <c r="E297" s="1"/>
      <c r="H297" s="1"/>
      <c r="K297" s="1"/>
      <c r="N297" s="1"/>
      <c r="Q297" s="1"/>
      <c r="BO297"/>
      <c r="GB297" s="7"/>
      <c r="GC297" s="7"/>
    </row>
    <row r="298" spans="2:185" s="2" customFormat="1" x14ac:dyDescent="0.25">
      <c r="B298" s="1"/>
      <c r="E298" s="1"/>
      <c r="H298" s="1"/>
      <c r="K298" s="1"/>
      <c r="N298" s="1"/>
      <c r="Q298" s="1"/>
      <c r="BO298"/>
      <c r="GB298" s="7"/>
      <c r="GC298" s="7"/>
    </row>
    <row r="299" spans="2:185" s="2" customFormat="1" x14ac:dyDescent="0.25">
      <c r="B299" s="1"/>
      <c r="E299" s="1"/>
      <c r="H299" s="1"/>
      <c r="K299" s="1"/>
      <c r="N299" s="1"/>
      <c r="Q299" s="1"/>
      <c r="BO299"/>
      <c r="GB299" s="7"/>
      <c r="GC299" s="7"/>
    </row>
    <row r="300" spans="2:185" s="2" customFormat="1" x14ac:dyDescent="0.25">
      <c r="B300" s="1"/>
      <c r="E300" s="1"/>
      <c r="H300" s="1"/>
      <c r="K300" s="1"/>
      <c r="N300" s="1"/>
      <c r="Q300" s="1"/>
      <c r="BO300"/>
      <c r="GB300" s="7"/>
      <c r="GC300" s="7"/>
    </row>
    <row r="301" spans="2:185" s="2" customFormat="1" x14ac:dyDescent="0.25">
      <c r="B301" s="1"/>
      <c r="E301" s="1"/>
      <c r="H301" s="1"/>
      <c r="K301" s="1"/>
      <c r="N301" s="1"/>
      <c r="Q301" s="1"/>
      <c r="BO301"/>
      <c r="GB301" s="7"/>
      <c r="GC301" s="7"/>
    </row>
    <row r="302" spans="2:185" s="2" customFormat="1" x14ac:dyDescent="0.25">
      <c r="B302" s="1"/>
      <c r="E302" s="1"/>
      <c r="H302" s="1"/>
      <c r="K302" s="1"/>
      <c r="N302" s="1"/>
      <c r="Q302" s="1"/>
      <c r="BO302"/>
      <c r="GB302" s="7"/>
      <c r="GC302" s="7"/>
    </row>
    <row r="303" spans="2:185" s="2" customFormat="1" x14ac:dyDescent="0.25">
      <c r="B303" s="1"/>
      <c r="E303" s="1"/>
      <c r="H303" s="1"/>
      <c r="K303" s="1"/>
      <c r="N303" s="1"/>
      <c r="Q303" s="1"/>
      <c r="BO303"/>
      <c r="GB303" s="7"/>
      <c r="GC303" s="7"/>
    </row>
    <row r="304" spans="2:185" s="2" customFormat="1" x14ac:dyDescent="0.25">
      <c r="B304" s="1"/>
      <c r="E304" s="1"/>
      <c r="H304" s="1"/>
      <c r="K304" s="1"/>
      <c r="N304" s="1"/>
      <c r="Q304" s="1"/>
      <c r="BO304"/>
      <c r="GB304" s="7"/>
      <c r="GC304" s="7"/>
    </row>
    <row r="305" spans="2:185" s="2" customFormat="1" x14ac:dyDescent="0.25">
      <c r="B305" s="1"/>
      <c r="E305" s="1"/>
      <c r="H305" s="1"/>
      <c r="K305" s="1"/>
      <c r="N305" s="1"/>
      <c r="Q305" s="1"/>
      <c r="BO305"/>
      <c r="GB305" s="7"/>
      <c r="GC305" s="7"/>
    </row>
    <row r="306" spans="2:185" s="2" customFormat="1" x14ac:dyDescent="0.25">
      <c r="B306" s="1"/>
      <c r="E306" s="1"/>
      <c r="H306" s="1"/>
      <c r="K306" s="1"/>
      <c r="N306" s="1"/>
      <c r="Q306" s="1"/>
      <c r="BO306"/>
      <c r="GB306" s="7"/>
      <c r="GC306" s="7"/>
    </row>
    <row r="307" spans="2:185" s="2" customFormat="1" x14ac:dyDescent="0.25">
      <c r="B307" s="1"/>
      <c r="E307" s="1"/>
      <c r="H307" s="1"/>
      <c r="K307" s="1"/>
      <c r="N307" s="1"/>
      <c r="Q307" s="1"/>
      <c r="BO307"/>
      <c r="GB307" s="7"/>
      <c r="GC307" s="7"/>
    </row>
    <row r="308" spans="2:185" s="2" customFormat="1" x14ac:dyDescent="0.25">
      <c r="B308" s="1"/>
      <c r="E308" s="1"/>
      <c r="H308" s="1"/>
      <c r="K308" s="1"/>
      <c r="N308" s="1"/>
      <c r="Q308" s="1"/>
      <c r="BO308"/>
      <c r="GB308" s="7"/>
      <c r="GC308" s="7"/>
    </row>
    <row r="309" spans="2:185" s="2" customFormat="1" x14ac:dyDescent="0.25">
      <c r="B309" s="1"/>
      <c r="E309" s="1"/>
      <c r="H309" s="1"/>
      <c r="K309" s="1"/>
      <c r="N309" s="1"/>
      <c r="Q309" s="1"/>
      <c r="BO309"/>
      <c r="GB309" s="7"/>
      <c r="GC309" s="7"/>
    </row>
    <row r="310" spans="2:185" s="2" customFormat="1" x14ac:dyDescent="0.25">
      <c r="B310" s="1"/>
      <c r="E310" s="1"/>
      <c r="H310" s="1"/>
      <c r="K310" s="1"/>
      <c r="N310" s="1"/>
      <c r="Q310" s="1"/>
      <c r="BO310"/>
      <c r="GB310" s="7"/>
      <c r="GC310" s="7"/>
    </row>
    <row r="311" spans="2:185" s="2" customFormat="1" x14ac:dyDescent="0.25">
      <c r="B311" s="1"/>
      <c r="E311" s="1"/>
      <c r="H311" s="1"/>
      <c r="K311" s="1"/>
      <c r="N311" s="1"/>
      <c r="Q311" s="1"/>
      <c r="BO311"/>
      <c r="GB311" s="7"/>
      <c r="GC311" s="7"/>
    </row>
    <row r="312" spans="2:185" s="2" customFormat="1" x14ac:dyDescent="0.25">
      <c r="B312" s="1"/>
      <c r="E312" s="1"/>
      <c r="H312" s="1"/>
      <c r="K312" s="1"/>
      <c r="N312" s="1"/>
      <c r="Q312" s="1"/>
      <c r="BO312"/>
      <c r="GB312" s="7"/>
      <c r="GC312" s="7"/>
    </row>
    <row r="313" spans="2:185" s="2" customFormat="1" x14ac:dyDescent="0.25">
      <c r="B313" s="1"/>
      <c r="E313" s="1"/>
      <c r="H313" s="1"/>
      <c r="K313" s="1"/>
      <c r="N313" s="1"/>
      <c r="Q313" s="1"/>
      <c r="BO313"/>
      <c r="GB313" s="7"/>
      <c r="GC313" s="7"/>
    </row>
    <row r="314" spans="2:185" s="2" customFormat="1" x14ac:dyDescent="0.25">
      <c r="B314" s="1"/>
      <c r="E314" s="1"/>
      <c r="H314" s="1"/>
      <c r="K314" s="1"/>
      <c r="N314" s="1"/>
      <c r="Q314" s="1"/>
      <c r="BO314"/>
      <c r="GB314" s="7"/>
      <c r="GC314" s="7"/>
    </row>
    <row r="315" spans="2:185" s="2" customFormat="1" x14ac:dyDescent="0.25">
      <c r="B315" s="1"/>
      <c r="E315" s="1"/>
      <c r="H315" s="1"/>
      <c r="K315" s="1"/>
      <c r="N315" s="1"/>
      <c r="Q315" s="1"/>
      <c r="BO315"/>
      <c r="GB315" s="7"/>
      <c r="GC315" s="7"/>
    </row>
    <row r="316" spans="2:185" s="2" customFormat="1" x14ac:dyDescent="0.25">
      <c r="B316" s="1"/>
      <c r="E316" s="1"/>
      <c r="H316" s="1"/>
      <c r="K316" s="1"/>
      <c r="N316" s="1"/>
      <c r="Q316" s="1"/>
      <c r="BO316"/>
      <c r="GB316" s="7"/>
      <c r="GC316" s="7"/>
    </row>
    <row r="317" spans="2:185" s="2" customFormat="1" x14ac:dyDescent="0.25">
      <c r="B317" s="1"/>
      <c r="E317" s="1"/>
      <c r="H317" s="1"/>
      <c r="K317" s="1"/>
      <c r="N317" s="1"/>
      <c r="Q317" s="1"/>
      <c r="BO317"/>
      <c r="GB317" s="7"/>
      <c r="GC317" s="7"/>
    </row>
    <row r="318" spans="2:185" s="2" customFormat="1" x14ac:dyDescent="0.25">
      <c r="B318" s="1"/>
      <c r="E318" s="1"/>
      <c r="H318" s="1"/>
      <c r="K318" s="1"/>
      <c r="N318" s="1"/>
      <c r="Q318" s="1"/>
      <c r="BO318"/>
      <c r="GB318" s="7"/>
      <c r="GC318" s="7"/>
    </row>
    <row r="319" spans="2:185" s="2" customFormat="1" x14ac:dyDescent="0.25">
      <c r="B319" s="1"/>
      <c r="E319" s="1"/>
      <c r="H319" s="1"/>
      <c r="K319" s="1"/>
      <c r="N319" s="1"/>
      <c r="Q319" s="1"/>
      <c r="BO319"/>
      <c r="GB319" s="7"/>
      <c r="GC319" s="7"/>
    </row>
    <row r="320" spans="2:185" s="2" customFormat="1" x14ac:dyDescent="0.25">
      <c r="B320" s="1"/>
      <c r="E320" s="1"/>
      <c r="H320" s="1"/>
      <c r="K320" s="1"/>
      <c r="N320" s="1"/>
      <c r="Q320" s="1"/>
      <c r="BO320"/>
      <c r="GB320" s="7"/>
      <c r="GC320" s="7"/>
    </row>
    <row r="321" spans="2:185" s="2" customFormat="1" x14ac:dyDescent="0.25">
      <c r="B321" s="1"/>
      <c r="E321" s="1"/>
      <c r="H321" s="1"/>
      <c r="K321" s="1"/>
      <c r="N321" s="1"/>
      <c r="Q321" s="1"/>
      <c r="BO321"/>
      <c r="GB321" s="7"/>
      <c r="GC321" s="7"/>
    </row>
    <row r="322" spans="2:185" s="2" customFormat="1" x14ac:dyDescent="0.25">
      <c r="B322" s="1"/>
      <c r="E322" s="1"/>
      <c r="H322" s="1"/>
      <c r="K322" s="1"/>
      <c r="N322" s="1"/>
      <c r="Q322" s="1"/>
      <c r="BO322"/>
      <c r="GB322" s="7"/>
      <c r="GC322" s="7"/>
    </row>
    <row r="323" spans="2:185" s="2" customFormat="1" x14ac:dyDescent="0.25">
      <c r="B323" s="1"/>
      <c r="E323" s="1"/>
      <c r="H323" s="1"/>
      <c r="K323" s="1"/>
      <c r="N323" s="1"/>
      <c r="Q323" s="1"/>
      <c r="BO323"/>
      <c r="GB323" s="7"/>
      <c r="GC323" s="7"/>
    </row>
    <row r="324" spans="2:185" s="2" customFormat="1" x14ac:dyDescent="0.25">
      <c r="B324" s="1"/>
      <c r="E324" s="1"/>
      <c r="H324" s="1"/>
      <c r="K324" s="1"/>
      <c r="N324" s="1"/>
      <c r="Q324" s="1"/>
      <c r="BO324"/>
      <c r="GB324" s="7"/>
      <c r="GC324" s="7"/>
    </row>
    <row r="325" spans="2:185" s="2" customFormat="1" x14ac:dyDescent="0.25">
      <c r="B325" s="1"/>
      <c r="E325" s="1"/>
      <c r="H325" s="1"/>
      <c r="K325" s="1"/>
      <c r="N325" s="1"/>
      <c r="Q325" s="1"/>
      <c r="BO325"/>
      <c r="GB325" s="7"/>
      <c r="GC325" s="7"/>
    </row>
    <row r="326" spans="2:185" s="2" customFormat="1" x14ac:dyDescent="0.25">
      <c r="B326" s="1"/>
      <c r="E326" s="1"/>
      <c r="H326" s="1"/>
      <c r="K326" s="1"/>
      <c r="N326" s="1"/>
      <c r="Q326" s="1"/>
      <c r="BO326"/>
      <c r="GB326" s="7"/>
      <c r="GC326" s="7"/>
    </row>
    <row r="327" spans="2:185" s="2" customFormat="1" x14ac:dyDescent="0.25">
      <c r="B327" s="1"/>
      <c r="E327" s="1"/>
      <c r="H327" s="1"/>
      <c r="K327" s="1"/>
      <c r="N327" s="1"/>
      <c r="Q327" s="1"/>
      <c r="BO327"/>
      <c r="GB327" s="7"/>
      <c r="GC327" s="7"/>
    </row>
    <row r="328" spans="2:185" s="2" customFormat="1" x14ac:dyDescent="0.25">
      <c r="B328" s="1"/>
      <c r="E328" s="1"/>
      <c r="H328" s="1"/>
      <c r="K328" s="1"/>
      <c r="N328" s="1"/>
      <c r="Q328" s="1"/>
      <c r="BO328"/>
      <c r="GB328" s="7"/>
      <c r="GC328" s="7"/>
    </row>
    <row r="329" spans="2:185" s="2" customFormat="1" x14ac:dyDescent="0.25">
      <c r="B329" s="1"/>
      <c r="E329" s="1"/>
      <c r="H329" s="1"/>
      <c r="K329" s="1"/>
      <c r="N329" s="1"/>
      <c r="Q329" s="1"/>
      <c r="BO329"/>
      <c r="GB329" s="7"/>
      <c r="GC329" s="7"/>
    </row>
    <row r="330" spans="2:185" s="2" customFormat="1" x14ac:dyDescent="0.25">
      <c r="B330" s="1"/>
      <c r="E330" s="1"/>
      <c r="H330" s="1"/>
      <c r="K330" s="1"/>
      <c r="N330" s="1"/>
      <c r="Q330" s="1"/>
      <c r="BO330"/>
      <c r="GB330" s="7"/>
      <c r="GC330" s="7"/>
    </row>
    <row r="331" spans="2:185" s="2" customFormat="1" x14ac:dyDescent="0.25">
      <c r="B331" s="1"/>
      <c r="E331" s="1"/>
      <c r="H331" s="1"/>
      <c r="K331" s="1"/>
      <c r="N331" s="1"/>
      <c r="Q331" s="1"/>
      <c r="BO331"/>
      <c r="GB331" s="7"/>
      <c r="GC331" s="7"/>
    </row>
    <row r="332" spans="2:185" s="2" customFormat="1" x14ac:dyDescent="0.25">
      <c r="B332" s="1"/>
      <c r="E332" s="1"/>
      <c r="H332" s="1"/>
      <c r="K332" s="1"/>
      <c r="N332" s="1"/>
      <c r="Q332" s="1"/>
      <c r="BO332"/>
      <c r="GB332" s="7"/>
      <c r="GC332" s="7"/>
    </row>
    <row r="333" spans="2:185" s="2" customFormat="1" x14ac:dyDescent="0.25">
      <c r="B333" s="1"/>
      <c r="E333" s="1"/>
      <c r="H333" s="1"/>
      <c r="K333" s="1"/>
      <c r="N333" s="1"/>
      <c r="Q333" s="1"/>
      <c r="BO333"/>
      <c r="GB333" s="7"/>
      <c r="GC333" s="7"/>
    </row>
    <row r="334" spans="2:185" s="2" customFormat="1" x14ac:dyDescent="0.25">
      <c r="B334" s="1"/>
      <c r="E334" s="1"/>
      <c r="H334" s="1"/>
      <c r="K334" s="1"/>
      <c r="N334" s="1"/>
      <c r="Q334" s="1"/>
      <c r="BO334"/>
      <c r="GB334" s="7"/>
      <c r="GC334" s="7"/>
    </row>
    <row r="335" spans="2:185" s="2" customFormat="1" x14ac:dyDescent="0.25">
      <c r="B335" s="1"/>
      <c r="E335" s="1"/>
      <c r="H335" s="1"/>
      <c r="K335" s="1"/>
      <c r="N335" s="1"/>
      <c r="Q335" s="1"/>
      <c r="BO335"/>
      <c r="GB335" s="7"/>
      <c r="GC335" s="7"/>
    </row>
    <row r="336" spans="2:185" s="2" customFormat="1" x14ac:dyDescent="0.25">
      <c r="B336" s="1"/>
      <c r="E336" s="1"/>
      <c r="H336" s="1"/>
      <c r="K336" s="1"/>
      <c r="N336" s="1"/>
      <c r="Q336" s="1"/>
      <c r="BO336"/>
      <c r="GB336" s="7"/>
      <c r="GC336" s="7"/>
    </row>
    <row r="337" spans="2:185" s="2" customFormat="1" x14ac:dyDescent="0.25">
      <c r="B337" s="1"/>
      <c r="E337" s="1"/>
      <c r="H337" s="1"/>
      <c r="K337" s="1"/>
      <c r="N337" s="1"/>
      <c r="Q337" s="1"/>
      <c r="BO337"/>
      <c r="GB337" s="7"/>
      <c r="GC337" s="7"/>
    </row>
    <row r="338" spans="2:185" s="2" customFormat="1" x14ac:dyDescent="0.25">
      <c r="B338" s="1"/>
      <c r="E338" s="1"/>
      <c r="H338" s="1"/>
      <c r="K338" s="1"/>
      <c r="N338" s="1"/>
      <c r="Q338" s="1"/>
      <c r="BO338"/>
      <c r="GB338" s="7"/>
      <c r="GC338" s="7"/>
    </row>
    <row r="339" spans="2:185" s="2" customFormat="1" x14ac:dyDescent="0.25">
      <c r="B339" s="1"/>
      <c r="E339" s="1"/>
      <c r="H339" s="1"/>
      <c r="K339" s="1"/>
      <c r="N339" s="1"/>
      <c r="Q339" s="1"/>
      <c r="BO339"/>
      <c r="GB339" s="7"/>
      <c r="GC339" s="7"/>
    </row>
    <row r="340" spans="2:185" s="2" customFormat="1" x14ac:dyDescent="0.25">
      <c r="B340" s="1"/>
      <c r="E340" s="1"/>
      <c r="H340" s="1"/>
      <c r="K340" s="1"/>
      <c r="N340" s="1"/>
      <c r="Q340" s="1"/>
      <c r="BO340"/>
      <c r="GB340" s="7"/>
      <c r="GC340" s="7"/>
    </row>
    <row r="341" spans="2:185" s="2" customFormat="1" x14ac:dyDescent="0.25">
      <c r="B341" s="1"/>
      <c r="E341" s="1"/>
      <c r="H341" s="1"/>
      <c r="K341" s="1"/>
      <c r="N341" s="1"/>
      <c r="Q341" s="1"/>
      <c r="BO341"/>
      <c r="GB341" s="7"/>
      <c r="GC341" s="7"/>
    </row>
    <row r="342" spans="2:185" s="2" customFormat="1" x14ac:dyDescent="0.25">
      <c r="B342" s="1"/>
      <c r="E342" s="1"/>
      <c r="H342" s="1"/>
      <c r="K342" s="1"/>
      <c r="N342" s="1"/>
      <c r="Q342" s="1"/>
      <c r="BO342"/>
      <c r="GB342" s="7"/>
      <c r="GC342" s="7"/>
    </row>
    <row r="343" spans="2:185" s="2" customFormat="1" x14ac:dyDescent="0.25">
      <c r="B343" s="1"/>
      <c r="E343" s="1"/>
      <c r="H343" s="1"/>
      <c r="K343" s="1"/>
      <c r="N343" s="1"/>
      <c r="Q343" s="1"/>
      <c r="BO343"/>
      <c r="GB343" s="7"/>
      <c r="GC343" s="7"/>
    </row>
    <row r="344" spans="2:185" s="2" customFormat="1" x14ac:dyDescent="0.25">
      <c r="B344" s="1"/>
      <c r="E344" s="1"/>
      <c r="H344" s="1"/>
      <c r="K344" s="1"/>
      <c r="N344" s="1"/>
      <c r="Q344" s="1"/>
      <c r="BO344"/>
      <c r="GB344" s="7"/>
      <c r="GC344" s="7"/>
    </row>
    <row r="345" spans="2:185" s="2" customFormat="1" x14ac:dyDescent="0.25">
      <c r="B345" s="1"/>
      <c r="E345" s="1"/>
      <c r="H345" s="1"/>
      <c r="K345" s="1"/>
      <c r="N345" s="1"/>
      <c r="Q345" s="1"/>
      <c r="BO345"/>
      <c r="GB345" s="7"/>
      <c r="GC345" s="7"/>
    </row>
    <row r="346" spans="2:185" s="2" customFormat="1" x14ac:dyDescent="0.25">
      <c r="B346" s="1"/>
      <c r="E346" s="1"/>
      <c r="H346" s="1"/>
      <c r="K346" s="1"/>
      <c r="N346" s="1"/>
      <c r="Q346" s="1"/>
      <c r="BO346"/>
      <c r="GB346" s="7"/>
      <c r="GC346" s="7"/>
    </row>
    <row r="347" spans="2:185" s="2" customFormat="1" x14ac:dyDescent="0.25">
      <c r="B347" s="1"/>
      <c r="E347" s="1"/>
      <c r="H347" s="1"/>
      <c r="K347" s="1"/>
      <c r="N347" s="1"/>
      <c r="Q347" s="1"/>
      <c r="BO347"/>
      <c r="GB347" s="7"/>
      <c r="GC347" s="7"/>
    </row>
    <row r="348" spans="2:185" s="2" customFormat="1" x14ac:dyDescent="0.25">
      <c r="B348" s="1"/>
      <c r="E348" s="1"/>
      <c r="H348" s="1"/>
      <c r="K348" s="1"/>
      <c r="N348" s="1"/>
      <c r="Q348" s="1"/>
      <c r="BO348"/>
      <c r="GB348" s="7"/>
      <c r="GC348" s="7"/>
    </row>
    <row r="349" spans="2:185" s="2" customFormat="1" x14ac:dyDescent="0.25">
      <c r="B349" s="1"/>
      <c r="E349" s="1"/>
      <c r="H349" s="1"/>
      <c r="K349" s="1"/>
      <c r="N349" s="1"/>
      <c r="Q349" s="1"/>
      <c r="BO349"/>
      <c r="GB349" s="7"/>
      <c r="GC349" s="7"/>
    </row>
    <row r="350" spans="2:185" s="2" customFormat="1" x14ac:dyDescent="0.25">
      <c r="B350" s="1"/>
      <c r="E350" s="1"/>
      <c r="H350" s="1"/>
      <c r="K350" s="1"/>
      <c r="N350" s="1"/>
      <c r="Q350" s="1"/>
      <c r="BO350"/>
      <c r="GB350" s="7"/>
      <c r="GC350" s="7"/>
    </row>
    <row r="351" spans="2:185" s="2" customFormat="1" x14ac:dyDescent="0.25">
      <c r="B351" s="1"/>
      <c r="E351" s="1"/>
      <c r="H351" s="1"/>
      <c r="K351" s="1"/>
      <c r="N351" s="1"/>
      <c r="Q351" s="1"/>
      <c r="BO351"/>
      <c r="GB351" s="7"/>
      <c r="GC351" s="7"/>
    </row>
    <row r="352" spans="2:185" s="2" customFormat="1" x14ac:dyDescent="0.25">
      <c r="B352" s="1"/>
      <c r="E352" s="1"/>
      <c r="H352" s="1"/>
      <c r="K352" s="1"/>
      <c r="N352" s="1"/>
      <c r="Q352" s="1"/>
      <c r="BO352"/>
      <c r="GB352" s="7"/>
      <c r="GC352" s="7"/>
    </row>
    <row r="353" spans="2:185" s="2" customFormat="1" x14ac:dyDescent="0.25">
      <c r="B353" s="1"/>
      <c r="E353" s="1"/>
      <c r="H353" s="1"/>
      <c r="K353" s="1"/>
      <c r="N353" s="1"/>
      <c r="Q353" s="1"/>
      <c r="BO353"/>
      <c r="GB353" s="7"/>
      <c r="GC353" s="7"/>
    </row>
    <row r="354" spans="2:185" s="2" customFormat="1" x14ac:dyDescent="0.25">
      <c r="B354" s="1"/>
      <c r="E354" s="1"/>
      <c r="H354" s="1"/>
      <c r="K354" s="1"/>
      <c r="N354" s="1"/>
      <c r="Q354" s="1"/>
      <c r="BO354"/>
      <c r="GB354" s="7"/>
      <c r="GC354" s="7"/>
    </row>
    <row r="355" spans="2:185" s="2" customFormat="1" x14ac:dyDescent="0.25">
      <c r="B355" s="1"/>
      <c r="E355" s="1"/>
      <c r="H355" s="1"/>
      <c r="K355" s="1"/>
      <c r="N355" s="1"/>
      <c r="Q355" s="1"/>
      <c r="BO355"/>
      <c r="GB355" s="7"/>
      <c r="GC355" s="7"/>
    </row>
    <row r="356" spans="2:185" s="2" customFormat="1" x14ac:dyDescent="0.25">
      <c r="B356" s="1"/>
      <c r="E356" s="1"/>
      <c r="H356" s="1"/>
      <c r="K356" s="1"/>
      <c r="N356" s="1"/>
      <c r="Q356" s="1"/>
      <c r="BO356"/>
      <c r="GB356" s="7"/>
      <c r="GC356" s="7"/>
    </row>
    <row r="357" spans="2:185" s="2" customFormat="1" x14ac:dyDescent="0.25">
      <c r="B357" s="1"/>
      <c r="E357" s="1"/>
      <c r="H357" s="1"/>
      <c r="K357" s="1"/>
      <c r="N357" s="1"/>
      <c r="Q357" s="1"/>
      <c r="BO357"/>
      <c r="GB357" s="7"/>
      <c r="GC357" s="7"/>
    </row>
    <row r="358" spans="2:185" s="2" customFormat="1" x14ac:dyDescent="0.25">
      <c r="B358" s="1"/>
      <c r="E358" s="1"/>
      <c r="H358" s="1"/>
      <c r="K358" s="1"/>
      <c r="N358" s="1"/>
      <c r="Q358" s="1"/>
      <c r="BO358"/>
      <c r="GB358" s="7"/>
      <c r="GC358" s="7"/>
    </row>
    <row r="359" spans="2:185" s="2" customFormat="1" x14ac:dyDescent="0.25">
      <c r="B359" s="1"/>
      <c r="E359" s="1"/>
      <c r="H359" s="1"/>
      <c r="K359" s="1"/>
      <c r="N359" s="1"/>
      <c r="Q359" s="1"/>
      <c r="BO359"/>
      <c r="GB359" s="7"/>
      <c r="GC359" s="7"/>
    </row>
    <row r="360" spans="2:185" s="2" customFormat="1" x14ac:dyDescent="0.25">
      <c r="B360" s="1"/>
      <c r="E360" s="1"/>
      <c r="H360" s="1"/>
      <c r="K360" s="1"/>
      <c r="N360" s="1"/>
      <c r="Q360" s="1"/>
      <c r="BO360"/>
      <c r="GB360" s="7"/>
      <c r="GC360" s="7"/>
    </row>
    <row r="361" spans="2:185" s="2" customFormat="1" x14ac:dyDescent="0.25">
      <c r="B361" s="1"/>
      <c r="E361" s="1"/>
      <c r="H361" s="1"/>
      <c r="K361" s="1"/>
      <c r="N361" s="1"/>
      <c r="Q361" s="1"/>
      <c r="BO361"/>
      <c r="GB361" s="7"/>
      <c r="GC361" s="7"/>
    </row>
    <row r="362" spans="2:185" s="2" customFormat="1" x14ac:dyDescent="0.25">
      <c r="B362" s="1"/>
      <c r="E362" s="1"/>
      <c r="H362" s="1"/>
      <c r="K362" s="1"/>
      <c r="N362" s="1"/>
      <c r="Q362" s="1"/>
      <c r="BO362"/>
      <c r="GB362" s="7"/>
      <c r="GC362" s="7"/>
    </row>
    <row r="363" spans="2:185" s="2" customFormat="1" x14ac:dyDescent="0.25">
      <c r="B363" s="1"/>
      <c r="E363" s="1"/>
      <c r="H363" s="1"/>
      <c r="K363" s="1"/>
      <c r="N363" s="1"/>
      <c r="Q363" s="1"/>
      <c r="BO363"/>
      <c r="GB363" s="7"/>
      <c r="GC363" s="7"/>
    </row>
    <row r="364" spans="2:185" s="2" customFormat="1" x14ac:dyDescent="0.25">
      <c r="B364" s="1"/>
      <c r="E364" s="1"/>
      <c r="H364" s="1"/>
      <c r="K364" s="1"/>
      <c r="N364" s="1"/>
      <c r="Q364" s="1"/>
      <c r="BO364"/>
      <c r="GB364" s="7"/>
      <c r="GC364" s="7"/>
    </row>
    <row r="365" spans="2:185" s="2" customFormat="1" x14ac:dyDescent="0.25">
      <c r="B365" s="1"/>
      <c r="E365" s="1"/>
      <c r="H365" s="1"/>
      <c r="K365" s="1"/>
      <c r="N365" s="1"/>
      <c r="Q365" s="1"/>
      <c r="BO365"/>
      <c r="GB365" s="7"/>
      <c r="GC365" s="7"/>
    </row>
    <row r="366" spans="2:185" s="2" customFormat="1" x14ac:dyDescent="0.25">
      <c r="B366" s="1"/>
      <c r="E366" s="1"/>
      <c r="H366" s="1"/>
      <c r="K366" s="1"/>
      <c r="N366" s="1"/>
      <c r="Q366" s="1"/>
      <c r="BO366"/>
      <c r="GB366" s="7"/>
      <c r="GC366" s="7"/>
    </row>
    <row r="367" spans="2:185" s="2" customFormat="1" x14ac:dyDescent="0.25">
      <c r="B367" s="1"/>
      <c r="E367" s="1"/>
      <c r="H367" s="1"/>
      <c r="K367" s="1"/>
      <c r="N367" s="1"/>
      <c r="Q367" s="1"/>
      <c r="BO367"/>
      <c r="GB367" s="7"/>
      <c r="GC367" s="7"/>
    </row>
    <row r="368" spans="2:185" s="2" customFormat="1" x14ac:dyDescent="0.25">
      <c r="B368" s="1"/>
      <c r="E368" s="1"/>
      <c r="H368" s="1"/>
      <c r="K368" s="1"/>
      <c r="N368" s="1"/>
      <c r="Q368" s="1"/>
      <c r="BO368"/>
      <c r="GB368" s="7"/>
      <c r="GC368" s="7"/>
    </row>
    <row r="369" spans="2:185" s="2" customFormat="1" x14ac:dyDescent="0.25">
      <c r="B369" s="1"/>
      <c r="E369" s="1"/>
      <c r="H369" s="1"/>
      <c r="K369" s="1"/>
      <c r="N369" s="1"/>
      <c r="Q369" s="1"/>
      <c r="BO369"/>
      <c r="GB369" s="7"/>
      <c r="GC369" s="7"/>
    </row>
    <row r="370" spans="2:185" s="2" customFormat="1" x14ac:dyDescent="0.25">
      <c r="B370" s="1"/>
      <c r="E370" s="1"/>
      <c r="H370" s="1"/>
      <c r="K370" s="1"/>
      <c r="N370" s="1"/>
      <c r="Q370" s="1"/>
      <c r="BO370"/>
      <c r="GB370" s="7"/>
      <c r="GC370" s="7"/>
    </row>
    <row r="371" spans="2:185" s="2" customFormat="1" x14ac:dyDescent="0.25">
      <c r="B371" s="1"/>
      <c r="E371" s="1"/>
      <c r="H371" s="1"/>
      <c r="K371" s="1"/>
      <c r="N371" s="1"/>
      <c r="Q371" s="1"/>
      <c r="BO371"/>
      <c r="GB371" s="7"/>
      <c r="GC371" s="7"/>
    </row>
    <row r="372" spans="2:185" s="2" customFormat="1" x14ac:dyDescent="0.25">
      <c r="B372" s="1"/>
      <c r="E372" s="1"/>
      <c r="H372" s="1"/>
      <c r="K372" s="1"/>
      <c r="N372" s="1"/>
      <c r="Q372" s="1"/>
      <c r="BO372"/>
      <c r="GB372" s="7"/>
      <c r="GC372" s="7"/>
    </row>
    <row r="373" spans="2:185" s="2" customFormat="1" x14ac:dyDescent="0.25">
      <c r="B373" s="1"/>
      <c r="E373" s="1"/>
      <c r="H373" s="1"/>
      <c r="K373" s="1"/>
      <c r="N373" s="1"/>
      <c r="Q373" s="1"/>
      <c r="BO373"/>
      <c r="GB373" s="7"/>
      <c r="GC373" s="7"/>
    </row>
    <row r="374" spans="2:185" s="2" customFormat="1" x14ac:dyDescent="0.25">
      <c r="B374" s="1"/>
      <c r="E374" s="1"/>
      <c r="H374" s="1"/>
      <c r="K374" s="1"/>
      <c r="N374" s="1"/>
      <c r="Q374" s="1"/>
      <c r="BO374"/>
      <c r="GB374" s="7"/>
      <c r="GC374" s="7"/>
    </row>
    <row r="375" spans="2:185" s="2" customFormat="1" x14ac:dyDescent="0.25">
      <c r="B375" s="1"/>
      <c r="E375" s="1"/>
      <c r="H375" s="1"/>
      <c r="K375" s="1"/>
      <c r="N375" s="1"/>
      <c r="Q375" s="1"/>
      <c r="BO375"/>
      <c r="GB375" s="7"/>
      <c r="GC375" s="7"/>
    </row>
    <row r="376" spans="2:185" s="2" customFormat="1" x14ac:dyDescent="0.25">
      <c r="B376" s="1"/>
      <c r="E376" s="1"/>
      <c r="H376" s="1"/>
      <c r="K376" s="1"/>
      <c r="N376" s="1"/>
      <c r="Q376" s="1"/>
      <c r="BO376"/>
      <c r="GB376" s="7"/>
      <c r="GC376" s="7"/>
    </row>
    <row r="377" spans="2:185" s="2" customFormat="1" x14ac:dyDescent="0.25">
      <c r="B377" s="1"/>
      <c r="E377" s="1"/>
      <c r="H377" s="1"/>
      <c r="K377" s="1"/>
      <c r="N377" s="1"/>
      <c r="Q377" s="1"/>
      <c r="BO377"/>
      <c r="GB377" s="7"/>
      <c r="GC377" s="7"/>
    </row>
    <row r="378" spans="2:185" s="2" customFormat="1" x14ac:dyDescent="0.25">
      <c r="B378" s="1"/>
      <c r="E378" s="1"/>
      <c r="H378" s="1"/>
      <c r="K378" s="1"/>
      <c r="N378" s="1"/>
      <c r="Q378" s="1"/>
      <c r="BO378"/>
      <c r="GB378" s="7"/>
      <c r="GC378" s="7"/>
    </row>
    <row r="379" spans="2:185" s="2" customFormat="1" x14ac:dyDescent="0.25">
      <c r="B379" s="1"/>
      <c r="E379" s="1"/>
      <c r="H379" s="1"/>
      <c r="K379" s="1"/>
      <c r="N379" s="1"/>
      <c r="Q379" s="1"/>
      <c r="BO379"/>
      <c r="GB379" s="7"/>
      <c r="GC379" s="7"/>
    </row>
    <row r="380" spans="2:185" s="2" customFormat="1" x14ac:dyDescent="0.25">
      <c r="B380" s="1"/>
      <c r="E380" s="1"/>
      <c r="H380" s="1"/>
      <c r="K380" s="1"/>
      <c r="N380" s="1"/>
      <c r="Q380" s="1"/>
      <c r="BO380"/>
      <c r="GB380" s="7"/>
      <c r="GC380" s="7"/>
    </row>
    <row r="381" spans="2:185" s="2" customFormat="1" x14ac:dyDescent="0.25">
      <c r="B381" s="1"/>
      <c r="E381" s="1"/>
      <c r="H381" s="1"/>
      <c r="K381" s="1"/>
      <c r="N381" s="1"/>
      <c r="Q381" s="1"/>
      <c r="BO381"/>
      <c r="GB381" s="7"/>
      <c r="GC381" s="7"/>
    </row>
    <row r="382" spans="2:185" s="2" customFormat="1" x14ac:dyDescent="0.25">
      <c r="B382" s="1"/>
      <c r="E382" s="1"/>
      <c r="H382" s="1"/>
      <c r="K382" s="1"/>
      <c r="N382" s="1"/>
      <c r="Q382" s="1"/>
      <c r="BO382"/>
      <c r="GB382" s="7"/>
      <c r="GC382" s="7"/>
    </row>
    <row r="383" spans="2:185" s="2" customFormat="1" x14ac:dyDescent="0.25">
      <c r="B383" s="1"/>
      <c r="E383" s="1"/>
      <c r="H383" s="1"/>
      <c r="K383" s="1"/>
      <c r="N383" s="1"/>
      <c r="Q383" s="1"/>
      <c r="BO383"/>
      <c r="GB383" s="7"/>
      <c r="GC383" s="7"/>
    </row>
    <row r="384" spans="2:185" s="2" customFormat="1" x14ac:dyDescent="0.25">
      <c r="B384" s="1"/>
      <c r="E384" s="1"/>
      <c r="H384" s="1"/>
      <c r="K384" s="1"/>
      <c r="N384" s="1"/>
      <c r="Q384" s="1"/>
      <c r="BO384"/>
      <c r="GB384" s="7"/>
      <c r="GC384" s="7"/>
    </row>
    <row r="385" spans="2:185" s="2" customFormat="1" x14ac:dyDescent="0.25">
      <c r="B385" s="1"/>
      <c r="E385" s="1"/>
      <c r="H385" s="1"/>
      <c r="K385" s="1"/>
      <c r="N385" s="1"/>
      <c r="Q385" s="1"/>
      <c r="BO385"/>
      <c r="GB385" s="7"/>
      <c r="GC385" s="7"/>
    </row>
    <row r="386" spans="2:185" s="2" customFormat="1" x14ac:dyDescent="0.25">
      <c r="B386" s="1"/>
      <c r="E386" s="1"/>
      <c r="H386" s="1"/>
      <c r="K386" s="1"/>
      <c r="N386" s="1"/>
      <c r="Q386" s="1"/>
      <c r="BO386"/>
      <c r="GB386" s="7"/>
      <c r="GC386" s="7"/>
    </row>
    <row r="387" spans="2:185" s="2" customFormat="1" x14ac:dyDescent="0.25">
      <c r="B387" s="1"/>
      <c r="E387" s="1"/>
      <c r="H387" s="1"/>
      <c r="K387" s="1"/>
      <c r="N387" s="1"/>
      <c r="Q387" s="1"/>
      <c r="BO387"/>
      <c r="GB387" s="7"/>
      <c r="GC387" s="7"/>
    </row>
    <row r="388" spans="2:185" s="2" customFormat="1" x14ac:dyDescent="0.25">
      <c r="B388" s="1"/>
      <c r="E388" s="1"/>
      <c r="H388" s="1"/>
      <c r="K388" s="1"/>
      <c r="N388" s="1"/>
      <c r="Q388" s="1"/>
      <c r="BO388"/>
      <c r="GB388" s="7"/>
      <c r="GC388" s="7"/>
    </row>
    <row r="389" spans="2:185" s="2" customFormat="1" x14ac:dyDescent="0.25">
      <c r="B389" s="1"/>
      <c r="E389" s="1"/>
      <c r="H389" s="1"/>
      <c r="K389" s="1"/>
      <c r="N389" s="1"/>
      <c r="Q389" s="1"/>
      <c r="BO389"/>
      <c r="GB389" s="7"/>
      <c r="GC389" s="7"/>
    </row>
    <row r="390" spans="2:185" s="2" customFormat="1" x14ac:dyDescent="0.25">
      <c r="B390" s="1"/>
      <c r="E390" s="1"/>
      <c r="H390" s="1"/>
      <c r="K390" s="1"/>
      <c r="N390" s="1"/>
      <c r="Q390" s="1"/>
      <c r="BO390"/>
      <c r="GB390" s="7"/>
      <c r="GC390" s="7"/>
    </row>
    <row r="391" spans="2:185" s="2" customFormat="1" x14ac:dyDescent="0.25">
      <c r="B391" s="1"/>
      <c r="E391" s="1"/>
      <c r="H391" s="1"/>
      <c r="K391" s="1"/>
      <c r="N391" s="1"/>
      <c r="Q391" s="1"/>
      <c r="BO391"/>
      <c r="GB391" s="7"/>
      <c r="GC391" s="7"/>
    </row>
    <row r="392" spans="2:185" s="2" customFormat="1" x14ac:dyDescent="0.25">
      <c r="B392" s="1"/>
      <c r="E392" s="1"/>
      <c r="H392" s="1"/>
      <c r="K392" s="1"/>
      <c r="N392" s="1"/>
      <c r="Q392" s="1"/>
      <c r="BO392"/>
      <c r="GB392" s="7"/>
      <c r="GC392" s="7"/>
    </row>
    <row r="393" spans="2:185" s="2" customFormat="1" x14ac:dyDescent="0.25">
      <c r="B393" s="1"/>
      <c r="E393" s="1"/>
      <c r="H393" s="1"/>
      <c r="K393" s="1"/>
      <c r="N393" s="1"/>
      <c r="Q393" s="1"/>
      <c r="BO393"/>
      <c r="GB393" s="7"/>
      <c r="GC393" s="7"/>
    </row>
    <row r="394" spans="2:185" s="2" customFormat="1" x14ac:dyDescent="0.25">
      <c r="B394" s="1"/>
      <c r="E394" s="1"/>
      <c r="H394" s="1"/>
      <c r="K394" s="1"/>
      <c r="N394" s="1"/>
      <c r="Q394" s="1"/>
      <c r="BO394"/>
      <c r="GB394" s="7"/>
      <c r="GC394" s="7"/>
    </row>
    <row r="395" spans="2:185" s="2" customFormat="1" x14ac:dyDescent="0.25">
      <c r="B395" s="1"/>
      <c r="E395" s="1"/>
      <c r="H395" s="1"/>
      <c r="K395" s="1"/>
      <c r="N395" s="1"/>
      <c r="Q395" s="1"/>
      <c r="BO395"/>
      <c r="GB395" s="7"/>
      <c r="GC395" s="7"/>
    </row>
    <row r="396" spans="2:185" s="2" customFormat="1" x14ac:dyDescent="0.25">
      <c r="B396" s="1"/>
      <c r="E396" s="1"/>
      <c r="H396" s="1"/>
      <c r="K396" s="1"/>
      <c r="N396" s="1"/>
      <c r="Q396" s="1"/>
      <c r="BO396"/>
      <c r="GB396" s="7"/>
      <c r="GC396" s="7"/>
    </row>
    <row r="397" spans="2:185" s="2" customFormat="1" x14ac:dyDescent="0.25">
      <c r="B397" s="1"/>
      <c r="E397" s="1"/>
      <c r="H397" s="1"/>
      <c r="K397" s="1"/>
      <c r="N397" s="1"/>
      <c r="Q397" s="1"/>
      <c r="BO397"/>
      <c r="GB397" s="7"/>
      <c r="GC397" s="7"/>
    </row>
    <row r="398" spans="2:185" s="2" customFormat="1" x14ac:dyDescent="0.25">
      <c r="B398" s="1"/>
      <c r="E398" s="1"/>
      <c r="H398" s="1"/>
      <c r="K398" s="1"/>
      <c r="N398" s="1"/>
      <c r="Q398" s="1"/>
      <c r="BO398"/>
      <c r="GB398" s="7"/>
      <c r="GC398" s="7"/>
    </row>
    <row r="399" spans="2:185" s="2" customFormat="1" x14ac:dyDescent="0.25">
      <c r="B399" s="1"/>
      <c r="E399" s="1"/>
      <c r="H399" s="1"/>
      <c r="K399" s="1"/>
      <c r="N399" s="1"/>
      <c r="Q399" s="1"/>
      <c r="BO399"/>
      <c r="GB399" s="7"/>
      <c r="GC399" s="7"/>
    </row>
    <row r="400" spans="2:185" s="2" customFormat="1" x14ac:dyDescent="0.25">
      <c r="B400" s="1"/>
      <c r="E400" s="1"/>
      <c r="H400" s="1"/>
      <c r="K400" s="1"/>
      <c r="N400" s="1"/>
      <c r="Q400" s="1"/>
      <c r="BO400"/>
      <c r="GB400" s="7"/>
      <c r="GC400" s="7"/>
    </row>
    <row r="401" spans="2:185" s="2" customFormat="1" x14ac:dyDescent="0.25">
      <c r="B401" s="1"/>
      <c r="E401" s="1"/>
      <c r="H401" s="1"/>
      <c r="K401" s="1"/>
      <c r="N401" s="1"/>
      <c r="Q401" s="1"/>
      <c r="BO401"/>
      <c r="GB401" s="7"/>
      <c r="GC401" s="7"/>
    </row>
    <row r="402" spans="2:185" s="2" customFormat="1" x14ac:dyDescent="0.25">
      <c r="B402" s="1"/>
      <c r="E402" s="1"/>
      <c r="H402" s="1"/>
      <c r="K402" s="1"/>
      <c r="N402" s="1"/>
      <c r="Q402" s="1"/>
      <c r="BO402"/>
      <c r="GB402" s="7"/>
      <c r="GC402" s="7"/>
    </row>
    <row r="403" spans="2:185" s="2" customFormat="1" x14ac:dyDescent="0.25">
      <c r="B403" s="1"/>
      <c r="E403" s="1"/>
      <c r="H403" s="1"/>
      <c r="K403" s="1"/>
      <c r="N403" s="1"/>
      <c r="Q403" s="1"/>
      <c r="BO403"/>
      <c r="GB403" s="7"/>
      <c r="GC403" s="7"/>
    </row>
    <row r="404" spans="2:185" s="2" customFormat="1" x14ac:dyDescent="0.25">
      <c r="B404" s="1"/>
      <c r="E404" s="1"/>
      <c r="H404" s="1"/>
      <c r="K404" s="1"/>
      <c r="N404" s="1"/>
      <c r="Q404" s="1"/>
      <c r="BO404"/>
      <c r="GB404" s="7"/>
      <c r="GC404" s="7"/>
    </row>
    <row r="405" spans="2:185" s="2" customFormat="1" x14ac:dyDescent="0.25">
      <c r="B405" s="1"/>
      <c r="E405" s="1"/>
      <c r="H405" s="1"/>
      <c r="K405" s="1"/>
      <c r="N405" s="1"/>
      <c r="Q405" s="1"/>
      <c r="BO405"/>
      <c r="GB405" s="7"/>
      <c r="GC405" s="7"/>
    </row>
    <row r="406" spans="2:185" s="2" customFormat="1" x14ac:dyDescent="0.25">
      <c r="B406" s="1"/>
      <c r="E406" s="1"/>
      <c r="H406" s="1"/>
      <c r="K406" s="1"/>
      <c r="N406" s="1"/>
      <c r="Q406" s="1"/>
      <c r="BO406"/>
      <c r="GB406" s="7"/>
      <c r="GC406" s="7"/>
    </row>
    <row r="407" spans="2:185" s="2" customFormat="1" x14ac:dyDescent="0.25">
      <c r="B407" s="1"/>
      <c r="E407" s="1"/>
      <c r="H407" s="1"/>
      <c r="K407" s="1"/>
      <c r="N407" s="1"/>
      <c r="Q407" s="1"/>
      <c r="BO407"/>
      <c r="GB407" s="7"/>
      <c r="GC407" s="7"/>
    </row>
    <row r="408" spans="2:185" s="2" customFormat="1" x14ac:dyDescent="0.25">
      <c r="B408" s="1"/>
      <c r="E408" s="1"/>
      <c r="H408" s="1"/>
      <c r="K408" s="1"/>
      <c r="N408" s="1"/>
      <c r="Q408" s="1"/>
      <c r="BO408"/>
      <c r="GB408" s="7"/>
      <c r="GC408" s="7"/>
    </row>
    <row r="409" spans="2:185" s="2" customFormat="1" x14ac:dyDescent="0.25">
      <c r="B409" s="1"/>
      <c r="E409" s="1"/>
      <c r="H409" s="1"/>
      <c r="K409" s="1"/>
      <c r="N409" s="1"/>
      <c r="Q409" s="1"/>
      <c r="BO409"/>
      <c r="GB409" s="7"/>
      <c r="GC409" s="7"/>
    </row>
    <row r="410" spans="2:185" s="2" customFormat="1" x14ac:dyDescent="0.25">
      <c r="B410" s="1"/>
      <c r="E410" s="1"/>
      <c r="H410" s="1"/>
      <c r="K410" s="1"/>
      <c r="N410" s="1"/>
      <c r="Q410" s="1"/>
      <c r="BO410"/>
      <c r="GB410" s="7"/>
      <c r="GC410" s="7"/>
    </row>
    <row r="411" spans="2:185" s="2" customFormat="1" x14ac:dyDescent="0.25">
      <c r="B411" s="1"/>
      <c r="E411" s="1"/>
      <c r="H411" s="1"/>
      <c r="K411" s="1"/>
      <c r="N411" s="1"/>
      <c r="Q411" s="1"/>
      <c r="BO411"/>
      <c r="GB411" s="7"/>
      <c r="GC411" s="7"/>
    </row>
    <row r="412" spans="2:185" s="2" customFormat="1" x14ac:dyDescent="0.25">
      <c r="B412" s="1"/>
      <c r="E412" s="1"/>
      <c r="H412" s="1"/>
      <c r="K412" s="1"/>
      <c r="N412" s="1"/>
      <c r="Q412" s="1"/>
      <c r="BO412"/>
      <c r="GB412" s="7"/>
      <c r="GC412" s="7"/>
    </row>
    <row r="413" spans="2:185" s="2" customFormat="1" x14ac:dyDescent="0.25">
      <c r="B413" s="1"/>
      <c r="E413" s="1"/>
      <c r="H413" s="1"/>
      <c r="K413" s="1"/>
      <c r="N413" s="1"/>
      <c r="Q413" s="1"/>
      <c r="BO413"/>
      <c r="GB413" s="7"/>
      <c r="GC413" s="7"/>
    </row>
    <row r="414" spans="2:185" s="2" customFormat="1" x14ac:dyDescent="0.25">
      <c r="B414" s="1"/>
      <c r="E414" s="1"/>
      <c r="H414" s="1"/>
      <c r="K414" s="1"/>
      <c r="N414" s="1"/>
      <c r="Q414" s="1"/>
      <c r="BO414"/>
      <c r="GB414" s="7"/>
      <c r="GC414" s="7"/>
    </row>
    <row r="415" spans="2:185" s="2" customFormat="1" x14ac:dyDescent="0.25">
      <c r="B415" s="1"/>
      <c r="E415" s="1"/>
      <c r="H415" s="1"/>
      <c r="K415" s="1"/>
      <c r="N415" s="1"/>
      <c r="Q415" s="1"/>
      <c r="BO415"/>
      <c r="GB415" s="7"/>
      <c r="GC415" s="7"/>
    </row>
    <row r="416" spans="2:185" s="2" customFormat="1" x14ac:dyDescent="0.25">
      <c r="B416" s="1"/>
      <c r="E416" s="1"/>
      <c r="H416" s="1"/>
      <c r="K416" s="1"/>
      <c r="N416" s="1"/>
      <c r="Q416" s="1"/>
      <c r="BO416"/>
      <c r="GB416" s="7"/>
      <c r="GC416" s="7"/>
    </row>
    <row r="417" spans="2:185" s="2" customFormat="1" x14ac:dyDescent="0.25">
      <c r="B417" s="1"/>
      <c r="E417" s="1"/>
      <c r="H417" s="1"/>
      <c r="K417" s="1"/>
      <c r="N417" s="1"/>
      <c r="Q417" s="1"/>
      <c r="BO417"/>
      <c r="GB417" s="7"/>
      <c r="GC417" s="7"/>
    </row>
    <row r="418" spans="2:185" s="2" customFormat="1" x14ac:dyDescent="0.25">
      <c r="B418" s="1"/>
      <c r="E418" s="1"/>
      <c r="H418" s="1"/>
      <c r="K418" s="1"/>
      <c r="N418" s="1"/>
      <c r="Q418" s="1"/>
      <c r="BO418"/>
      <c r="GB418" s="7"/>
      <c r="GC418" s="7"/>
    </row>
    <row r="419" spans="2:185" s="2" customFormat="1" x14ac:dyDescent="0.25">
      <c r="B419" s="1"/>
      <c r="E419" s="1"/>
      <c r="H419" s="1"/>
      <c r="K419" s="1"/>
      <c r="N419" s="1"/>
      <c r="Q419" s="1"/>
      <c r="BO419"/>
      <c r="GB419" s="7"/>
      <c r="GC419" s="7"/>
    </row>
    <row r="420" spans="2:185" s="2" customFormat="1" x14ac:dyDescent="0.25">
      <c r="B420" s="1"/>
      <c r="E420" s="1"/>
      <c r="H420" s="1"/>
      <c r="K420" s="1"/>
      <c r="N420" s="1"/>
      <c r="Q420" s="1"/>
      <c r="BO420"/>
      <c r="GB420" s="7"/>
      <c r="GC420" s="7"/>
    </row>
    <row r="421" spans="2:185" s="2" customFormat="1" x14ac:dyDescent="0.25">
      <c r="B421" s="1"/>
      <c r="E421" s="1"/>
      <c r="H421" s="1"/>
      <c r="K421" s="1"/>
      <c r="N421" s="1"/>
      <c r="Q421" s="1"/>
      <c r="BO421"/>
      <c r="GB421" s="7"/>
      <c r="GC421" s="7"/>
    </row>
    <row r="422" spans="2:185" s="2" customFormat="1" x14ac:dyDescent="0.25">
      <c r="B422" s="1"/>
      <c r="E422" s="1"/>
      <c r="H422" s="1"/>
      <c r="K422" s="1"/>
      <c r="N422" s="1"/>
      <c r="Q422" s="1"/>
      <c r="BO422"/>
      <c r="GB422" s="7"/>
      <c r="GC422" s="7"/>
    </row>
    <row r="423" spans="2:185" s="2" customFormat="1" x14ac:dyDescent="0.25">
      <c r="B423" s="1"/>
      <c r="E423" s="1"/>
      <c r="H423" s="1"/>
      <c r="K423" s="1"/>
      <c r="N423" s="1"/>
      <c r="Q423" s="1"/>
      <c r="BO423"/>
      <c r="GB423" s="7"/>
      <c r="GC423" s="7"/>
    </row>
    <row r="424" spans="2:185" s="2" customFormat="1" x14ac:dyDescent="0.25">
      <c r="B424" s="1"/>
      <c r="E424" s="1"/>
      <c r="H424" s="1"/>
      <c r="K424" s="1"/>
      <c r="N424" s="1"/>
      <c r="Q424" s="1"/>
      <c r="BO424"/>
      <c r="GB424" s="7"/>
      <c r="GC424" s="7"/>
    </row>
    <row r="425" spans="2:185" s="2" customFormat="1" x14ac:dyDescent="0.25">
      <c r="B425" s="1"/>
      <c r="E425" s="1"/>
      <c r="H425" s="1"/>
      <c r="K425" s="1"/>
      <c r="N425" s="1"/>
      <c r="Q425" s="1"/>
      <c r="BO425"/>
      <c r="GB425" s="7"/>
      <c r="GC425" s="7"/>
    </row>
    <row r="426" spans="2:185" s="2" customFormat="1" x14ac:dyDescent="0.25">
      <c r="B426" s="1"/>
      <c r="E426" s="1"/>
      <c r="H426" s="1"/>
      <c r="K426" s="1"/>
      <c r="N426" s="1"/>
      <c r="Q426" s="1"/>
      <c r="BO426"/>
      <c r="GB426" s="7"/>
      <c r="GC426" s="7"/>
    </row>
    <row r="427" spans="2:185" s="2" customFormat="1" x14ac:dyDescent="0.25">
      <c r="B427" s="1"/>
      <c r="E427" s="1"/>
      <c r="H427" s="1"/>
      <c r="K427" s="1"/>
      <c r="N427" s="1"/>
      <c r="Q427" s="1"/>
      <c r="BO427"/>
      <c r="GB427" s="7"/>
      <c r="GC427" s="7"/>
    </row>
    <row r="428" spans="2:185" s="2" customFormat="1" x14ac:dyDescent="0.25">
      <c r="B428" s="1"/>
      <c r="E428" s="1"/>
      <c r="H428" s="1"/>
      <c r="K428" s="1"/>
      <c r="N428" s="1"/>
      <c r="Q428" s="1"/>
      <c r="BO428"/>
      <c r="GB428" s="7"/>
      <c r="GC428" s="7"/>
    </row>
    <row r="429" spans="2:185" s="2" customFormat="1" x14ac:dyDescent="0.25">
      <c r="B429" s="1"/>
      <c r="E429" s="1"/>
      <c r="H429" s="1"/>
      <c r="K429" s="1"/>
      <c r="N429" s="1"/>
      <c r="Q429" s="1"/>
      <c r="BO429"/>
      <c r="GB429" s="7"/>
      <c r="GC429" s="7"/>
    </row>
    <row r="430" spans="2:185" s="2" customFormat="1" x14ac:dyDescent="0.25">
      <c r="B430" s="1"/>
      <c r="E430" s="1"/>
      <c r="H430" s="1"/>
      <c r="K430" s="1"/>
      <c r="N430" s="1"/>
      <c r="Q430" s="1"/>
      <c r="BO430"/>
      <c r="GB430" s="7"/>
      <c r="GC430" s="7"/>
    </row>
    <row r="431" spans="2:185" s="2" customFormat="1" x14ac:dyDescent="0.25">
      <c r="B431" s="1"/>
      <c r="E431" s="1"/>
      <c r="H431" s="1"/>
      <c r="K431" s="1"/>
      <c r="N431" s="1"/>
      <c r="Q431" s="1"/>
      <c r="BO431"/>
      <c r="GB431" s="7"/>
      <c r="GC431" s="7"/>
    </row>
    <row r="432" spans="2:185" s="2" customFormat="1" x14ac:dyDescent="0.25">
      <c r="B432" s="1"/>
      <c r="E432" s="1"/>
      <c r="H432" s="1"/>
      <c r="K432" s="1"/>
      <c r="N432" s="1"/>
      <c r="Q432" s="1"/>
      <c r="BO432"/>
      <c r="GB432" s="7"/>
      <c r="GC432" s="7"/>
    </row>
    <row r="433" spans="2:185" s="2" customFormat="1" x14ac:dyDescent="0.25">
      <c r="B433" s="1"/>
      <c r="E433" s="1"/>
      <c r="H433" s="1"/>
      <c r="K433" s="1"/>
      <c r="N433" s="1"/>
      <c r="Q433" s="1"/>
      <c r="BO433"/>
      <c r="GB433" s="7"/>
      <c r="GC433" s="7"/>
    </row>
    <row r="434" spans="2:185" s="2" customFormat="1" x14ac:dyDescent="0.25">
      <c r="B434" s="1"/>
      <c r="E434" s="1"/>
      <c r="H434" s="1"/>
      <c r="K434" s="1"/>
      <c r="N434" s="1"/>
      <c r="Q434" s="1"/>
      <c r="BO434"/>
      <c r="GB434" s="7"/>
      <c r="GC434" s="7"/>
    </row>
    <row r="435" spans="2:185" s="2" customFormat="1" x14ac:dyDescent="0.25">
      <c r="B435" s="1"/>
      <c r="E435" s="1"/>
      <c r="H435" s="1"/>
      <c r="K435" s="1"/>
      <c r="N435" s="1"/>
      <c r="Q435" s="1"/>
      <c r="BO435"/>
      <c r="GB435" s="7"/>
      <c r="GC435" s="7"/>
    </row>
    <row r="436" spans="2:185" s="2" customFormat="1" x14ac:dyDescent="0.25">
      <c r="B436" s="1"/>
      <c r="E436" s="1"/>
      <c r="H436" s="1"/>
      <c r="K436" s="1"/>
      <c r="N436" s="1"/>
      <c r="Q436" s="1"/>
      <c r="BO436"/>
      <c r="GB436" s="7"/>
      <c r="GC436" s="7"/>
    </row>
    <row r="437" spans="2:185" s="2" customFormat="1" x14ac:dyDescent="0.25">
      <c r="B437" s="1"/>
      <c r="E437" s="1"/>
      <c r="H437" s="1"/>
      <c r="K437" s="1"/>
      <c r="N437" s="1"/>
      <c r="Q437" s="1"/>
      <c r="BO437"/>
      <c r="GB437" s="7"/>
      <c r="GC437" s="7"/>
    </row>
    <row r="438" spans="2:185" s="2" customFormat="1" x14ac:dyDescent="0.25">
      <c r="B438" s="1"/>
      <c r="E438" s="1"/>
      <c r="H438" s="1"/>
      <c r="K438" s="1"/>
      <c r="N438" s="1"/>
      <c r="Q438" s="1"/>
      <c r="BO438"/>
      <c r="GB438" s="7"/>
      <c r="GC438" s="7"/>
    </row>
    <row r="439" spans="2:185" s="2" customFormat="1" x14ac:dyDescent="0.25">
      <c r="B439" s="1"/>
      <c r="E439" s="1"/>
      <c r="H439" s="1"/>
      <c r="K439" s="1"/>
      <c r="N439" s="1"/>
      <c r="Q439" s="1"/>
      <c r="BO439"/>
      <c r="GB439" s="7"/>
      <c r="GC439" s="7"/>
    </row>
    <row r="440" spans="2:185" s="2" customFormat="1" x14ac:dyDescent="0.25">
      <c r="B440" s="1"/>
      <c r="E440" s="1"/>
      <c r="H440" s="1"/>
      <c r="K440" s="1"/>
      <c r="N440" s="1"/>
      <c r="Q440" s="1"/>
      <c r="BO440"/>
      <c r="GB440" s="7"/>
      <c r="GC440" s="7"/>
    </row>
    <row r="441" spans="2:185" s="2" customFormat="1" x14ac:dyDescent="0.25">
      <c r="B441" s="1"/>
      <c r="E441" s="1"/>
      <c r="H441" s="1"/>
      <c r="K441" s="1"/>
      <c r="N441" s="1"/>
      <c r="Q441" s="1"/>
      <c r="BO441"/>
      <c r="GB441" s="7"/>
      <c r="GC441" s="7"/>
    </row>
    <row r="442" spans="2:185" s="2" customFormat="1" x14ac:dyDescent="0.25">
      <c r="B442" s="1"/>
      <c r="E442" s="1"/>
      <c r="H442" s="1"/>
      <c r="K442" s="1"/>
      <c r="N442" s="1"/>
      <c r="Q442" s="1"/>
      <c r="BO442"/>
      <c r="GB442" s="7"/>
      <c r="GC442" s="7"/>
    </row>
    <row r="443" spans="2:185" s="2" customFormat="1" x14ac:dyDescent="0.25">
      <c r="B443" s="1"/>
      <c r="E443" s="1"/>
      <c r="H443" s="1"/>
      <c r="K443" s="1"/>
      <c r="N443" s="1"/>
      <c r="Q443" s="1"/>
      <c r="BO443"/>
      <c r="GB443" s="7"/>
      <c r="GC443" s="7"/>
    </row>
    <row r="444" spans="2:185" s="2" customFormat="1" x14ac:dyDescent="0.25">
      <c r="B444" s="1"/>
      <c r="E444" s="1"/>
      <c r="H444" s="1"/>
      <c r="K444" s="1"/>
      <c r="N444" s="1"/>
      <c r="Q444" s="1"/>
      <c r="BO444"/>
      <c r="GB444" s="7"/>
      <c r="GC444" s="7"/>
    </row>
    <row r="445" spans="2:185" s="2" customFormat="1" x14ac:dyDescent="0.25">
      <c r="B445" s="1"/>
      <c r="E445" s="1"/>
      <c r="H445" s="1"/>
      <c r="K445" s="1"/>
      <c r="N445" s="1"/>
      <c r="Q445" s="1"/>
      <c r="BO445"/>
      <c r="GB445" s="7"/>
      <c r="GC445" s="7"/>
    </row>
    <row r="446" spans="2:185" s="2" customFormat="1" x14ac:dyDescent="0.25">
      <c r="B446" s="1"/>
      <c r="E446" s="1"/>
      <c r="H446" s="1"/>
      <c r="K446" s="1"/>
      <c r="N446" s="1"/>
      <c r="Q446" s="1"/>
      <c r="BO446"/>
      <c r="GB446" s="7"/>
      <c r="GC446" s="7"/>
    </row>
    <row r="447" spans="2:185" s="2" customFormat="1" x14ac:dyDescent="0.25">
      <c r="B447" s="1"/>
      <c r="E447" s="1"/>
      <c r="H447" s="1"/>
      <c r="K447" s="1"/>
      <c r="N447" s="1"/>
      <c r="Q447" s="1"/>
      <c r="BO447"/>
      <c r="GB447" s="7"/>
      <c r="GC447" s="7"/>
    </row>
    <row r="448" spans="2:185" s="2" customFormat="1" x14ac:dyDescent="0.25">
      <c r="B448" s="1"/>
      <c r="E448" s="1"/>
      <c r="H448" s="1"/>
      <c r="K448" s="1"/>
      <c r="N448" s="1"/>
      <c r="Q448" s="1"/>
      <c r="BO448"/>
      <c r="GB448" s="7"/>
      <c r="GC448" s="7"/>
    </row>
    <row r="449" spans="2:185" s="2" customFormat="1" x14ac:dyDescent="0.25">
      <c r="B449" s="1"/>
      <c r="E449" s="1"/>
      <c r="H449" s="1"/>
      <c r="K449" s="1"/>
      <c r="N449" s="1"/>
      <c r="Q449" s="1"/>
      <c r="BO449"/>
      <c r="GB449" s="7"/>
      <c r="GC449" s="7"/>
    </row>
    <row r="450" spans="2:185" s="2" customFormat="1" x14ac:dyDescent="0.25">
      <c r="B450" s="1"/>
      <c r="E450" s="1"/>
      <c r="H450" s="1"/>
      <c r="K450" s="1"/>
      <c r="N450" s="1"/>
      <c r="Q450" s="1"/>
      <c r="BO450"/>
      <c r="GB450" s="7"/>
      <c r="GC450" s="7"/>
    </row>
    <row r="451" spans="2:185" s="2" customFormat="1" x14ac:dyDescent="0.25">
      <c r="B451" s="1"/>
      <c r="E451" s="1"/>
      <c r="H451" s="1"/>
      <c r="K451" s="1"/>
      <c r="N451" s="1"/>
      <c r="Q451" s="1"/>
      <c r="BO451"/>
      <c r="GB451" s="7"/>
      <c r="GC451" s="7"/>
    </row>
    <row r="452" spans="2:185" s="2" customFormat="1" x14ac:dyDescent="0.25">
      <c r="B452" s="1"/>
      <c r="E452" s="1"/>
      <c r="H452" s="1"/>
      <c r="K452" s="1"/>
      <c r="N452" s="1"/>
      <c r="Q452" s="1"/>
      <c r="BO452"/>
      <c r="GB452" s="7"/>
      <c r="GC452" s="7"/>
    </row>
    <row r="453" spans="2:185" s="2" customFormat="1" x14ac:dyDescent="0.25">
      <c r="B453" s="1"/>
      <c r="E453" s="1"/>
      <c r="H453" s="1"/>
      <c r="K453" s="1"/>
      <c r="N453" s="1"/>
      <c r="Q453" s="1"/>
      <c r="BO453"/>
      <c r="GB453" s="7"/>
      <c r="GC453" s="7"/>
    </row>
    <row r="454" spans="2:185" s="2" customFormat="1" x14ac:dyDescent="0.25">
      <c r="B454" s="1"/>
      <c r="E454" s="1"/>
      <c r="H454" s="1"/>
      <c r="K454" s="1"/>
      <c r="N454" s="1"/>
      <c r="Q454" s="1"/>
      <c r="BO454"/>
      <c r="GB454" s="7"/>
      <c r="GC454" s="7"/>
    </row>
    <row r="455" spans="2:185" s="2" customFormat="1" x14ac:dyDescent="0.25">
      <c r="B455" s="1"/>
      <c r="E455" s="1"/>
      <c r="H455" s="1"/>
      <c r="K455" s="1"/>
      <c r="N455" s="1"/>
      <c r="Q455" s="1"/>
      <c r="BO455"/>
      <c r="GB455" s="7"/>
      <c r="GC455" s="7"/>
    </row>
    <row r="456" spans="2:185" s="2" customFormat="1" x14ac:dyDescent="0.25">
      <c r="B456" s="1"/>
      <c r="E456" s="1"/>
      <c r="H456" s="1"/>
      <c r="K456" s="1"/>
      <c r="N456" s="1"/>
      <c r="Q456" s="1"/>
      <c r="BO456"/>
      <c r="GB456" s="7"/>
      <c r="GC456" s="7"/>
    </row>
    <row r="457" spans="2:185" s="2" customFormat="1" x14ac:dyDescent="0.25">
      <c r="B457" s="1"/>
      <c r="E457" s="1"/>
      <c r="H457" s="1"/>
      <c r="K457" s="1"/>
      <c r="N457" s="1"/>
      <c r="Q457" s="1"/>
      <c r="BO457"/>
      <c r="GB457" s="7"/>
      <c r="GC457" s="7"/>
    </row>
    <row r="458" spans="2:185" s="2" customFormat="1" x14ac:dyDescent="0.25">
      <c r="B458" s="1"/>
      <c r="E458" s="1"/>
      <c r="H458" s="1"/>
      <c r="K458" s="1"/>
      <c r="N458" s="1"/>
      <c r="Q458" s="1"/>
      <c r="BO458"/>
      <c r="GB458" s="7"/>
      <c r="GC458" s="7"/>
    </row>
    <row r="459" spans="2:185" s="2" customFormat="1" x14ac:dyDescent="0.25">
      <c r="B459" s="1"/>
      <c r="E459" s="1"/>
      <c r="H459" s="1"/>
      <c r="K459" s="1"/>
      <c r="N459" s="1"/>
      <c r="Q459" s="1"/>
      <c r="BO459"/>
      <c r="GB459" s="7"/>
      <c r="GC459" s="7"/>
    </row>
    <row r="460" spans="2:185" s="2" customFormat="1" x14ac:dyDescent="0.25">
      <c r="B460" s="1"/>
      <c r="E460" s="1"/>
      <c r="H460" s="1"/>
      <c r="K460" s="1"/>
      <c r="N460" s="1"/>
      <c r="Q460" s="1"/>
      <c r="BO460"/>
      <c r="GB460" s="7"/>
      <c r="GC460" s="7"/>
    </row>
    <row r="461" spans="2:185" s="2" customFormat="1" x14ac:dyDescent="0.25">
      <c r="B461" s="1"/>
      <c r="E461" s="1"/>
      <c r="H461" s="1"/>
      <c r="K461" s="1"/>
      <c r="N461" s="1"/>
      <c r="Q461" s="1"/>
      <c r="BO461"/>
      <c r="GB461" s="7"/>
      <c r="GC461" s="7"/>
    </row>
    <row r="462" spans="2:185" s="2" customFormat="1" x14ac:dyDescent="0.25">
      <c r="B462" s="1"/>
      <c r="E462" s="1"/>
      <c r="H462" s="1"/>
      <c r="K462" s="1"/>
      <c r="N462" s="1"/>
      <c r="Q462" s="1"/>
      <c r="BO462"/>
      <c r="GB462" s="7"/>
      <c r="GC462" s="7"/>
    </row>
    <row r="463" spans="2:185" s="2" customFormat="1" x14ac:dyDescent="0.25">
      <c r="B463" s="1"/>
      <c r="E463" s="1"/>
      <c r="H463" s="1"/>
      <c r="K463" s="1"/>
      <c r="N463" s="1"/>
      <c r="Q463" s="1"/>
      <c r="BO463"/>
      <c r="GB463" s="7"/>
      <c r="GC463" s="7"/>
    </row>
    <row r="464" spans="2:185" s="2" customFormat="1" x14ac:dyDescent="0.25">
      <c r="B464" s="1"/>
      <c r="E464" s="1"/>
      <c r="H464" s="1"/>
      <c r="K464" s="1"/>
      <c r="N464" s="1"/>
      <c r="Q464" s="1"/>
      <c r="BO464"/>
      <c r="GB464" s="7"/>
      <c r="GC464" s="7"/>
    </row>
    <row r="465" spans="2:185" s="2" customFormat="1" x14ac:dyDescent="0.25">
      <c r="B465" s="1"/>
      <c r="E465" s="1"/>
      <c r="H465" s="1"/>
      <c r="K465" s="1"/>
      <c r="N465" s="1"/>
      <c r="Q465" s="1"/>
      <c r="BO465"/>
      <c r="GB465" s="7"/>
      <c r="GC465" s="7"/>
    </row>
    <row r="466" spans="2:185" s="2" customFormat="1" x14ac:dyDescent="0.25">
      <c r="B466" s="1"/>
      <c r="E466" s="1"/>
      <c r="H466" s="1"/>
      <c r="K466" s="1"/>
      <c r="N466" s="1"/>
      <c r="Q466" s="1"/>
      <c r="BO466"/>
      <c r="GB466" s="7"/>
      <c r="GC466" s="7"/>
    </row>
    <row r="467" spans="2:185" s="2" customFormat="1" x14ac:dyDescent="0.25">
      <c r="B467" s="1"/>
      <c r="E467" s="1"/>
      <c r="H467" s="1"/>
      <c r="K467" s="1"/>
      <c r="N467" s="1"/>
      <c r="Q467" s="1"/>
      <c r="BO467"/>
      <c r="GB467" s="7"/>
      <c r="GC467" s="7"/>
    </row>
    <row r="468" spans="2:185" s="2" customFormat="1" x14ac:dyDescent="0.25">
      <c r="B468" s="1"/>
      <c r="E468" s="1"/>
      <c r="H468" s="1"/>
      <c r="K468" s="1"/>
      <c r="N468" s="1"/>
      <c r="Q468" s="1"/>
      <c r="BO468"/>
      <c r="GB468" s="7"/>
      <c r="GC468" s="7"/>
    </row>
    <row r="469" spans="2:185" s="2" customFormat="1" x14ac:dyDescent="0.25">
      <c r="B469" s="1"/>
      <c r="E469" s="1"/>
      <c r="H469" s="1"/>
      <c r="K469" s="1"/>
      <c r="N469" s="1"/>
      <c r="Q469" s="1"/>
      <c r="BO469"/>
      <c r="GB469" s="7"/>
      <c r="GC469" s="7"/>
    </row>
    <row r="470" spans="2:185" s="2" customFormat="1" x14ac:dyDescent="0.25">
      <c r="B470" s="1"/>
      <c r="E470" s="1"/>
      <c r="H470" s="1"/>
      <c r="K470" s="1"/>
      <c r="N470" s="1"/>
      <c r="Q470" s="1"/>
      <c r="BO470"/>
      <c r="GB470" s="7"/>
      <c r="GC470" s="7"/>
    </row>
    <row r="471" spans="2:185" s="2" customFormat="1" x14ac:dyDescent="0.25">
      <c r="B471" s="1"/>
      <c r="E471" s="1"/>
      <c r="H471" s="1"/>
      <c r="K471" s="1"/>
      <c r="N471" s="1"/>
      <c r="Q471" s="1"/>
      <c r="BO471"/>
      <c r="GB471" s="7"/>
      <c r="GC471" s="7"/>
    </row>
    <row r="472" spans="2:185" s="2" customFormat="1" x14ac:dyDescent="0.25">
      <c r="B472" s="1"/>
      <c r="E472" s="1"/>
      <c r="H472" s="1"/>
      <c r="K472" s="1"/>
      <c r="N472" s="1"/>
      <c r="Q472" s="1"/>
      <c r="BO472"/>
      <c r="GB472" s="7"/>
      <c r="GC472" s="7"/>
    </row>
    <row r="473" spans="2:185" s="2" customFormat="1" x14ac:dyDescent="0.25">
      <c r="B473" s="1"/>
      <c r="E473" s="1"/>
      <c r="H473" s="1"/>
      <c r="K473" s="1"/>
      <c r="N473" s="1"/>
      <c r="Q473" s="1"/>
      <c r="BO473"/>
      <c r="GB473" s="7"/>
      <c r="GC473" s="7"/>
    </row>
    <row r="474" spans="2:185" s="2" customFormat="1" x14ac:dyDescent="0.25">
      <c r="B474" s="1"/>
      <c r="E474" s="1"/>
      <c r="H474" s="1"/>
      <c r="K474" s="1"/>
      <c r="N474" s="1"/>
      <c r="Q474" s="1"/>
      <c r="BO474"/>
      <c r="GB474" s="7"/>
      <c r="GC474" s="7"/>
    </row>
    <row r="475" spans="2:185" s="2" customFormat="1" x14ac:dyDescent="0.25">
      <c r="B475" s="1"/>
      <c r="E475" s="1"/>
      <c r="H475" s="1"/>
      <c r="K475" s="1"/>
      <c r="N475" s="1"/>
      <c r="Q475" s="1"/>
      <c r="BO475"/>
      <c r="GB475" s="7"/>
      <c r="GC475" s="7"/>
    </row>
    <row r="476" spans="2:185" s="2" customFormat="1" x14ac:dyDescent="0.25">
      <c r="B476" s="1"/>
      <c r="E476" s="1"/>
      <c r="H476" s="1"/>
      <c r="K476" s="1"/>
      <c r="N476" s="1"/>
      <c r="Q476" s="1"/>
      <c r="BO476"/>
      <c r="GB476" s="7"/>
      <c r="GC476" s="7"/>
    </row>
    <row r="477" spans="2:185" s="2" customFormat="1" x14ac:dyDescent="0.25">
      <c r="B477" s="1"/>
      <c r="E477" s="1"/>
      <c r="H477" s="1"/>
      <c r="K477" s="1"/>
      <c r="N477" s="1"/>
      <c r="Q477" s="1"/>
      <c r="BO477"/>
      <c r="GB477" s="7"/>
      <c r="GC477" s="7"/>
    </row>
    <row r="478" spans="2:185" s="2" customFormat="1" x14ac:dyDescent="0.25">
      <c r="B478" s="1"/>
      <c r="E478" s="1"/>
      <c r="H478" s="1"/>
      <c r="K478" s="1"/>
      <c r="N478" s="1"/>
      <c r="Q478" s="1"/>
      <c r="BO478"/>
      <c r="GB478" s="7"/>
      <c r="GC478" s="7"/>
    </row>
    <row r="479" spans="2:185" s="2" customFormat="1" x14ac:dyDescent="0.25">
      <c r="B479" s="1"/>
      <c r="E479" s="1"/>
      <c r="H479" s="1"/>
      <c r="K479" s="1"/>
      <c r="N479" s="1"/>
      <c r="Q479" s="1"/>
      <c r="BO479"/>
      <c r="GB479" s="7"/>
      <c r="GC479" s="7"/>
    </row>
    <row r="480" spans="2:185" s="2" customFormat="1" x14ac:dyDescent="0.25">
      <c r="B480" s="1"/>
      <c r="E480" s="1"/>
      <c r="H480" s="1"/>
      <c r="K480" s="1"/>
      <c r="N480" s="1"/>
      <c r="Q480" s="1"/>
      <c r="BO480"/>
      <c r="GB480" s="7"/>
      <c r="GC480" s="7"/>
    </row>
    <row r="481" spans="2:185" s="2" customFormat="1" x14ac:dyDescent="0.25">
      <c r="B481" s="1"/>
      <c r="E481" s="1"/>
      <c r="H481" s="1"/>
      <c r="K481" s="1"/>
      <c r="N481" s="1"/>
      <c r="Q481" s="1"/>
      <c r="BO481"/>
      <c r="GB481" s="7"/>
      <c r="GC481" s="7"/>
    </row>
    <row r="482" spans="2:185" s="2" customFormat="1" x14ac:dyDescent="0.25">
      <c r="B482" s="1"/>
      <c r="E482" s="1"/>
      <c r="H482" s="1"/>
      <c r="K482" s="1"/>
      <c r="N482" s="1"/>
      <c r="Q482" s="1"/>
      <c r="BO482"/>
      <c r="GB482" s="7"/>
      <c r="GC482" s="7"/>
    </row>
    <row r="483" spans="2:185" s="2" customFormat="1" x14ac:dyDescent="0.25">
      <c r="B483" s="1"/>
      <c r="E483" s="1"/>
      <c r="H483" s="1"/>
      <c r="K483" s="1"/>
      <c r="N483" s="1"/>
      <c r="Q483" s="1"/>
      <c r="BO483"/>
      <c r="GB483" s="7"/>
      <c r="GC483" s="7"/>
    </row>
    <row r="484" spans="2:185" s="2" customFormat="1" x14ac:dyDescent="0.25">
      <c r="B484" s="1"/>
      <c r="E484" s="1"/>
      <c r="H484" s="1"/>
      <c r="K484" s="1"/>
      <c r="N484" s="1"/>
      <c r="Q484" s="1"/>
      <c r="BO484"/>
      <c r="GB484" s="7"/>
      <c r="GC484" s="7"/>
    </row>
    <row r="485" spans="2:185" s="2" customFormat="1" x14ac:dyDescent="0.25">
      <c r="B485" s="1"/>
      <c r="E485" s="1"/>
      <c r="H485" s="1"/>
      <c r="K485" s="1"/>
      <c r="N485" s="1"/>
      <c r="Q485" s="1"/>
      <c r="BO485"/>
      <c r="GB485" s="7"/>
      <c r="GC485" s="7"/>
    </row>
    <row r="486" spans="2:185" s="2" customFormat="1" x14ac:dyDescent="0.25">
      <c r="B486" s="1"/>
      <c r="E486" s="1"/>
      <c r="H486" s="1"/>
      <c r="K486" s="1"/>
      <c r="N486" s="1"/>
      <c r="Q486" s="1"/>
      <c r="BO486"/>
      <c r="GB486" s="7"/>
      <c r="GC486" s="7"/>
    </row>
    <row r="487" spans="2:185" s="2" customFormat="1" x14ac:dyDescent="0.25">
      <c r="B487" s="1"/>
      <c r="E487" s="1"/>
      <c r="H487" s="1"/>
      <c r="K487" s="1"/>
      <c r="N487" s="1"/>
      <c r="Q487" s="1"/>
      <c r="BO487"/>
      <c r="GB487" s="7"/>
      <c r="GC487" s="7"/>
    </row>
    <row r="488" spans="2:185" s="2" customFormat="1" x14ac:dyDescent="0.25">
      <c r="B488" s="1"/>
      <c r="E488" s="1"/>
      <c r="H488" s="1"/>
      <c r="K488" s="1"/>
      <c r="N488" s="1"/>
      <c r="Q488" s="1"/>
      <c r="BO488"/>
      <c r="GB488" s="7"/>
      <c r="GC488" s="7"/>
    </row>
    <row r="489" spans="2:185" s="2" customFormat="1" x14ac:dyDescent="0.25">
      <c r="B489" s="1"/>
      <c r="E489" s="1"/>
      <c r="H489" s="1"/>
      <c r="K489" s="1"/>
      <c r="N489" s="1"/>
      <c r="Q489" s="1"/>
      <c r="BO489"/>
      <c r="GB489" s="7"/>
      <c r="GC489" s="7"/>
    </row>
    <row r="490" spans="2:185" s="2" customFormat="1" x14ac:dyDescent="0.25">
      <c r="B490" s="1"/>
      <c r="E490" s="1"/>
      <c r="H490" s="1"/>
      <c r="K490" s="1"/>
      <c r="N490" s="1"/>
      <c r="Q490" s="1"/>
      <c r="BO490"/>
      <c r="GB490" s="7"/>
      <c r="GC490" s="7"/>
    </row>
    <row r="491" spans="2:185" s="2" customFormat="1" x14ac:dyDescent="0.25">
      <c r="B491" s="1"/>
      <c r="E491" s="1"/>
      <c r="H491" s="1"/>
      <c r="K491" s="1"/>
      <c r="N491" s="1"/>
      <c r="Q491" s="1"/>
      <c r="BO491"/>
      <c r="GB491" s="7"/>
      <c r="GC491" s="7"/>
    </row>
    <row r="492" spans="2:185" s="2" customFormat="1" x14ac:dyDescent="0.25">
      <c r="B492" s="1"/>
      <c r="E492" s="1"/>
      <c r="H492" s="1"/>
      <c r="K492" s="1"/>
      <c r="N492" s="1"/>
      <c r="Q492" s="1"/>
      <c r="BO492"/>
      <c r="GB492" s="7"/>
      <c r="GC492" s="7"/>
    </row>
    <row r="493" spans="2:185" s="2" customFormat="1" x14ac:dyDescent="0.25">
      <c r="B493" s="1"/>
      <c r="E493" s="1"/>
      <c r="H493" s="1"/>
      <c r="K493" s="1"/>
      <c r="N493" s="1"/>
      <c r="Q493" s="1"/>
      <c r="BO493"/>
      <c r="GB493" s="7"/>
      <c r="GC493" s="7"/>
    </row>
    <row r="494" spans="2:185" s="2" customFormat="1" x14ac:dyDescent="0.25">
      <c r="B494" s="1"/>
      <c r="E494" s="1"/>
      <c r="H494" s="1"/>
      <c r="K494" s="1"/>
      <c r="N494" s="1"/>
      <c r="Q494" s="1"/>
      <c r="BO494"/>
      <c r="GB494" s="7"/>
      <c r="GC494" s="7"/>
    </row>
    <row r="495" spans="2:185" s="2" customFormat="1" x14ac:dyDescent="0.25">
      <c r="B495" s="1"/>
      <c r="E495" s="1"/>
      <c r="H495" s="1"/>
      <c r="K495" s="1"/>
      <c r="N495" s="1"/>
      <c r="Q495" s="1"/>
      <c r="BO495"/>
      <c r="GB495" s="7"/>
      <c r="GC495" s="7"/>
    </row>
    <row r="496" spans="2:185" s="2" customFormat="1" x14ac:dyDescent="0.25">
      <c r="B496" s="1"/>
      <c r="E496" s="1"/>
      <c r="H496" s="1"/>
      <c r="K496" s="1"/>
      <c r="N496" s="1"/>
      <c r="Q496" s="1"/>
      <c r="BO496"/>
      <c r="GB496" s="7"/>
      <c r="GC496" s="7"/>
    </row>
    <row r="497" spans="2:185" s="2" customFormat="1" x14ac:dyDescent="0.25">
      <c r="B497" s="1"/>
      <c r="E497" s="1"/>
      <c r="H497" s="1"/>
      <c r="K497" s="1"/>
      <c r="N497" s="1"/>
      <c r="Q497" s="1"/>
      <c r="BO497"/>
      <c r="GB497" s="7"/>
      <c r="GC497" s="7"/>
    </row>
    <row r="498" spans="2:185" s="2" customFormat="1" x14ac:dyDescent="0.25">
      <c r="B498" s="1"/>
      <c r="E498" s="1"/>
      <c r="H498" s="1"/>
      <c r="K498" s="1"/>
      <c r="N498" s="1"/>
      <c r="Q498" s="1"/>
      <c r="BO498"/>
      <c r="GB498" s="7"/>
      <c r="GC498" s="7"/>
    </row>
    <row r="499" spans="2:185" s="2" customFormat="1" x14ac:dyDescent="0.25">
      <c r="B499" s="1"/>
      <c r="E499" s="1"/>
      <c r="H499" s="1"/>
      <c r="K499" s="1"/>
      <c r="N499" s="1"/>
      <c r="Q499" s="1"/>
      <c r="BO499"/>
      <c r="GB499" s="7"/>
      <c r="GC499" s="7"/>
    </row>
    <row r="500" spans="2:185" s="2" customFormat="1" x14ac:dyDescent="0.25">
      <c r="B500" s="1"/>
      <c r="E500" s="1"/>
      <c r="H500" s="1"/>
      <c r="K500" s="1"/>
      <c r="N500" s="1"/>
      <c r="Q500" s="1"/>
      <c r="BO500"/>
      <c r="GB500" s="7"/>
      <c r="GC500" s="7"/>
    </row>
    <row r="501" spans="2:185" s="2" customFormat="1" x14ac:dyDescent="0.25">
      <c r="B501" s="1"/>
      <c r="E501" s="1"/>
      <c r="H501" s="1"/>
      <c r="K501" s="1"/>
      <c r="N501" s="1"/>
      <c r="Q501" s="1"/>
      <c r="BO501"/>
      <c r="GB501" s="7"/>
      <c r="GC501" s="7"/>
    </row>
    <row r="502" spans="2:185" s="2" customFormat="1" x14ac:dyDescent="0.25">
      <c r="B502" s="1"/>
      <c r="E502" s="1"/>
      <c r="H502" s="1"/>
      <c r="K502" s="1"/>
      <c r="N502" s="1"/>
      <c r="Q502" s="1"/>
      <c r="BO502"/>
      <c r="GB502" s="7"/>
      <c r="GC502" s="7"/>
    </row>
    <row r="503" spans="2:185" s="2" customFormat="1" x14ac:dyDescent="0.25">
      <c r="B503" s="1"/>
      <c r="E503" s="1"/>
      <c r="H503" s="1"/>
      <c r="K503" s="1"/>
      <c r="N503" s="1"/>
      <c r="Q503" s="1"/>
      <c r="BO503"/>
      <c r="GB503" s="7"/>
      <c r="GC503" s="7"/>
    </row>
    <row r="504" spans="2:185" s="2" customFormat="1" x14ac:dyDescent="0.25">
      <c r="B504" s="1"/>
      <c r="E504" s="1"/>
      <c r="H504" s="1"/>
      <c r="K504" s="1"/>
      <c r="N504" s="1"/>
      <c r="Q504" s="1"/>
      <c r="BO504"/>
      <c r="GB504" s="7"/>
      <c r="GC504" s="7"/>
    </row>
    <row r="505" spans="2:185" s="2" customFormat="1" x14ac:dyDescent="0.25">
      <c r="B505" s="1"/>
      <c r="E505" s="1"/>
      <c r="H505" s="1"/>
      <c r="K505" s="1"/>
      <c r="N505" s="1"/>
      <c r="Q505" s="1"/>
      <c r="BO505"/>
      <c r="GB505" s="7"/>
      <c r="GC505" s="7"/>
    </row>
    <row r="506" spans="2:185" s="2" customFormat="1" x14ac:dyDescent="0.25">
      <c r="B506" s="1"/>
      <c r="E506" s="1"/>
      <c r="H506" s="1"/>
      <c r="K506" s="1"/>
      <c r="N506" s="1"/>
      <c r="Q506" s="1"/>
      <c r="BO506"/>
      <c r="GB506" s="7"/>
      <c r="GC506" s="7"/>
    </row>
    <row r="507" spans="2:185" s="2" customFormat="1" x14ac:dyDescent="0.25">
      <c r="B507" s="1"/>
      <c r="E507" s="1"/>
      <c r="H507" s="1"/>
      <c r="K507" s="1"/>
      <c r="N507" s="1"/>
      <c r="Q507" s="1"/>
      <c r="BO507"/>
      <c r="GB507" s="7"/>
      <c r="GC507" s="7"/>
    </row>
    <row r="508" spans="2:185" s="2" customFormat="1" x14ac:dyDescent="0.25">
      <c r="B508" s="1"/>
      <c r="E508" s="1"/>
      <c r="H508" s="1"/>
      <c r="K508" s="1"/>
      <c r="N508" s="1"/>
      <c r="Q508" s="1"/>
      <c r="BO508"/>
      <c r="GB508" s="7"/>
      <c r="GC508" s="7"/>
    </row>
    <row r="509" spans="2:185" s="2" customFormat="1" x14ac:dyDescent="0.25">
      <c r="B509" s="1"/>
      <c r="E509" s="1"/>
      <c r="H509" s="1"/>
      <c r="K509" s="1"/>
      <c r="N509" s="1"/>
      <c r="Q509" s="1"/>
      <c r="BO509"/>
      <c r="GB509" s="7"/>
      <c r="GC509" s="7"/>
    </row>
    <row r="510" spans="2:185" s="2" customFormat="1" x14ac:dyDescent="0.25">
      <c r="B510" s="1"/>
      <c r="E510" s="1"/>
      <c r="H510" s="1"/>
      <c r="K510" s="1"/>
      <c r="N510" s="1"/>
      <c r="Q510" s="1"/>
      <c r="BO510"/>
      <c r="GB510" s="7"/>
      <c r="GC510" s="7"/>
    </row>
    <row r="511" spans="2:185" s="2" customFormat="1" x14ac:dyDescent="0.25">
      <c r="B511" s="1"/>
      <c r="E511" s="1"/>
      <c r="H511" s="1"/>
      <c r="K511" s="1"/>
      <c r="N511" s="1"/>
      <c r="Q511" s="1"/>
      <c r="BO511"/>
      <c r="GB511" s="7"/>
      <c r="GC511" s="7"/>
    </row>
    <row r="512" spans="2:185" s="2" customFormat="1" x14ac:dyDescent="0.25">
      <c r="B512" s="1"/>
      <c r="E512" s="1"/>
      <c r="H512" s="1"/>
      <c r="K512" s="1"/>
      <c r="N512" s="1"/>
      <c r="Q512" s="1"/>
      <c r="BO512"/>
      <c r="GB512" s="7"/>
      <c r="GC512" s="7"/>
    </row>
    <row r="513" spans="2:185" s="2" customFormat="1" x14ac:dyDescent="0.25">
      <c r="B513" s="1"/>
      <c r="E513" s="1"/>
      <c r="H513" s="1"/>
      <c r="K513" s="1"/>
      <c r="N513" s="1"/>
      <c r="Q513" s="1"/>
      <c r="BO513"/>
      <c r="GB513" s="7"/>
      <c r="GC513" s="7"/>
    </row>
    <row r="514" spans="2:185" s="2" customFormat="1" x14ac:dyDescent="0.25">
      <c r="B514" s="1"/>
      <c r="E514" s="1"/>
      <c r="H514" s="1"/>
      <c r="K514" s="1"/>
      <c r="N514" s="1"/>
      <c r="Q514" s="1"/>
      <c r="BO514"/>
      <c r="GB514" s="7"/>
      <c r="GC514" s="7"/>
    </row>
    <row r="515" spans="2:185" s="2" customFormat="1" x14ac:dyDescent="0.25">
      <c r="B515" s="1"/>
      <c r="E515" s="1"/>
      <c r="H515" s="1"/>
      <c r="K515" s="1"/>
      <c r="N515" s="1"/>
      <c r="Q515" s="1"/>
      <c r="BO515"/>
      <c r="GB515" s="7"/>
      <c r="GC515" s="7"/>
    </row>
    <row r="516" spans="2:185" s="2" customFormat="1" x14ac:dyDescent="0.25">
      <c r="B516" s="1"/>
      <c r="E516" s="1"/>
      <c r="H516" s="1"/>
      <c r="K516" s="1"/>
      <c r="N516" s="1"/>
      <c r="Q516" s="1"/>
      <c r="BO516"/>
      <c r="GB516" s="7"/>
      <c r="GC516" s="7"/>
    </row>
    <row r="517" spans="2:185" s="2" customFormat="1" x14ac:dyDescent="0.25">
      <c r="B517" s="1"/>
      <c r="E517" s="1"/>
      <c r="H517" s="1"/>
      <c r="K517" s="1"/>
      <c r="N517" s="1"/>
      <c r="Q517" s="1"/>
      <c r="BO517"/>
      <c r="GB517" s="7"/>
      <c r="GC517" s="7"/>
    </row>
    <row r="518" spans="2:185" s="2" customFormat="1" x14ac:dyDescent="0.25">
      <c r="B518" s="1"/>
      <c r="E518" s="1"/>
      <c r="H518" s="1"/>
      <c r="K518" s="1"/>
      <c r="N518" s="1"/>
      <c r="Q518" s="1"/>
      <c r="BO518"/>
      <c r="GB518" s="7"/>
      <c r="GC518" s="7"/>
    </row>
    <row r="519" spans="2:185" s="2" customFormat="1" x14ac:dyDescent="0.25">
      <c r="B519" s="1"/>
      <c r="E519" s="1"/>
      <c r="H519" s="1"/>
      <c r="K519" s="1"/>
      <c r="N519" s="1"/>
      <c r="Q519" s="1"/>
      <c r="BO519"/>
      <c r="GB519" s="7"/>
      <c r="GC519" s="7"/>
    </row>
    <row r="520" spans="2:185" s="2" customFormat="1" x14ac:dyDescent="0.25">
      <c r="B520" s="1"/>
      <c r="E520" s="1"/>
      <c r="H520" s="1"/>
      <c r="K520" s="1"/>
      <c r="N520" s="1"/>
      <c r="Q520" s="1"/>
      <c r="BO520"/>
      <c r="GB520" s="7"/>
      <c r="GC520" s="7"/>
    </row>
    <row r="521" spans="2:185" s="2" customFormat="1" x14ac:dyDescent="0.25">
      <c r="B521" s="1"/>
      <c r="E521" s="1"/>
      <c r="H521" s="1"/>
      <c r="K521" s="1"/>
      <c r="N521" s="1"/>
      <c r="Q521" s="1"/>
      <c r="BO521"/>
      <c r="GB521" s="7"/>
      <c r="GC521" s="7"/>
    </row>
    <row r="522" spans="2:185" s="2" customFormat="1" x14ac:dyDescent="0.25">
      <c r="B522" s="1"/>
      <c r="E522" s="1"/>
      <c r="H522" s="1"/>
      <c r="K522" s="1"/>
      <c r="N522" s="1"/>
      <c r="Q522" s="1"/>
      <c r="BO522"/>
      <c r="GB522" s="7"/>
      <c r="GC522" s="7"/>
    </row>
    <row r="523" spans="2:185" s="2" customFormat="1" x14ac:dyDescent="0.25">
      <c r="B523" s="1"/>
      <c r="E523" s="1"/>
      <c r="H523" s="1"/>
      <c r="K523" s="1"/>
      <c r="N523" s="1"/>
      <c r="Q523" s="1"/>
      <c r="BO523"/>
      <c r="GB523" s="7"/>
      <c r="GC523" s="7"/>
    </row>
    <row r="524" spans="2:185" s="2" customFormat="1" x14ac:dyDescent="0.25">
      <c r="B524" s="1"/>
      <c r="E524" s="1"/>
      <c r="H524" s="1"/>
      <c r="K524" s="1"/>
      <c r="N524" s="1"/>
      <c r="Q524" s="1"/>
      <c r="BO524"/>
      <c r="GB524" s="7"/>
      <c r="GC524" s="7"/>
    </row>
    <row r="525" spans="2:185" s="2" customFormat="1" x14ac:dyDescent="0.25">
      <c r="B525" s="1"/>
      <c r="E525" s="1"/>
      <c r="H525" s="1"/>
      <c r="K525" s="1"/>
      <c r="N525" s="1"/>
      <c r="Q525" s="1"/>
      <c r="BO525"/>
      <c r="GB525" s="7"/>
      <c r="GC525" s="7"/>
    </row>
    <row r="526" spans="2:185" s="2" customFormat="1" x14ac:dyDescent="0.25">
      <c r="B526" s="1"/>
      <c r="E526" s="1"/>
      <c r="H526" s="1"/>
      <c r="K526" s="1"/>
      <c r="N526" s="1"/>
      <c r="Q526" s="1"/>
      <c r="BO526"/>
      <c r="GB526" s="7"/>
      <c r="GC526" s="7"/>
    </row>
    <row r="527" spans="2:185" s="2" customFormat="1" x14ac:dyDescent="0.25">
      <c r="B527" s="1"/>
      <c r="E527" s="1"/>
      <c r="H527" s="1"/>
      <c r="K527" s="1"/>
      <c r="N527" s="1"/>
      <c r="Q527" s="1"/>
      <c r="BO527"/>
      <c r="GB527" s="7"/>
      <c r="GC527" s="7"/>
    </row>
    <row r="528" spans="2:185" s="2" customFormat="1" x14ac:dyDescent="0.25">
      <c r="B528" s="1"/>
      <c r="E528" s="1"/>
      <c r="H528" s="1"/>
      <c r="K528" s="1"/>
      <c r="N528" s="1"/>
      <c r="Q528" s="1"/>
      <c r="BO528"/>
      <c r="GB528" s="7"/>
      <c r="GC528" s="7"/>
    </row>
    <row r="529" spans="2:185" s="2" customFormat="1" x14ac:dyDescent="0.25">
      <c r="B529" s="1"/>
      <c r="E529" s="1"/>
      <c r="H529" s="1"/>
      <c r="K529" s="1"/>
      <c r="N529" s="1"/>
      <c r="Q529" s="1"/>
      <c r="BO529"/>
      <c r="GB529" s="7"/>
      <c r="GC529" s="7"/>
    </row>
    <row r="530" spans="2:185" s="2" customFormat="1" x14ac:dyDescent="0.25">
      <c r="B530" s="1"/>
      <c r="E530" s="1"/>
      <c r="H530" s="1"/>
      <c r="K530" s="1"/>
      <c r="N530" s="1"/>
      <c r="Q530" s="1"/>
      <c r="BO530"/>
      <c r="GB530" s="7"/>
      <c r="GC530" s="7"/>
    </row>
    <row r="531" spans="2:185" s="2" customFormat="1" x14ac:dyDescent="0.25">
      <c r="B531" s="1"/>
      <c r="E531" s="1"/>
      <c r="H531" s="1"/>
      <c r="K531" s="1"/>
      <c r="N531" s="1"/>
      <c r="Q531" s="1"/>
      <c r="BO531"/>
      <c r="GB531" s="7"/>
      <c r="GC531" s="7"/>
    </row>
    <row r="532" spans="2:185" s="2" customFormat="1" x14ac:dyDescent="0.25">
      <c r="B532" s="1"/>
      <c r="E532" s="1"/>
      <c r="H532" s="1"/>
      <c r="K532" s="1"/>
      <c r="N532" s="1"/>
      <c r="Q532" s="1"/>
      <c r="BO532"/>
      <c r="GB532" s="7"/>
      <c r="GC532" s="7"/>
    </row>
    <row r="533" spans="2:185" s="2" customFormat="1" x14ac:dyDescent="0.25">
      <c r="B533" s="1"/>
      <c r="E533" s="1"/>
      <c r="H533" s="1"/>
      <c r="K533" s="1"/>
      <c r="N533" s="1"/>
      <c r="Q533" s="1"/>
      <c r="BO533"/>
      <c r="GB533" s="7"/>
      <c r="GC533" s="7"/>
    </row>
    <row r="534" spans="2:185" s="2" customFormat="1" x14ac:dyDescent="0.25">
      <c r="B534" s="1"/>
      <c r="E534" s="1"/>
      <c r="H534" s="1"/>
      <c r="K534" s="1"/>
      <c r="N534" s="1"/>
      <c r="Q534" s="1"/>
      <c r="BO534"/>
      <c r="GB534" s="7"/>
      <c r="GC534" s="7"/>
    </row>
    <row r="535" spans="2:185" s="2" customFormat="1" x14ac:dyDescent="0.25">
      <c r="B535" s="1"/>
      <c r="E535" s="1"/>
      <c r="H535" s="1"/>
      <c r="K535" s="1"/>
      <c r="N535" s="1"/>
      <c r="Q535" s="1"/>
      <c r="BO535"/>
      <c r="GB535" s="7"/>
      <c r="GC535" s="7"/>
    </row>
    <row r="536" spans="2:185" s="2" customFormat="1" x14ac:dyDescent="0.25">
      <c r="B536" s="1"/>
      <c r="E536" s="1"/>
      <c r="H536" s="1"/>
      <c r="K536" s="1"/>
      <c r="N536" s="1"/>
      <c r="Q536" s="1"/>
      <c r="BO536"/>
      <c r="GB536" s="7"/>
      <c r="GC536" s="7"/>
    </row>
    <row r="537" spans="2:185" s="2" customFormat="1" x14ac:dyDescent="0.25">
      <c r="B537" s="1"/>
      <c r="E537" s="1"/>
      <c r="H537" s="1"/>
      <c r="K537" s="1"/>
      <c r="N537" s="1"/>
      <c r="Q537" s="1"/>
      <c r="BO537"/>
      <c r="GB537" s="7"/>
      <c r="GC537" s="7"/>
    </row>
    <row r="538" spans="2:185" s="2" customFormat="1" x14ac:dyDescent="0.25">
      <c r="B538" s="1"/>
      <c r="E538" s="1"/>
      <c r="H538" s="1"/>
      <c r="K538" s="1"/>
      <c r="N538" s="1"/>
      <c r="Q538" s="1"/>
      <c r="BO538"/>
      <c r="GB538" s="7"/>
      <c r="GC538" s="7"/>
    </row>
    <row r="539" spans="2:185" s="2" customFormat="1" x14ac:dyDescent="0.25">
      <c r="B539" s="1"/>
      <c r="E539" s="1"/>
      <c r="H539" s="1"/>
      <c r="K539" s="1"/>
      <c r="N539" s="1"/>
      <c r="Q539" s="1"/>
      <c r="BO539"/>
      <c r="GB539" s="7"/>
      <c r="GC539" s="7"/>
    </row>
    <row r="540" spans="2:185" s="2" customFormat="1" x14ac:dyDescent="0.25">
      <c r="B540" s="1"/>
      <c r="E540" s="1"/>
      <c r="H540" s="1"/>
      <c r="K540" s="1"/>
      <c r="N540" s="1"/>
      <c r="Q540" s="1"/>
      <c r="BO540"/>
      <c r="GB540" s="7"/>
      <c r="GC540" s="7"/>
    </row>
    <row r="541" spans="2:185" s="2" customFormat="1" x14ac:dyDescent="0.25">
      <c r="B541" s="1"/>
      <c r="E541" s="1"/>
      <c r="H541" s="1"/>
      <c r="K541" s="1"/>
      <c r="N541" s="1"/>
      <c r="Q541" s="1"/>
      <c r="BO541"/>
      <c r="GB541" s="7"/>
      <c r="GC541" s="7"/>
    </row>
    <row r="542" spans="2:185" s="2" customFormat="1" x14ac:dyDescent="0.25">
      <c r="B542" s="1"/>
      <c r="E542" s="1"/>
      <c r="H542" s="1"/>
      <c r="K542" s="1"/>
      <c r="N542" s="1"/>
      <c r="Q542" s="1"/>
      <c r="BO542"/>
      <c r="GB542" s="7"/>
      <c r="GC542" s="7"/>
    </row>
    <row r="543" spans="2:185" s="2" customFormat="1" x14ac:dyDescent="0.25">
      <c r="B543" s="1"/>
      <c r="E543" s="1"/>
      <c r="H543" s="1"/>
      <c r="K543" s="1"/>
      <c r="N543" s="1"/>
      <c r="Q543" s="1"/>
      <c r="BO543"/>
      <c r="GB543" s="7"/>
      <c r="GC543" s="7"/>
    </row>
    <row r="544" spans="2:185" s="2" customFormat="1" x14ac:dyDescent="0.25">
      <c r="B544" s="1"/>
      <c r="E544" s="1"/>
      <c r="H544" s="1"/>
      <c r="K544" s="1"/>
      <c r="N544" s="1"/>
      <c r="Q544" s="1"/>
      <c r="BO544"/>
      <c r="GB544" s="7"/>
      <c r="GC544" s="7"/>
    </row>
    <row r="545" spans="2:185" s="2" customFormat="1" x14ac:dyDescent="0.25">
      <c r="B545" s="1"/>
      <c r="E545" s="1"/>
      <c r="H545" s="1"/>
      <c r="K545" s="1"/>
      <c r="N545" s="1"/>
      <c r="Q545" s="1"/>
      <c r="BO545"/>
      <c r="GB545" s="7"/>
      <c r="GC545" s="7"/>
    </row>
    <row r="546" spans="2:185" s="2" customFormat="1" x14ac:dyDescent="0.25">
      <c r="B546" s="1"/>
      <c r="E546" s="1"/>
      <c r="H546" s="1"/>
      <c r="K546" s="1"/>
      <c r="N546" s="1"/>
      <c r="Q546" s="1"/>
      <c r="BO546"/>
      <c r="GB546" s="7"/>
      <c r="GC546" s="7"/>
    </row>
    <row r="547" spans="2:185" s="2" customFormat="1" x14ac:dyDescent="0.25">
      <c r="B547" s="1"/>
      <c r="E547" s="1"/>
      <c r="H547" s="1"/>
      <c r="K547" s="1"/>
      <c r="N547" s="1"/>
      <c r="Q547" s="1"/>
      <c r="BO547"/>
      <c r="GB547" s="7"/>
      <c r="GC547" s="7"/>
    </row>
    <row r="548" spans="2:185" s="2" customFormat="1" x14ac:dyDescent="0.25">
      <c r="B548" s="1"/>
      <c r="E548" s="1"/>
      <c r="H548" s="1"/>
      <c r="K548" s="1"/>
      <c r="N548" s="1"/>
      <c r="Q548" s="1"/>
      <c r="BO548"/>
      <c r="GB548" s="7"/>
      <c r="GC548" s="7"/>
    </row>
    <row r="549" spans="2:185" s="2" customFormat="1" x14ac:dyDescent="0.25">
      <c r="B549" s="1"/>
      <c r="E549" s="1"/>
      <c r="H549" s="1"/>
      <c r="K549" s="1"/>
      <c r="N549" s="1"/>
      <c r="Q549" s="1"/>
      <c r="BO549"/>
      <c r="GB549" s="7"/>
      <c r="GC549" s="7"/>
    </row>
    <row r="550" spans="2:185" s="2" customFormat="1" x14ac:dyDescent="0.25">
      <c r="B550" s="1"/>
      <c r="E550" s="1"/>
      <c r="H550" s="1"/>
      <c r="K550" s="1"/>
      <c r="N550" s="1"/>
      <c r="Q550" s="1"/>
      <c r="BO550"/>
      <c r="GB550" s="7"/>
      <c r="GC550" s="7"/>
    </row>
    <row r="551" spans="2:185" s="2" customFormat="1" x14ac:dyDescent="0.25">
      <c r="B551" s="1"/>
      <c r="E551" s="1"/>
      <c r="H551" s="1"/>
      <c r="K551" s="1"/>
      <c r="N551" s="1"/>
      <c r="Q551" s="1"/>
      <c r="BO551"/>
      <c r="GB551" s="7"/>
      <c r="GC551" s="7"/>
    </row>
    <row r="552" spans="2:185" s="2" customFormat="1" x14ac:dyDescent="0.25">
      <c r="B552" s="1"/>
      <c r="E552" s="1"/>
      <c r="H552" s="1"/>
      <c r="K552" s="1"/>
      <c r="N552" s="1"/>
      <c r="Q552" s="1"/>
      <c r="BO552"/>
      <c r="GB552" s="7"/>
      <c r="GC552" s="7"/>
    </row>
    <row r="553" spans="2:185" s="2" customFormat="1" x14ac:dyDescent="0.25">
      <c r="B553" s="1"/>
      <c r="E553" s="1"/>
      <c r="H553" s="1"/>
      <c r="K553" s="1"/>
      <c r="N553" s="1"/>
      <c r="Q553" s="1"/>
      <c r="BO553"/>
      <c r="GB553" s="7"/>
      <c r="GC553" s="7"/>
    </row>
    <row r="554" spans="2:185" s="2" customFormat="1" x14ac:dyDescent="0.25">
      <c r="B554" s="1"/>
      <c r="E554" s="1"/>
      <c r="H554" s="1"/>
      <c r="K554" s="1"/>
      <c r="N554" s="1"/>
      <c r="Q554" s="1"/>
      <c r="BO554"/>
      <c r="GB554" s="7"/>
      <c r="GC554" s="7"/>
    </row>
    <row r="555" spans="2:185" s="2" customFormat="1" x14ac:dyDescent="0.25">
      <c r="B555" s="1"/>
      <c r="E555" s="1"/>
      <c r="H555" s="1"/>
      <c r="K555" s="1"/>
      <c r="N555" s="1"/>
      <c r="Q555" s="1"/>
      <c r="BO555"/>
      <c r="GB555" s="7"/>
      <c r="GC555" s="7"/>
    </row>
    <row r="556" spans="2:185" s="2" customFormat="1" x14ac:dyDescent="0.25">
      <c r="B556" s="1"/>
      <c r="E556" s="1"/>
      <c r="H556" s="1"/>
      <c r="K556" s="1"/>
      <c r="N556" s="1"/>
      <c r="Q556" s="1"/>
      <c r="BO556"/>
      <c r="GB556" s="7"/>
      <c r="GC556" s="7"/>
    </row>
    <row r="557" spans="2:185" s="2" customFormat="1" x14ac:dyDescent="0.25">
      <c r="B557" s="1"/>
      <c r="E557" s="1"/>
      <c r="H557" s="1"/>
      <c r="K557" s="1"/>
      <c r="N557" s="1"/>
      <c r="Q557" s="1"/>
      <c r="BO557"/>
      <c r="GB557" s="7"/>
      <c r="GC557" s="7"/>
    </row>
    <row r="558" spans="2:185" s="2" customFormat="1" x14ac:dyDescent="0.25">
      <c r="B558" s="1"/>
      <c r="E558" s="1"/>
      <c r="H558" s="1"/>
      <c r="K558" s="1"/>
      <c r="N558" s="1"/>
      <c r="Q558" s="1"/>
      <c r="BO558"/>
      <c r="GB558" s="7"/>
      <c r="GC558" s="7"/>
    </row>
    <row r="559" spans="2:185" s="2" customFormat="1" x14ac:dyDescent="0.25">
      <c r="B559" s="1"/>
      <c r="E559" s="1"/>
      <c r="H559" s="1"/>
      <c r="K559" s="1"/>
      <c r="N559" s="1"/>
      <c r="Q559" s="1"/>
      <c r="BO559"/>
      <c r="GB559" s="7"/>
      <c r="GC559" s="7"/>
    </row>
    <row r="560" spans="2:185" s="2" customFormat="1" x14ac:dyDescent="0.25">
      <c r="B560" s="1"/>
      <c r="E560" s="1"/>
      <c r="H560" s="1"/>
      <c r="K560" s="1"/>
      <c r="N560" s="1"/>
      <c r="Q560" s="1"/>
      <c r="BO560"/>
      <c r="GB560" s="7"/>
      <c r="GC560" s="7"/>
    </row>
    <row r="561" spans="2:185" s="2" customFormat="1" x14ac:dyDescent="0.25">
      <c r="B561" s="1"/>
      <c r="E561" s="1"/>
      <c r="H561" s="1"/>
      <c r="K561" s="1"/>
      <c r="N561" s="1"/>
      <c r="Q561" s="1"/>
      <c r="BO561"/>
      <c r="GB561" s="7"/>
      <c r="GC561" s="7"/>
    </row>
    <row r="562" spans="2:185" s="2" customFormat="1" x14ac:dyDescent="0.25">
      <c r="B562" s="1"/>
      <c r="E562" s="1"/>
      <c r="H562" s="1"/>
      <c r="K562" s="1"/>
      <c r="N562" s="1"/>
      <c r="Q562" s="1"/>
      <c r="BO562"/>
      <c r="GB562" s="7"/>
      <c r="GC562" s="7"/>
    </row>
    <row r="563" spans="2:185" s="2" customFormat="1" x14ac:dyDescent="0.25">
      <c r="B563" s="1"/>
      <c r="E563" s="1"/>
      <c r="H563" s="1"/>
      <c r="K563" s="1"/>
      <c r="N563" s="1"/>
      <c r="Q563" s="1"/>
      <c r="BO563"/>
      <c r="GB563" s="7"/>
      <c r="GC563" s="7"/>
    </row>
    <row r="564" spans="2:185" s="2" customFormat="1" x14ac:dyDescent="0.25">
      <c r="B564" s="1"/>
      <c r="E564" s="1"/>
      <c r="H564" s="1"/>
      <c r="K564" s="1"/>
      <c r="N564" s="1"/>
      <c r="Q564" s="1"/>
      <c r="BO564"/>
      <c r="GB564" s="7"/>
      <c r="GC564" s="7"/>
    </row>
    <row r="565" spans="2:185" s="2" customFormat="1" x14ac:dyDescent="0.25">
      <c r="B565" s="1"/>
      <c r="E565" s="1"/>
      <c r="H565" s="1"/>
      <c r="K565" s="1"/>
      <c r="N565" s="1"/>
      <c r="Q565" s="1"/>
      <c r="BO565"/>
      <c r="GB565" s="7"/>
      <c r="GC565" s="7"/>
    </row>
    <row r="566" spans="2:185" s="2" customFormat="1" x14ac:dyDescent="0.25">
      <c r="B566" s="1"/>
      <c r="E566" s="1"/>
      <c r="H566" s="1"/>
      <c r="K566" s="1"/>
      <c r="N566" s="1"/>
      <c r="Q566" s="1"/>
      <c r="BO566"/>
      <c r="GB566" s="7"/>
      <c r="GC566" s="7"/>
    </row>
    <row r="567" spans="2:185" s="2" customFormat="1" x14ac:dyDescent="0.25">
      <c r="B567" s="1"/>
      <c r="E567" s="1"/>
      <c r="H567" s="1"/>
      <c r="K567" s="1"/>
      <c r="N567" s="1"/>
      <c r="Q567" s="1"/>
      <c r="BO567"/>
      <c r="GB567" s="7"/>
      <c r="GC567" s="7"/>
    </row>
    <row r="568" spans="2:185" s="2" customFormat="1" x14ac:dyDescent="0.25">
      <c r="B568" s="1"/>
      <c r="E568" s="1"/>
      <c r="H568" s="1"/>
      <c r="K568" s="1"/>
      <c r="N568" s="1"/>
      <c r="Q568" s="1"/>
      <c r="BO568"/>
      <c r="GB568" s="7"/>
      <c r="GC568" s="7"/>
    </row>
    <row r="569" spans="2:185" s="2" customFormat="1" x14ac:dyDescent="0.25">
      <c r="B569" s="1"/>
      <c r="E569" s="1"/>
      <c r="H569" s="1"/>
      <c r="K569" s="1"/>
      <c r="N569" s="1"/>
      <c r="Q569" s="1"/>
      <c r="BO569"/>
      <c r="GB569" s="7"/>
      <c r="GC569" s="7"/>
    </row>
    <row r="570" spans="2:185" s="2" customFormat="1" x14ac:dyDescent="0.25">
      <c r="B570" s="1"/>
      <c r="E570" s="1"/>
      <c r="H570" s="1"/>
      <c r="K570" s="1"/>
      <c r="N570" s="1"/>
      <c r="Q570" s="1"/>
      <c r="BO570"/>
      <c r="GB570" s="7"/>
      <c r="GC570" s="7"/>
    </row>
    <row r="571" spans="2:185" s="2" customFormat="1" x14ac:dyDescent="0.25">
      <c r="B571" s="1"/>
      <c r="E571" s="1"/>
      <c r="H571" s="1"/>
      <c r="K571" s="1"/>
      <c r="N571" s="1"/>
      <c r="Q571" s="1"/>
      <c r="BO571"/>
      <c r="GB571" s="7"/>
      <c r="GC571" s="7"/>
    </row>
    <row r="572" spans="2:185" s="2" customFormat="1" x14ac:dyDescent="0.25">
      <c r="B572" s="1"/>
      <c r="E572" s="1"/>
      <c r="H572" s="1"/>
      <c r="K572" s="1"/>
      <c r="N572" s="1"/>
      <c r="Q572" s="1"/>
      <c r="BO572"/>
      <c r="GB572" s="7"/>
      <c r="GC572" s="7"/>
    </row>
    <row r="573" spans="2:185" s="2" customFormat="1" x14ac:dyDescent="0.25">
      <c r="B573" s="1"/>
      <c r="E573" s="1"/>
      <c r="H573" s="1"/>
      <c r="K573" s="1"/>
      <c r="N573" s="1"/>
      <c r="Q573" s="1"/>
      <c r="BO573"/>
      <c r="GB573" s="7"/>
      <c r="GC573" s="7"/>
    </row>
    <row r="574" spans="2:185" s="2" customFormat="1" x14ac:dyDescent="0.25">
      <c r="B574" s="1"/>
      <c r="E574" s="1"/>
      <c r="H574" s="1"/>
      <c r="K574" s="1"/>
      <c r="N574" s="1"/>
      <c r="Q574" s="1"/>
      <c r="BO574"/>
      <c r="GB574" s="7"/>
      <c r="GC574" s="7"/>
    </row>
    <row r="575" spans="2:185" s="2" customFormat="1" x14ac:dyDescent="0.25">
      <c r="B575" s="1"/>
      <c r="E575" s="1"/>
      <c r="H575" s="1"/>
      <c r="K575" s="1"/>
      <c r="N575" s="1"/>
      <c r="Q575" s="1"/>
      <c r="BO575"/>
      <c r="GB575" s="7"/>
      <c r="GC575" s="7"/>
    </row>
    <row r="576" spans="2:185" s="2" customFormat="1" x14ac:dyDescent="0.25">
      <c r="B576" s="1"/>
      <c r="E576" s="1"/>
      <c r="H576" s="1"/>
      <c r="K576" s="1"/>
      <c r="N576" s="1"/>
      <c r="Q576" s="1"/>
      <c r="BO576"/>
      <c r="GB576" s="7"/>
      <c r="GC576" s="7"/>
    </row>
    <row r="577" spans="2:185" s="2" customFormat="1" x14ac:dyDescent="0.25">
      <c r="B577" s="1"/>
      <c r="E577" s="1"/>
      <c r="H577" s="1"/>
      <c r="K577" s="1"/>
      <c r="N577" s="1"/>
      <c r="Q577" s="1"/>
      <c r="BO577"/>
      <c r="GB577" s="7"/>
      <c r="GC577" s="7"/>
    </row>
    <row r="578" spans="2:185" s="2" customFormat="1" x14ac:dyDescent="0.25">
      <c r="B578" s="1"/>
      <c r="E578" s="1"/>
      <c r="H578" s="1"/>
      <c r="K578" s="1"/>
      <c r="N578" s="1"/>
      <c r="Q578" s="1"/>
      <c r="BO578"/>
      <c r="GB578" s="7"/>
      <c r="GC578" s="7"/>
    </row>
    <row r="579" spans="2:185" s="2" customFormat="1" x14ac:dyDescent="0.25">
      <c r="B579" s="1"/>
      <c r="E579" s="1"/>
      <c r="H579" s="1"/>
      <c r="K579" s="1"/>
      <c r="N579" s="1"/>
      <c r="Q579" s="1"/>
      <c r="BO579"/>
      <c r="GB579" s="7"/>
      <c r="GC579" s="7"/>
    </row>
    <row r="580" spans="2:185" s="2" customFormat="1" x14ac:dyDescent="0.25">
      <c r="B580" s="1"/>
      <c r="E580" s="1"/>
      <c r="H580" s="1"/>
      <c r="K580" s="1"/>
      <c r="N580" s="1"/>
      <c r="Q580" s="1"/>
      <c r="BO580"/>
      <c r="GB580" s="7"/>
      <c r="GC580" s="7"/>
    </row>
    <row r="581" spans="2:185" s="2" customFormat="1" x14ac:dyDescent="0.25">
      <c r="B581" s="1"/>
      <c r="E581" s="1"/>
      <c r="H581" s="1"/>
      <c r="K581" s="1"/>
      <c r="N581" s="1"/>
      <c r="Q581" s="1"/>
      <c r="BO581"/>
      <c r="GB581" s="7"/>
      <c r="GC581" s="7"/>
    </row>
    <row r="582" spans="2:185" s="2" customFormat="1" x14ac:dyDescent="0.25">
      <c r="B582" s="1"/>
      <c r="E582" s="1"/>
      <c r="H582" s="1"/>
      <c r="K582" s="1"/>
      <c r="N582" s="1"/>
      <c r="Q582" s="1"/>
      <c r="BO582"/>
      <c r="GB582" s="7"/>
      <c r="GC582" s="7"/>
    </row>
    <row r="583" spans="2:185" s="2" customFormat="1" x14ac:dyDescent="0.25">
      <c r="B583" s="1"/>
      <c r="E583" s="1"/>
      <c r="H583" s="1"/>
      <c r="K583" s="1"/>
      <c r="N583" s="1"/>
      <c r="Q583" s="1"/>
      <c r="BO583"/>
      <c r="GB583" s="7"/>
      <c r="GC583" s="7"/>
    </row>
    <row r="584" spans="2:185" s="2" customFormat="1" x14ac:dyDescent="0.25">
      <c r="B584" s="1"/>
      <c r="E584" s="1"/>
      <c r="H584" s="1"/>
      <c r="K584" s="1"/>
      <c r="N584" s="1"/>
      <c r="Q584" s="1"/>
      <c r="BO584"/>
      <c r="GB584" s="7"/>
      <c r="GC584" s="7"/>
    </row>
    <row r="585" spans="2:185" s="2" customFormat="1" x14ac:dyDescent="0.25">
      <c r="B585" s="1"/>
      <c r="E585" s="1"/>
      <c r="H585" s="1"/>
      <c r="K585" s="1"/>
      <c r="N585" s="1"/>
      <c r="Q585" s="1"/>
      <c r="BO585"/>
      <c r="GB585" s="7"/>
      <c r="GC585" s="7"/>
    </row>
    <row r="586" spans="2:185" s="2" customFormat="1" x14ac:dyDescent="0.25">
      <c r="B586" s="1"/>
      <c r="E586" s="1"/>
      <c r="H586" s="1"/>
      <c r="K586" s="1"/>
      <c r="N586" s="1"/>
      <c r="Q586" s="1"/>
      <c r="BO586"/>
      <c r="GB586" s="7"/>
      <c r="GC586" s="7"/>
    </row>
    <row r="587" spans="2:185" s="2" customFormat="1" x14ac:dyDescent="0.25">
      <c r="B587" s="1"/>
      <c r="E587" s="1"/>
      <c r="H587" s="1"/>
      <c r="K587" s="1"/>
      <c r="N587" s="1"/>
      <c r="Q587" s="1"/>
      <c r="BO587"/>
      <c r="GB587" s="7"/>
      <c r="GC587" s="7"/>
    </row>
    <row r="588" spans="2:185" s="2" customFormat="1" x14ac:dyDescent="0.25">
      <c r="B588" s="1"/>
      <c r="E588" s="1"/>
      <c r="H588" s="1"/>
      <c r="K588" s="1"/>
      <c r="N588" s="1"/>
      <c r="Q588" s="1"/>
      <c r="BO588"/>
      <c r="GB588" s="7"/>
      <c r="GC588" s="7"/>
    </row>
    <row r="589" spans="2:185" s="2" customFormat="1" x14ac:dyDescent="0.25">
      <c r="B589" s="1"/>
      <c r="E589" s="1"/>
      <c r="H589" s="1"/>
      <c r="K589" s="1"/>
      <c r="N589" s="1"/>
      <c r="Q589" s="1"/>
      <c r="BO589"/>
      <c r="GB589" s="7"/>
      <c r="GC589" s="7"/>
    </row>
    <row r="590" spans="2:185" s="2" customFormat="1" x14ac:dyDescent="0.25">
      <c r="B590" s="1"/>
      <c r="E590" s="1"/>
      <c r="H590" s="1"/>
      <c r="K590" s="1"/>
      <c r="N590" s="1"/>
      <c r="Q590" s="1"/>
      <c r="BO590"/>
      <c r="GB590" s="7"/>
      <c r="GC590" s="7"/>
    </row>
    <row r="591" spans="2:185" s="2" customFormat="1" x14ac:dyDescent="0.25">
      <c r="B591" s="1"/>
      <c r="E591" s="1"/>
      <c r="H591" s="1"/>
      <c r="K591" s="1"/>
      <c r="N591" s="1"/>
      <c r="Q591" s="1"/>
      <c r="BO591"/>
      <c r="GB591" s="7"/>
      <c r="GC591" s="7"/>
    </row>
    <row r="592" spans="2:185" s="2" customFormat="1" x14ac:dyDescent="0.25">
      <c r="B592" s="1"/>
      <c r="E592" s="1"/>
      <c r="H592" s="1"/>
      <c r="K592" s="1"/>
      <c r="N592" s="1"/>
      <c r="Q592" s="1"/>
      <c r="BO592"/>
      <c r="GB592" s="7"/>
      <c r="GC592" s="7"/>
    </row>
    <row r="593" spans="2:185" s="2" customFormat="1" x14ac:dyDescent="0.25">
      <c r="B593" s="1"/>
      <c r="E593" s="1"/>
      <c r="H593" s="1"/>
      <c r="K593" s="1"/>
      <c r="N593" s="1"/>
      <c r="Q593" s="1"/>
      <c r="BO593"/>
      <c r="GB593" s="7"/>
      <c r="GC593" s="7"/>
    </row>
    <row r="594" spans="2:185" s="2" customFormat="1" x14ac:dyDescent="0.25">
      <c r="B594" s="1"/>
      <c r="E594" s="1"/>
      <c r="H594" s="1"/>
      <c r="K594" s="1"/>
      <c r="N594" s="1"/>
      <c r="Q594" s="1"/>
      <c r="BO594"/>
      <c r="GB594" s="7"/>
      <c r="GC594" s="7"/>
    </row>
    <row r="595" spans="2:185" s="2" customFormat="1" x14ac:dyDescent="0.25">
      <c r="B595" s="1"/>
      <c r="E595" s="1"/>
      <c r="H595" s="1"/>
      <c r="K595" s="1"/>
      <c r="N595" s="1"/>
      <c r="Q595" s="1"/>
      <c r="BO595"/>
      <c r="GB595" s="7"/>
      <c r="GC595" s="7"/>
    </row>
    <row r="596" spans="2:185" s="2" customFormat="1" x14ac:dyDescent="0.25">
      <c r="B596" s="1"/>
      <c r="E596" s="1"/>
      <c r="H596" s="1"/>
      <c r="K596" s="1"/>
      <c r="N596" s="1"/>
      <c r="Q596" s="1"/>
      <c r="BO596"/>
      <c r="GB596" s="7"/>
      <c r="GC596" s="7"/>
    </row>
    <row r="597" spans="2:185" s="2" customFormat="1" x14ac:dyDescent="0.25">
      <c r="B597" s="1"/>
      <c r="E597" s="1"/>
      <c r="H597" s="1"/>
      <c r="K597" s="1"/>
      <c r="N597" s="1"/>
      <c r="Q597" s="1"/>
      <c r="BO597"/>
      <c r="GB597" s="7"/>
      <c r="GC597" s="7"/>
    </row>
    <row r="598" spans="2:185" s="2" customFormat="1" x14ac:dyDescent="0.25">
      <c r="B598" s="1"/>
      <c r="E598" s="1"/>
      <c r="H598" s="1"/>
      <c r="K598" s="1"/>
      <c r="N598" s="1"/>
      <c r="Q598" s="1"/>
      <c r="BO598"/>
      <c r="GB598" s="7"/>
      <c r="GC598" s="7"/>
    </row>
    <row r="599" spans="2:185" s="2" customFormat="1" x14ac:dyDescent="0.25">
      <c r="B599" s="1"/>
      <c r="E599" s="1"/>
      <c r="H599" s="1"/>
      <c r="K599" s="1"/>
      <c r="N599" s="1"/>
      <c r="Q599" s="1"/>
      <c r="BO599"/>
      <c r="GB599" s="7"/>
      <c r="GC599" s="7"/>
    </row>
    <row r="600" spans="2:185" s="2" customFormat="1" x14ac:dyDescent="0.25">
      <c r="B600" s="1"/>
      <c r="E600" s="1"/>
      <c r="H600" s="1"/>
      <c r="K600" s="1"/>
      <c r="N600" s="1"/>
      <c r="Q600" s="1"/>
      <c r="BO600"/>
      <c r="GB600" s="7"/>
      <c r="GC600" s="7"/>
    </row>
    <row r="601" spans="2:185" s="2" customFormat="1" x14ac:dyDescent="0.25">
      <c r="B601" s="1"/>
      <c r="E601" s="1"/>
      <c r="H601" s="1"/>
      <c r="K601" s="1"/>
      <c r="N601" s="1"/>
      <c r="Q601" s="1"/>
      <c r="BO601"/>
      <c r="GB601" s="7"/>
      <c r="GC601" s="7"/>
    </row>
    <row r="602" spans="2:185" s="2" customFormat="1" x14ac:dyDescent="0.25">
      <c r="B602" s="1"/>
      <c r="E602" s="1"/>
      <c r="H602" s="1"/>
      <c r="K602" s="1"/>
      <c r="N602" s="1"/>
      <c r="Q602" s="1"/>
      <c r="BO602"/>
      <c r="GB602" s="7"/>
      <c r="GC602" s="7"/>
    </row>
    <row r="603" spans="2:185" s="2" customFormat="1" x14ac:dyDescent="0.25">
      <c r="B603" s="1"/>
      <c r="E603" s="1"/>
      <c r="H603" s="1"/>
      <c r="K603" s="1"/>
      <c r="N603" s="1"/>
      <c r="Q603" s="1"/>
      <c r="BO603"/>
      <c r="GB603" s="7"/>
      <c r="GC603" s="7"/>
    </row>
    <row r="604" spans="2:185" s="2" customFormat="1" x14ac:dyDescent="0.25">
      <c r="B604" s="1"/>
      <c r="E604" s="1"/>
      <c r="H604" s="1"/>
      <c r="K604" s="1"/>
      <c r="N604" s="1"/>
      <c r="Q604" s="1"/>
      <c r="BO604"/>
      <c r="GB604" s="7"/>
      <c r="GC604" s="7"/>
    </row>
    <row r="605" spans="2:185" s="2" customFormat="1" x14ac:dyDescent="0.25">
      <c r="B605" s="1"/>
      <c r="E605" s="1"/>
      <c r="H605" s="1"/>
      <c r="K605" s="1"/>
      <c r="N605" s="1"/>
      <c r="Q605" s="1"/>
      <c r="BO605"/>
      <c r="GB605" s="7"/>
      <c r="GC605" s="7"/>
    </row>
    <row r="606" spans="2:185" s="2" customFormat="1" x14ac:dyDescent="0.25">
      <c r="B606" s="1"/>
      <c r="E606" s="1"/>
      <c r="H606" s="1"/>
      <c r="K606" s="1"/>
      <c r="N606" s="1"/>
      <c r="Q606" s="1"/>
      <c r="BO606"/>
      <c r="GB606" s="7"/>
      <c r="GC606" s="7"/>
    </row>
    <row r="607" spans="2:185" s="2" customFormat="1" x14ac:dyDescent="0.25">
      <c r="B607" s="1"/>
      <c r="E607" s="1"/>
      <c r="H607" s="1"/>
      <c r="K607" s="1"/>
      <c r="N607" s="1"/>
      <c r="Q607" s="1"/>
      <c r="BO607"/>
      <c r="GB607" s="7"/>
      <c r="GC607" s="7"/>
    </row>
    <row r="608" spans="2:185" s="2" customFormat="1" x14ac:dyDescent="0.25">
      <c r="B608" s="1"/>
      <c r="E608" s="1"/>
      <c r="H608" s="1"/>
      <c r="K608" s="1"/>
      <c r="N608" s="1"/>
      <c r="Q608" s="1"/>
      <c r="BO608"/>
      <c r="GB608" s="7"/>
      <c r="GC608" s="7"/>
    </row>
    <row r="609" spans="2:185" s="2" customFormat="1" x14ac:dyDescent="0.25">
      <c r="B609" s="1"/>
      <c r="E609" s="1"/>
      <c r="H609" s="1"/>
      <c r="K609" s="1"/>
      <c r="N609" s="1"/>
      <c r="Q609" s="1"/>
      <c r="BO609"/>
      <c r="GB609" s="7"/>
      <c r="GC609" s="7"/>
    </row>
    <row r="610" spans="2:185" s="2" customFormat="1" x14ac:dyDescent="0.25">
      <c r="B610" s="1"/>
      <c r="E610" s="1"/>
      <c r="H610" s="1"/>
      <c r="K610" s="1"/>
      <c r="N610" s="1"/>
      <c r="Q610" s="1"/>
      <c r="BO610"/>
      <c r="GB610" s="7"/>
      <c r="GC610" s="7"/>
    </row>
    <row r="611" spans="2:185" s="2" customFormat="1" x14ac:dyDescent="0.25">
      <c r="B611" s="1"/>
      <c r="E611" s="1"/>
      <c r="H611" s="1"/>
      <c r="K611" s="1"/>
      <c r="N611" s="1"/>
      <c r="Q611" s="1"/>
      <c r="BO611"/>
      <c r="GB611" s="7"/>
      <c r="GC611" s="7"/>
    </row>
    <row r="612" spans="2:185" s="2" customFormat="1" x14ac:dyDescent="0.25">
      <c r="B612" s="1"/>
      <c r="E612" s="1"/>
      <c r="H612" s="1"/>
      <c r="K612" s="1"/>
      <c r="N612" s="1"/>
      <c r="Q612" s="1"/>
      <c r="BO612"/>
      <c r="GB612" s="7"/>
      <c r="GC612" s="7"/>
    </row>
    <row r="613" spans="2:185" s="2" customFormat="1" x14ac:dyDescent="0.25">
      <c r="B613" s="1"/>
      <c r="E613" s="1"/>
      <c r="H613" s="1"/>
      <c r="K613" s="1"/>
      <c r="N613" s="1"/>
      <c r="Q613" s="1"/>
      <c r="BO613"/>
      <c r="GB613" s="7"/>
      <c r="GC613" s="7"/>
    </row>
    <row r="614" spans="2:185" s="2" customFormat="1" x14ac:dyDescent="0.25">
      <c r="B614" s="1"/>
      <c r="E614" s="1"/>
      <c r="H614" s="1"/>
      <c r="K614" s="1"/>
      <c r="N614" s="1"/>
      <c r="Q614" s="1"/>
      <c r="BO614"/>
      <c r="GB614" s="7"/>
      <c r="GC614" s="7"/>
    </row>
    <row r="615" spans="2:185" s="2" customFormat="1" x14ac:dyDescent="0.25">
      <c r="B615" s="1"/>
      <c r="E615" s="1"/>
      <c r="H615" s="1"/>
      <c r="K615" s="1"/>
      <c r="N615" s="1"/>
      <c r="Q615" s="1"/>
      <c r="BO615"/>
      <c r="GB615" s="7"/>
      <c r="GC615" s="7"/>
    </row>
    <row r="616" spans="2:185" s="2" customFormat="1" x14ac:dyDescent="0.25">
      <c r="B616" s="1"/>
      <c r="E616" s="1"/>
      <c r="H616" s="1"/>
      <c r="K616" s="1"/>
      <c r="N616" s="1"/>
      <c r="Q616" s="1"/>
      <c r="BO616"/>
      <c r="GB616" s="7"/>
      <c r="GC616" s="7"/>
    </row>
    <row r="617" spans="2:185" s="2" customFormat="1" x14ac:dyDescent="0.25">
      <c r="B617" s="1"/>
      <c r="E617" s="1"/>
      <c r="H617" s="1"/>
      <c r="K617" s="1"/>
      <c r="N617" s="1"/>
      <c r="Q617" s="1"/>
      <c r="BO617"/>
      <c r="GB617" s="7"/>
      <c r="GC617" s="7"/>
    </row>
    <row r="618" spans="2:185" s="2" customFormat="1" x14ac:dyDescent="0.25">
      <c r="B618" s="1"/>
      <c r="E618" s="1"/>
      <c r="H618" s="1"/>
      <c r="K618" s="1"/>
      <c r="N618" s="1"/>
      <c r="Q618" s="1"/>
      <c r="BO618"/>
      <c r="GB618" s="7"/>
      <c r="GC618" s="7"/>
    </row>
    <row r="619" spans="2:185" s="2" customFormat="1" x14ac:dyDescent="0.25">
      <c r="B619" s="1"/>
      <c r="E619" s="1"/>
      <c r="H619" s="1"/>
      <c r="K619" s="1"/>
      <c r="N619" s="1"/>
      <c r="Q619" s="1"/>
      <c r="BO619"/>
      <c r="GB619" s="7"/>
      <c r="GC619" s="7"/>
    </row>
    <row r="620" spans="2:185" s="2" customFormat="1" x14ac:dyDescent="0.25">
      <c r="B620" s="1"/>
      <c r="E620" s="1"/>
      <c r="H620" s="1"/>
      <c r="K620" s="1"/>
      <c r="N620" s="1"/>
      <c r="Q620" s="1"/>
      <c r="BO620"/>
      <c r="GB620" s="7"/>
      <c r="GC620" s="7"/>
    </row>
    <row r="621" spans="2:185" s="2" customFormat="1" x14ac:dyDescent="0.25">
      <c r="B621" s="1"/>
      <c r="E621" s="1"/>
      <c r="H621" s="1"/>
      <c r="K621" s="1"/>
      <c r="N621" s="1"/>
      <c r="Q621" s="1"/>
      <c r="BO621"/>
      <c r="GB621" s="7"/>
      <c r="GC621" s="7"/>
    </row>
    <row r="622" spans="2:185" s="2" customFormat="1" x14ac:dyDescent="0.25">
      <c r="B622" s="1"/>
      <c r="E622" s="1"/>
      <c r="H622" s="1"/>
      <c r="K622" s="1"/>
      <c r="N622" s="1"/>
      <c r="Q622" s="1"/>
      <c r="BO622"/>
      <c r="GB622" s="7"/>
      <c r="GC622" s="7"/>
    </row>
    <row r="623" spans="2:185" s="2" customFormat="1" x14ac:dyDescent="0.25">
      <c r="B623" s="1"/>
      <c r="E623" s="1"/>
      <c r="H623" s="1"/>
      <c r="K623" s="1"/>
      <c r="N623" s="1"/>
      <c r="Q623" s="1"/>
      <c r="BO623"/>
      <c r="GB623" s="7"/>
      <c r="GC623" s="7"/>
    </row>
    <row r="624" spans="2:185" s="2" customFormat="1" x14ac:dyDescent="0.25">
      <c r="B624" s="1"/>
      <c r="E624" s="1"/>
      <c r="H624" s="1"/>
      <c r="K624" s="1"/>
      <c r="N624" s="1"/>
      <c r="Q624" s="1"/>
      <c r="BO624"/>
      <c r="GB624" s="7"/>
      <c r="GC624" s="7"/>
    </row>
    <row r="625" spans="2:185" s="2" customFormat="1" x14ac:dyDescent="0.25">
      <c r="B625" s="1"/>
      <c r="E625" s="1"/>
      <c r="H625" s="1"/>
      <c r="K625" s="1"/>
      <c r="N625" s="1"/>
      <c r="Q625" s="1"/>
      <c r="BO625"/>
      <c r="GB625" s="7"/>
      <c r="GC625" s="7"/>
    </row>
    <row r="626" spans="2:185" s="2" customFormat="1" x14ac:dyDescent="0.25">
      <c r="B626" s="1"/>
      <c r="E626" s="1"/>
      <c r="H626" s="1"/>
      <c r="K626" s="1"/>
      <c r="N626" s="1"/>
      <c r="Q626" s="1"/>
      <c r="BO626"/>
      <c r="GB626" s="7"/>
      <c r="GC626" s="7"/>
    </row>
    <row r="627" spans="2:185" s="2" customFormat="1" x14ac:dyDescent="0.25">
      <c r="B627" s="1"/>
      <c r="E627" s="1"/>
      <c r="H627" s="1"/>
      <c r="K627" s="1"/>
      <c r="N627" s="1"/>
      <c r="Q627" s="1"/>
      <c r="BO627"/>
      <c r="GB627" s="7"/>
      <c r="GC627" s="7"/>
    </row>
    <row r="628" spans="2:185" s="2" customFormat="1" x14ac:dyDescent="0.25">
      <c r="B628" s="1"/>
      <c r="E628" s="1"/>
      <c r="H628" s="1"/>
      <c r="K628" s="1"/>
      <c r="N628" s="1"/>
      <c r="Q628" s="1"/>
      <c r="BO628"/>
      <c r="GB628" s="7"/>
      <c r="GC628" s="7"/>
    </row>
    <row r="629" spans="2:185" s="2" customFormat="1" x14ac:dyDescent="0.25">
      <c r="B629" s="1"/>
      <c r="E629" s="1"/>
      <c r="H629" s="1"/>
      <c r="K629" s="1"/>
      <c r="N629" s="1"/>
      <c r="Q629" s="1"/>
      <c r="BO629"/>
      <c r="GB629" s="7"/>
      <c r="GC629" s="7"/>
    </row>
    <row r="630" spans="2:185" s="2" customFormat="1" x14ac:dyDescent="0.25">
      <c r="B630" s="1"/>
      <c r="E630" s="1"/>
      <c r="H630" s="1"/>
      <c r="K630" s="1"/>
      <c r="N630" s="1"/>
      <c r="Q630" s="1"/>
      <c r="BO630"/>
      <c r="GB630" s="7"/>
      <c r="GC630" s="7"/>
    </row>
    <row r="631" spans="2:185" s="2" customFormat="1" x14ac:dyDescent="0.25">
      <c r="B631" s="1"/>
      <c r="E631" s="1"/>
      <c r="H631" s="1"/>
      <c r="K631" s="1"/>
      <c r="N631" s="1"/>
      <c r="Q631" s="1"/>
      <c r="BO631"/>
      <c r="GB631" s="7"/>
      <c r="GC631" s="7"/>
    </row>
    <row r="632" spans="2:185" s="2" customFormat="1" x14ac:dyDescent="0.25">
      <c r="B632" s="1"/>
      <c r="E632" s="1"/>
      <c r="H632" s="1"/>
      <c r="K632" s="1"/>
      <c r="N632" s="1"/>
      <c r="Q632" s="1"/>
      <c r="BO632"/>
      <c r="GB632" s="7"/>
      <c r="GC632" s="7"/>
    </row>
    <row r="633" spans="2:185" s="2" customFormat="1" x14ac:dyDescent="0.25">
      <c r="B633" s="1"/>
      <c r="E633" s="1"/>
      <c r="H633" s="1"/>
      <c r="K633" s="1"/>
      <c r="N633" s="1"/>
      <c r="Q633" s="1"/>
      <c r="BO633"/>
      <c r="GB633" s="7"/>
      <c r="GC633" s="7"/>
    </row>
    <row r="634" spans="2:185" s="2" customFormat="1" x14ac:dyDescent="0.25">
      <c r="B634" s="1"/>
      <c r="E634" s="1"/>
      <c r="H634" s="1"/>
      <c r="K634" s="1"/>
      <c r="N634" s="1"/>
      <c r="Q634" s="1"/>
      <c r="BO634"/>
      <c r="GB634" s="7"/>
      <c r="GC634" s="7"/>
    </row>
    <row r="635" spans="2:185" s="2" customFormat="1" x14ac:dyDescent="0.25">
      <c r="B635" s="1"/>
      <c r="E635" s="1"/>
      <c r="H635" s="1"/>
      <c r="K635" s="1"/>
      <c r="N635" s="1"/>
      <c r="Q635" s="1"/>
      <c r="BO635"/>
      <c r="GB635" s="7"/>
      <c r="GC635" s="7"/>
    </row>
    <row r="636" spans="2:185" s="2" customFormat="1" x14ac:dyDescent="0.25">
      <c r="B636" s="1"/>
      <c r="E636" s="1"/>
      <c r="H636" s="1"/>
      <c r="K636" s="1"/>
      <c r="N636" s="1"/>
      <c r="Q636" s="1"/>
      <c r="BO636"/>
      <c r="GB636" s="7"/>
      <c r="GC636" s="7"/>
    </row>
    <row r="637" spans="2:185" s="2" customFormat="1" x14ac:dyDescent="0.25">
      <c r="B637" s="1"/>
      <c r="E637" s="1"/>
      <c r="H637" s="1"/>
      <c r="K637" s="1"/>
      <c r="N637" s="1"/>
      <c r="Q637" s="1"/>
      <c r="BO637"/>
      <c r="GB637" s="7"/>
      <c r="GC637" s="7"/>
    </row>
    <row r="638" spans="2:185" s="2" customFormat="1" x14ac:dyDescent="0.25">
      <c r="B638" s="1"/>
      <c r="E638" s="1"/>
      <c r="H638" s="1"/>
      <c r="K638" s="1"/>
      <c r="N638" s="1"/>
      <c r="Q638" s="1"/>
      <c r="BO638"/>
      <c r="GB638" s="7"/>
      <c r="GC638" s="7"/>
    </row>
    <row r="639" spans="2:185" s="2" customFormat="1" x14ac:dyDescent="0.25">
      <c r="B639" s="1"/>
      <c r="E639" s="1"/>
      <c r="H639" s="1"/>
      <c r="K639" s="1"/>
      <c r="N639" s="1"/>
      <c r="Q639" s="1"/>
      <c r="BO639"/>
      <c r="GB639" s="7"/>
      <c r="GC639" s="7"/>
    </row>
    <row r="640" spans="2:185" s="2" customFormat="1" x14ac:dyDescent="0.25">
      <c r="B640" s="1"/>
      <c r="E640" s="1"/>
      <c r="H640" s="1"/>
      <c r="K640" s="1"/>
      <c r="N640" s="1"/>
      <c r="Q640" s="1"/>
      <c r="BO640"/>
      <c r="GB640" s="7"/>
      <c r="GC640" s="7"/>
    </row>
    <row r="641" spans="2:185" s="2" customFormat="1" x14ac:dyDescent="0.25">
      <c r="B641" s="1"/>
      <c r="E641" s="1"/>
      <c r="H641" s="1"/>
      <c r="K641" s="1"/>
      <c r="N641" s="1"/>
      <c r="Q641" s="1"/>
      <c r="BO641"/>
      <c r="GB641" s="7"/>
      <c r="GC641" s="7"/>
    </row>
    <row r="642" spans="2:185" s="2" customFormat="1" x14ac:dyDescent="0.25">
      <c r="B642" s="1"/>
      <c r="E642" s="1"/>
      <c r="H642" s="1"/>
      <c r="K642" s="1"/>
      <c r="N642" s="1"/>
      <c r="Q642" s="1"/>
      <c r="BO642"/>
      <c r="GB642" s="7"/>
      <c r="GC642" s="7"/>
    </row>
    <row r="643" spans="2:185" s="2" customFormat="1" x14ac:dyDescent="0.25">
      <c r="B643" s="1"/>
      <c r="E643" s="1"/>
      <c r="H643" s="1"/>
      <c r="K643" s="1"/>
      <c r="N643" s="1"/>
      <c r="Q643" s="1"/>
      <c r="BO643"/>
      <c r="GB643" s="7"/>
      <c r="GC643" s="7"/>
    </row>
    <row r="644" spans="2:185" s="2" customFormat="1" x14ac:dyDescent="0.25">
      <c r="B644" s="1"/>
      <c r="E644" s="1"/>
      <c r="H644" s="1"/>
      <c r="K644" s="1"/>
      <c r="N644" s="1"/>
      <c r="Q644" s="1"/>
      <c r="BO644"/>
      <c r="GB644" s="7"/>
      <c r="GC644" s="7"/>
    </row>
    <row r="645" spans="2:185" s="2" customFormat="1" x14ac:dyDescent="0.25">
      <c r="B645" s="1"/>
      <c r="E645" s="1"/>
      <c r="H645" s="1"/>
      <c r="K645" s="1"/>
      <c r="N645" s="1"/>
      <c r="Q645" s="1"/>
      <c r="BO645"/>
      <c r="GB645" s="7"/>
      <c r="GC645" s="7"/>
    </row>
    <row r="646" spans="2:185" s="2" customFormat="1" x14ac:dyDescent="0.25">
      <c r="B646" s="1"/>
      <c r="E646" s="1"/>
      <c r="H646" s="1"/>
      <c r="K646" s="1"/>
      <c r="N646" s="1"/>
      <c r="Q646" s="1"/>
      <c r="BO646"/>
      <c r="GB646" s="7"/>
      <c r="GC646" s="7"/>
    </row>
    <row r="647" spans="2:185" s="2" customFormat="1" x14ac:dyDescent="0.25">
      <c r="B647" s="1"/>
      <c r="E647" s="1"/>
      <c r="H647" s="1"/>
      <c r="K647" s="1"/>
      <c r="N647" s="1"/>
      <c r="Q647" s="1"/>
      <c r="BO647"/>
      <c r="GB647" s="7"/>
      <c r="GC647" s="7"/>
    </row>
    <row r="648" spans="2:185" s="2" customFormat="1" x14ac:dyDescent="0.25">
      <c r="B648" s="1"/>
      <c r="E648" s="1"/>
      <c r="H648" s="1"/>
      <c r="K648" s="1"/>
      <c r="N648" s="1"/>
      <c r="Q648" s="1"/>
      <c r="BO648"/>
      <c r="GB648" s="7"/>
      <c r="GC648" s="7"/>
    </row>
    <row r="649" spans="2:185" s="2" customFormat="1" x14ac:dyDescent="0.25">
      <c r="B649" s="1"/>
      <c r="E649" s="1"/>
      <c r="H649" s="1"/>
      <c r="K649" s="1"/>
      <c r="N649" s="1"/>
      <c r="Q649" s="1"/>
      <c r="BO649"/>
      <c r="GB649" s="7"/>
      <c r="GC649" s="7"/>
    </row>
    <row r="650" spans="2:185" s="2" customFormat="1" x14ac:dyDescent="0.25">
      <c r="B650" s="1"/>
      <c r="E650" s="1"/>
      <c r="H650" s="1"/>
      <c r="K650" s="1"/>
      <c r="N650" s="1"/>
      <c r="Q650" s="1"/>
      <c r="BO650"/>
      <c r="GB650" s="7"/>
      <c r="GC650" s="7"/>
    </row>
    <row r="651" spans="2:185" s="2" customFormat="1" x14ac:dyDescent="0.25">
      <c r="B651" s="1"/>
      <c r="E651" s="1"/>
      <c r="H651" s="1"/>
      <c r="K651" s="1"/>
      <c r="N651" s="1"/>
      <c r="Q651" s="1"/>
      <c r="BO651"/>
      <c r="GB651" s="7"/>
      <c r="GC651" s="7"/>
    </row>
    <row r="652" spans="2:185" s="2" customFormat="1" x14ac:dyDescent="0.25">
      <c r="B652" s="1"/>
      <c r="E652" s="1"/>
      <c r="H652" s="1"/>
      <c r="K652" s="1"/>
      <c r="N652" s="1"/>
      <c r="Q652" s="1"/>
      <c r="BO652"/>
      <c r="GB652" s="7"/>
      <c r="GC652" s="7"/>
    </row>
    <row r="653" spans="2:185" s="2" customFormat="1" x14ac:dyDescent="0.25">
      <c r="B653" s="1"/>
      <c r="E653" s="1"/>
      <c r="H653" s="1"/>
      <c r="K653" s="1"/>
      <c r="N653" s="1"/>
      <c r="Q653" s="1"/>
      <c r="BO653"/>
      <c r="GB653" s="7"/>
      <c r="GC653" s="7"/>
    </row>
    <row r="654" spans="2:185" s="2" customFormat="1" x14ac:dyDescent="0.25">
      <c r="B654" s="1"/>
      <c r="E654" s="1"/>
      <c r="H654" s="1"/>
      <c r="K654" s="1"/>
      <c r="N654" s="1"/>
      <c r="Q654" s="1"/>
      <c r="BO654"/>
      <c r="GB654" s="7"/>
      <c r="GC654" s="7"/>
    </row>
    <row r="655" spans="2:185" s="2" customFormat="1" x14ac:dyDescent="0.25">
      <c r="B655" s="1"/>
      <c r="E655" s="1"/>
      <c r="H655" s="1"/>
      <c r="K655" s="1"/>
      <c r="N655" s="1"/>
      <c r="Q655" s="1"/>
      <c r="BO655"/>
      <c r="GB655" s="7"/>
      <c r="GC655" s="7"/>
    </row>
    <row r="656" spans="2:185" s="2" customFormat="1" x14ac:dyDescent="0.25">
      <c r="B656" s="1"/>
      <c r="E656" s="1"/>
      <c r="H656" s="1"/>
      <c r="K656" s="1"/>
      <c r="N656" s="1"/>
      <c r="Q656" s="1"/>
      <c r="BO656"/>
      <c r="GB656" s="7"/>
      <c r="GC656" s="7"/>
    </row>
    <row r="657" spans="2:185" s="2" customFormat="1" x14ac:dyDescent="0.25">
      <c r="B657" s="1"/>
      <c r="E657" s="1"/>
      <c r="H657" s="1"/>
      <c r="K657" s="1"/>
      <c r="N657" s="1"/>
      <c r="Q657" s="1"/>
      <c r="BO657"/>
      <c r="GB657" s="7"/>
      <c r="GC657" s="7"/>
    </row>
    <row r="658" spans="2:185" s="2" customFormat="1" x14ac:dyDescent="0.25">
      <c r="B658" s="1"/>
      <c r="E658" s="1"/>
      <c r="H658" s="1"/>
      <c r="K658" s="1"/>
      <c r="N658" s="1"/>
      <c r="Q658" s="1"/>
      <c r="BO658"/>
      <c r="GB658" s="7"/>
      <c r="GC658" s="7"/>
    </row>
    <row r="659" spans="2:185" s="2" customFormat="1" x14ac:dyDescent="0.25">
      <c r="B659" s="1"/>
      <c r="E659" s="1"/>
      <c r="H659" s="1"/>
      <c r="K659" s="1"/>
      <c r="N659" s="1"/>
      <c r="Q659" s="1"/>
      <c r="BO659"/>
      <c r="GB659" s="7"/>
      <c r="GC659" s="7"/>
    </row>
    <row r="660" spans="2:185" s="2" customFormat="1" x14ac:dyDescent="0.25">
      <c r="B660" s="1"/>
      <c r="E660" s="1"/>
      <c r="H660" s="1"/>
      <c r="K660" s="1"/>
      <c r="N660" s="1"/>
      <c r="Q660" s="1"/>
      <c r="BO660"/>
      <c r="GB660" s="7"/>
      <c r="GC660" s="7"/>
    </row>
    <row r="661" spans="2:185" s="2" customFormat="1" x14ac:dyDescent="0.25">
      <c r="B661" s="1"/>
      <c r="E661" s="1"/>
      <c r="H661" s="1"/>
      <c r="K661" s="1"/>
      <c r="N661" s="1"/>
      <c r="Q661" s="1"/>
      <c r="BO661"/>
      <c r="GB661" s="7"/>
      <c r="GC661" s="7"/>
    </row>
    <row r="662" spans="2:185" s="2" customFormat="1" x14ac:dyDescent="0.25">
      <c r="B662" s="1"/>
      <c r="E662" s="1"/>
      <c r="H662" s="1"/>
      <c r="K662" s="1"/>
      <c r="N662" s="1"/>
      <c r="Q662" s="1"/>
      <c r="BO662"/>
      <c r="GB662" s="7"/>
      <c r="GC662" s="7"/>
    </row>
    <row r="663" spans="2:185" s="2" customFormat="1" x14ac:dyDescent="0.25">
      <c r="B663" s="1"/>
      <c r="E663" s="1"/>
      <c r="H663" s="1"/>
      <c r="K663" s="1"/>
      <c r="N663" s="1"/>
      <c r="Q663" s="1"/>
      <c r="BO663"/>
      <c r="GB663" s="7"/>
      <c r="GC663" s="7"/>
    </row>
    <row r="664" spans="2:185" s="2" customFormat="1" x14ac:dyDescent="0.25">
      <c r="B664" s="1"/>
      <c r="E664" s="1"/>
      <c r="H664" s="1"/>
      <c r="K664" s="1"/>
      <c r="N664" s="1"/>
      <c r="Q664" s="1"/>
      <c r="BO664"/>
      <c r="GB664" s="7"/>
      <c r="GC664" s="7"/>
    </row>
    <row r="665" spans="2:185" s="2" customFormat="1" x14ac:dyDescent="0.25">
      <c r="B665" s="1"/>
      <c r="E665" s="1"/>
      <c r="H665" s="1"/>
      <c r="K665" s="1"/>
      <c r="N665" s="1"/>
      <c r="Q665" s="1"/>
      <c r="BO665"/>
      <c r="GB665" s="7"/>
      <c r="GC665" s="7"/>
    </row>
    <row r="666" spans="2:185" s="2" customFormat="1" x14ac:dyDescent="0.25">
      <c r="B666" s="1"/>
      <c r="E666" s="1"/>
      <c r="H666" s="1"/>
      <c r="K666" s="1"/>
      <c r="N666" s="1"/>
      <c r="Q666" s="1"/>
      <c r="BO666"/>
      <c r="GB666" s="7"/>
      <c r="GC666" s="7"/>
    </row>
    <row r="667" spans="2:185" s="2" customFormat="1" x14ac:dyDescent="0.25">
      <c r="B667" s="1"/>
      <c r="E667" s="1"/>
      <c r="H667" s="1"/>
      <c r="K667" s="1"/>
      <c r="N667" s="1"/>
      <c r="Q667" s="1"/>
      <c r="BO667"/>
      <c r="GB667" s="7"/>
      <c r="GC667" s="7"/>
    </row>
    <row r="668" spans="2:185" s="2" customFormat="1" x14ac:dyDescent="0.25">
      <c r="B668" s="1"/>
      <c r="E668" s="1"/>
      <c r="H668" s="1"/>
      <c r="K668" s="1"/>
      <c r="N668" s="1"/>
      <c r="Q668" s="1"/>
      <c r="BO668"/>
      <c r="GB668" s="7"/>
      <c r="GC668" s="7"/>
    </row>
    <row r="669" spans="2:185" s="2" customFormat="1" x14ac:dyDescent="0.25">
      <c r="B669" s="1"/>
      <c r="E669" s="1"/>
      <c r="H669" s="1"/>
      <c r="K669" s="1"/>
      <c r="N669" s="1"/>
      <c r="Q669" s="1"/>
      <c r="BO669"/>
      <c r="GB669" s="7"/>
      <c r="GC669" s="7"/>
    </row>
    <row r="670" spans="2:185" s="2" customFormat="1" x14ac:dyDescent="0.25">
      <c r="B670" s="1"/>
      <c r="E670" s="1"/>
      <c r="H670" s="1"/>
      <c r="K670" s="1"/>
      <c r="N670" s="1"/>
      <c r="Q670" s="1"/>
      <c r="BO670"/>
      <c r="GB670" s="7"/>
      <c r="GC670" s="7"/>
    </row>
    <row r="671" spans="2:185" s="2" customFormat="1" x14ac:dyDescent="0.25">
      <c r="B671" s="1"/>
      <c r="E671" s="1"/>
      <c r="H671" s="1"/>
      <c r="K671" s="1"/>
      <c r="N671" s="1"/>
      <c r="Q671" s="1"/>
      <c r="BO671"/>
      <c r="GB671" s="7"/>
      <c r="GC671" s="7"/>
    </row>
    <row r="672" spans="2:185" s="2" customFormat="1" x14ac:dyDescent="0.25">
      <c r="B672" s="1"/>
      <c r="E672" s="1"/>
      <c r="H672" s="1"/>
      <c r="K672" s="1"/>
      <c r="N672" s="1"/>
      <c r="Q672" s="1"/>
      <c r="BO672"/>
      <c r="GB672" s="7"/>
      <c r="GC672" s="7"/>
    </row>
    <row r="673" spans="2:185" s="2" customFormat="1" x14ac:dyDescent="0.25">
      <c r="B673" s="1"/>
      <c r="E673" s="1"/>
      <c r="H673" s="1"/>
      <c r="K673" s="1"/>
      <c r="N673" s="1"/>
      <c r="Q673" s="1"/>
      <c r="BO673"/>
      <c r="GB673" s="7"/>
      <c r="GC673" s="7"/>
    </row>
    <row r="674" spans="2:185" s="2" customFormat="1" x14ac:dyDescent="0.25">
      <c r="B674" s="1"/>
      <c r="E674" s="1"/>
      <c r="H674" s="1"/>
      <c r="K674" s="1"/>
      <c r="N674" s="1"/>
      <c r="Q674" s="1"/>
      <c r="BO674"/>
      <c r="GB674" s="7"/>
      <c r="GC674" s="7"/>
    </row>
    <row r="675" spans="2:185" s="2" customFormat="1" x14ac:dyDescent="0.25">
      <c r="B675" s="1"/>
      <c r="E675" s="1"/>
      <c r="H675" s="1"/>
      <c r="K675" s="1"/>
      <c r="N675" s="1"/>
      <c r="Q675" s="1"/>
      <c r="BO675"/>
      <c r="GB675" s="7"/>
      <c r="GC675" s="7"/>
    </row>
    <row r="676" spans="2:185" s="2" customFormat="1" x14ac:dyDescent="0.25">
      <c r="B676" s="1"/>
      <c r="E676" s="1"/>
      <c r="H676" s="1"/>
      <c r="K676" s="1"/>
      <c r="N676" s="1"/>
      <c r="Q676" s="1"/>
      <c r="BO676"/>
      <c r="GB676" s="7"/>
      <c r="GC676" s="7"/>
    </row>
    <row r="677" spans="2:185" s="2" customFormat="1" x14ac:dyDescent="0.25">
      <c r="B677" s="1"/>
      <c r="E677" s="1"/>
      <c r="H677" s="1"/>
      <c r="K677" s="1"/>
      <c r="N677" s="1"/>
      <c r="Q677" s="1"/>
      <c r="BO677"/>
      <c r="GB677" s="7"/>
      <c r="GC677" s="7"/>
    </row>
    <row r="678" spans="2:185" s="2" customFormat="1" x14ac:dyDescent="0.25">
      <c r="B678" s="1"/>
      <c r="E678" s="1"/>
      <c r="H678" s="1"/>
      <c r="K678" s="1"/>
      <c r="N678" s="1"/>
      <c r="Q678" s="1"/>
      <c r="BO678"/>
      <c r="GB678" s="7"/>
      <c r="GC678" s="7"/>
    </row>
    <row r="679" spans="2:185" s="2" customFormat="1" x14ac:dyDescent="0.25">
      <c r="B679" s="1"/>
      <c r="E679" s="1"/>
      <c r="H679" s="1"/>
      <c r="K679" s="1"/>
      <c r="N679" s="1"/>
      <c r="Q679" s="1"/>
      <c r="BO679"/>
      <c r="GB679" s="7"/>
      <c r="GC679" s="7"/>
    </row>
    <row r="680" spans="2:185" s="2" customFormat="1" x14ac:dyDescent="0.25">
      <c r="B680" s="1"/>
      <c r="E680" s="1"/>
      <c r="H680" s="1"/>
      <c r="K680" s="1"/>
      <c r="N680" s="1"/>
      <c r="Q680" s="1"/>
      <c r="BO680"/>
      <c r="GB680" s="7"/>
      <c r="GC680" s="7"/>
    </row>
    <row r="681" spans="2:185" s="2" customFormat="1" x14ac:dyDescent="0.25">
      <c r="B681" s="1"/>
      <c r="E681" s="1"/>
      <c r="H681" s="1"/>
      <c r="K681" s="1"/>
      <c r="N681" s="1"/>
      <c r="Q681" s="1"/>
      <c r="BO681"/>
      <c r="GB681" s="7"/>
      <c r="GC681" s="7"/>
    </row>
    <row r="682" spans="2:185" s="2" customFormat="1" x14ac:dyDescent="0.25">
      <c r="B682" s="1"/>
      <c r="E682" s="1"/>
      <c r="H682" s="1"/>
      <c r="K682" s="1"/>
      <c r="N682" s="1"/>
      <c r="Q682" s="1"/>
      <c r="BO682"/>
      <c r="GB682" s="7"/>
      <c r="GC682" s="7"/>
    </row>
    <row r="683" spans="2:185" s="2" customFormat="1" x14ac:dyDescent="0.25">
      <c r="B683" s="1"/>
      <c r="E683" s="1"/>
      <c r="H683" s="1"/>
      <c r="K683" s="1"/>
      <c r="N683" s="1"/>
      <c r="Q683" s="1"/>
      <c r="BO683"/>
      <c r="GB683" s="7"/>
      <c r="GC683" s="7"/>
    </row>
    <row r="684" spans="2:185" s="2" customFormat="1" x14ac:dyDescent="0.25">
      <c r="B684" s="1"/>
      <c r="E684" s="1"/>
      <c r="H684" s="1"/>
      <c r="K684" s="1"/>
      <c r="N684" s="1"/>
      <c r="Q684" s="1"/>
      <c r="BO684"/>
      <c r="GB684" s="7"/>
      <c r="GC684" s="7"/>
    </row>
    <row r="685" spans="2:185" s="2" customFormat="1" x14ac:dyDescent="0.25">
      <c r="B685" s="1"/>
      <c r="E685" s="1"/>
      <c r="H685" s="1"/>
      <c r="K685" s="1"/>
      <c r="N685" s="1"/>
      <c r="Q685" s="1"/>
      <c r="BO685"/>
      <c r="GB685" s="7"/>
      <c r="GC685" s="7"/>
    </row>
    <row r="686" spans="2:185" s="2" customFormat="1" x14ac:dyDescent="0.25">
      <c r="B686" s="1"/>
      <c r="E686" s="1"/>
      <c r="H686" s="1"/>
      <c r="K686" s="1"/>
      <c r="N686" s="1"/>
      <c r="Q686" s="1"/>
      <c r="BO686"/>
      <c r="GB686" s="7"/>
      <c r="GC686" s="7"/>
    </row>
    <row r="687" spans="2:185" s="2" customFormat="1" x14ac:dyDescent="0.25">
      <c r="B687" s="1"/>
      <c r="E687" s="1"/>
      <c r="H687" s="1"/>
      <c r="K687" s="1"/>
      <c r="N687" s="1"/>
      <c r="Q687" s="1"/>
      <c r="BO687"/>
      <c r="GB687" s="7"/>
      <c r="GC687" s="7"/>
    </row>
    <row r="688" spans="2:185" s="2" customFormat="1" x14ac:dyDescent="0.25">
      <c r="B688" s="1"/>
      <c r="E688" s="1"/>
      <c r="H688" s="1"/>
      <c r="K688" s="1"/>
      <c r="N688" s="1"/>
      <c r="Q688" s="1"/>
      <c r="BO688"/>
      <c r="GB688" s="7"/>
      <c r="GC688" s="7"/>
    </row>
    <row r="689" spans="2:185" s="2" customFormat="1" x14ac:dyDescent="0.25">
      <c r="B689" s="1"/>
      <c r="E689" s="1"/>
      <c r="H689" s="1"/>
      <c r="K689" s="1"/>
      <c r="N689" s="1"/>
      <c r="Q689" s="1"/>
      <c r="BO689"/>
      <c r="GB689" s="7"/>
      <c r="GC689" s="7"/>
    </row>
    <row r="690" spans="2:185" s="2" customFormat="1" x14ac:dyDescent="0.25">
      <c r="B690" s="1"/>
      <c r="E690" s="1"/>
      <c r="H690" s="1"/>
      <c r="K690" s="1"/>
      <c r="N690" s="1"/>
      <c r="Q690" s="1"/>
      <c r="BO690"/>
      <c r="GB690" s="7"/>
      <c r="GC690" s="7"/>
    </row>
    <row r="691" spans="2:185" s="2" customFormat="1" x14ac:dyDescent="0.25">
      <c r="B691" s="1"/>
      <c r="E691" s="1"/>
      <c r="H691" s="1"/>
      <c r="K691" s="1"/>
      <c r="N691" s="1"/>
      <c r="Q691" s="1"/>
      <c r="BO691"/>
      <c r="GB691" s="7"/>
      <c r="GC691" s="7"/>
    </row>
    <row r="692" spans="2:185" s="2" customFormat="1" x14ac:dyDescent="0.25">
      <c r="B692" s="1"/>
      <c r="E692" s="1"/>
      <c r="H692" s="1"/>
      <c r="K692" s="1"/>
      <c r="N692" s="1"/>
      <c r="Q692" s="1"/>
      <c r="BO692"/>
      <c r="GB692" s="7"/>
      <c r="GC692" s="7"/>
    </row>
    <row r="693" spans="2:185" s="2" customFormat="1" x14ac:dyDescent="0.25">
      <c r="B693" s="1"/>
      <c r="E693" s="1"/>
      <c r="H693" s="1"/>
      <c r="K693" s="1"/>
      <c r="N693" s="1"/>
      <c r="Q693" s="1"/>
      <c r="BO693"/>
      <c r="GB693" s="7"/>
      <c r="GC693" s="7"/>
    </row>
    <row r="694" spans="2:185" s="2" customFormat="1" x14ac:dyDescent="0.25">
      <c r="B694" s="1"/>
      <c r="E694" s="1"/>
      <c r="H694" s="1"/>
      <c r="K694" s="1"/>
      <c r="N694" s="1"/>
      <c r="Q694" s="1"/>
      <c r="BO694"/>
      <c r="GB694" s="7"/>
      <c r="GC694" s="7"/>
    </row>
    <row r="695" spans="2:185" s="2" customFormat="1" x14ac:dyDescent="0.25">
      <c r="B695" s="1"/>
      <c r="E695" s="1"/>
      <c r="H695" s="1"/>
      <c r="K695" s="1"/>
      <c r="N695" s="1"/>
      <c r="Q695" s="1"/>
      <c r="BO695"/>
      <c r="GB695" s="7"/>
      <c r="GC695" s="7"/>
    </row>
    <row r="696" spans="2:185" s="2" customFormat="1" x14ac:dyDescent="0.25">
      <c r="B696" s="1"/>
      <c r="E696" s="1"/>
      <c r="H696" s="1"/>
      <c r="K696" s="1"/>
      <c r="N696" s="1"/>
      <c r="Q696" s="1"/>
      <c r="BO696"/>
      <c r="GB696" s="7"/>
      <c r="GC696" s="7"/>
    </row>
    <row r="697" spans="2:185" s="2" customFormat="1" x14ac:dyDescent="0.25">
      <c r="B697" s="1"/>
      <c r="E697" s="1"/>
      <c r="H697" s="1"/>
      <c r="K697" s="1"/>
      <c r="N697" s="1"/>
      <c r="Q697" s="1"/>
      <c r="BO697"/>
      <c r="GB697" s="7"/>
      <c r="GC697" s="7"/>
    </row>
    <row r="698" spans="2:185" s="2" customFormat="1" x14ac:dyDescent="0.25">
      <c r="B698" s="1"/>
      <c r="E698" s="1"/>
      <c r="H698" s="1"/>
      <c r="K698" s="1"/>
      <c r="N698" s="1"/>
      <c r="Q698" s="1"/>
      <c r="BO698"/>
      <c r="GB698" s="7"/>
      <c r="GC698" s="7"/>
    </row>
    <row r="699" spans="2:185" s="2" customFormat="1" x14ac:dyDescent="0.25">
      <c r="B699" s="1"/>
      <c r="E699" s="1"/>
      <c r="H699" s="1"/>
      <c r="K699" s="1"/>
      <c r="N699" s="1"/>
      <c r="Q699" s="1"/>
      <c r="BO699"/>
      <c r="GB699" s="7"/>
      <c r="GC699" s="7"/>
    </row>
    <row r="700" spans="2:185" s="2" customFormat="1" x14ac:dyDescent="0.25">
      <c r="B700" s="1"/>
      <c r="E700" s="1"/>
      <c r="H700" s="1"/>
      <c r="K700" s="1"/>
      <c r="N700" s="1"/>
      <c r="Q700" s="1"/>
      <c r="BO700"/>
      <c r="GB700" s="7"/>
      <c r="GC700" s="7"/>
    </row>
    <row r="701" spans="2:185" s="2" customFormat="1" x14ac:dyDescent="0.25">
      <c r="B701" s="1"/>
      <c r="E701" s="1"/>
      <c r="H701" s="1"/>
      <c r="K701" s="1"/>
      <c r="N701" s="1"/>
      <c r="Q701" s="1"/>
      <c r="BO701"/>
      <c r="GB701" s="7"/>
      <c r="GC701" s="7"/>
    </row>
    <row r="702" spans="2:185" s="2" customFormat="1" x14ac:dyDescent="0.25">
      <c r="B702" s="1"/>
      <c r="E702" s="1"/>
      <c r="H702" s="1"/>
      <c r="K702" s="1"/>
      <c r="N702" s="1"/>
      <c r="Q702" s="1"/>
      <c r="BO702"/>
      <c r="GB702" s="7"/>
      <c r="GC702" s="7"/>
    </row>
    <row r="703" spans="2:185" s="2" customFormat="1" x14ac:dyDescent="0.25">
      <c r="B703" s="1"/>
      <c r="E703" s="1"/>
      <c r="H703" s="1"/>
      <c r="K703" s="1"/>
      <c r="N703" s="1"/>
      <c r="Q703" s="1"/>
      <c r="BO703"/>
      <c r="GB703" s="7"/>
      <c r="GC703" s="7"/>
    </row>
    <row r="704" spans="2:185" s="2" customFormat="1" x14ac:dyDescent="0.25">
      <c r="B704" s="1"/>
      <c r="E704" s="1"/>
      <c r="H704" s="1"/>
      <c r="K704" s="1"/>
      <c r="N704" s="1"/>
      <c r="Q704" s="1"/>
      <c r="BO704"/>
      <c r="GB704" s="7"/>
      <c r="GC704" s="7"/>
    </row>
    <row r="705" spans="2:185" s="2" customFormat="1" x14ac:dyDescent="0.25">
      <c r="B705" s="1"/>
      <c r="E705" s="1"/>
      <c r="H705" s="1"/>
      <c r="K705" s="1"/>
      <c r="N705" s="1"/>
      <c r="Q705" s="1"/>
      <c r="BO705"/>
      <c r="GB705" s="7"/>
      <c r="GC705" s="7"/>
    </row>
    <row r="706" spans="2:185" s="2" customFormat="1" x14ac:dyDescent="0.25">
      <c r="B706" s="1"/>
      <c r="E706" s="1"/>
      <c r="H706" s="1"/>
      <c r="K706" s="1"/>
      <c r="N706" s="1"/>
      <c r="Q706" s="1"/>
      <c r="BO706"/>
      <c r="GB706" s="7"/>
      <c r="GC706" s="7"/>
    </row>
    <row r="707" spans="2:185" s="2" customFormat="1" x14ac:dyDescent="0.25">
      <c r="B707" s="1"/>
      <c r="E707" s="1"/>
      <c r="H707" s="1"/>
      <c r="K707" s="1"/>
      <c r="N707" s="1"/>
      <c r="Q707" s="1"/>
      <c r="BO707"/>
      <c r="GB707" s="7"/>
      <c r="GC707" s="7"/>
    </row>
    <row r="708" spans="2:185" s="2" customFormat="1" x14ac:dyDescent="0.25">
      <c r="B708" s="1"/>
      <c r="E708" s="1"/>
      <c r="H708" s="1"/>
      <c r="K708" s="1"/>
      <c r="N708" s="1"/>
      <c r="Q708" s="1"/>
      <c r="BO708"/>
      <c r="GB708" s="7"/>
      <c r="GC708" s="7"/>
    </row>
    <row r="709" spans="2:185" s="2" customFormat="1" x14ac:dyDescent="0.25">
      <c r="B709" s="1"/>
      <c r="E709" s="1"/>
      <c r="H709" s="1"/>
      <c r="K709" s="1"/>
      <c r="N709" s="1"/>
      <c r="Q709" s="1"/>
      <c r="BO709"/>
      <c r="GB709" s="7"/>
      <c r="GC709" s="7"/>
    </row>
    <row r="710" spans="2:185" s="2" customFormat="1" x14ac:dyDescent="0.25">
      <c r="B710" s="1"/>
      <c r="E710" s="1"/>
      <c r="H710" s="1"/>
      <c r="K710" s="1"/>
      <c r="N710" s="1"/>
      <c r="Q710" s="1"/>
      <c r="BO710"/>
      <c r="GB710" s="7"/>
      <c r="GC710" s="7"/>
    </row>
    <row r="711" spans="2:185" s="2" customFormat="1" x14ac:dyDescent="0.25">
      <c r="B711" s="1"/>
      <c r="E711" s="1"/>
      <c r="H711" s="1"/>
      <c r="K711" s="1"/>
      <c r="N711" s="1"/>
      <c r="Q711" s="1"/>
      <c r="BO711"/>
      <c r="GB711" s="7"/>
      <c r="GC711" s="7"/>
    </row>
    <row r="712" spans="2:185" s="2" customFormat="1" x14ac:dyDescent="0.25">
      <c r="B712" s="1"/>
      <c r="E712" s="1"/>
      <c r="H712" s="1"/>
      <c r="K712" s="1"/>
      <c r="N712" s="1"/>
      <c r="Q712" s="1"/>
      <c r="BO712"/>
      <c r="GB712" s="7"/>
      <c r="GC712" s="7"/>
    </row>
    <row r="713" spans="2:185" s="2" customFormat="1" x14ac:dyDescent="0.25">
      <c r="B713" s="1"/>
      <c r="E713" s="1"/>
      <c r="H713" s="1"/>
      <c r="K713" s="1"/>
      <c r="N713" s="1"/>
      <c r="Q713" s="1"/>
      <c r="BO713"/>
      <c r="GB713" s="7"/>
      <c r="GC713" s="7"/>
    </row>
    <row r="714" spans="2:185" s="2" customFormat="1" x14ac:dyDescent="0.25">
      <c r="B714" s="1"/>
      <c r="E714" s="1"/>
      <c r="H714" s="1"/>
      <c r="K714" s="1"/>
      <c r="N714" s="1"/>
      <c r="Q714" s="1"/>
      <c r="BO714"/>
      <c r="GB714" s="7"/>
      <c r="GC714" s="7"/>
    </row>
    <row r="715" spans="2:185" s="2" customFormat="1" x14ac:dyDescent="0.25">
      <c r="B715" s="1"/>
      <c r="E715" s="1"/>
      <c r="H715" s="1"/>
      <c r="K715" s="1"/>
      <c r="N715" s="1"/>
      <c r="Q715" s="1"/>
      <c r="BO715"/>
      <c r="GB715" s="7"/>
      <c r="GC715" s="7"/>
    </row>
    <row r="716" spans="2:185" s="2" customFormat="1" x14ac:dyDescent="0.25">
      <c r="B716" s="1"/>
      <c r="E716" s="1"/>
      <c r="H716" s="1"/>
      <c r="K716" s="1"/>
      <c r="N716" s="1"/>
      <c r="Q716" s="1"/>
      <c r="BO716"/>
      <c r="GB716" s="7"/>
      <c r="GC716" s="7"/>
    </row>
    <row r="717" spans="2:185" s="2" customFormat="1" x14ac:dyDescent="0.25">
      <c r="B717" s="1"/>
      <c r="E717" s="1"/>
      <c r="H717" s="1"/>
      <c r="K717" s="1"/>
      <c r="N717" s="1"/>
      <c r="Q717" s="1"/>
      <c r="BO717"/>
      <c r="GB717" s="7"/>
      <c r="GC717" s="7"/>
    </row>
    <row r="718" spans="2:185" s="2" customFormat="1" x14ac:dyDescent="0.25">
      <c r="B718" s="1"/>
      <c r="E718" s="1"/>
      <c r="H718" s="1"/>
      <c r="K718" s="1"/>
      <c r="N718" s="1"/>
      <c r="Q718" s="1"/>
      <c r="BO718"/>
      <c r="GB718" s="7"/>
      <c r="GC718" s="7"/>
    </row>
    <row r="719" spans="2:185" s="2" customFormat="1" x14ac:dyDescent="0.25">
      <c r="B719" s="1"/>
      <c r="E719" s="1"/>
      <c r="H719" s="1"/>
      <c r="K719" s="1"/>
      <c r="N719" s="1"/>
      <c r="Q719" s="1"/>
      <c r="BO719"/>
      <c r="GB719" s="7"/>
      <c r="GC719" s="7"/>
    </row>
    <row r="720" spans="2:185" s="2" customFormat="1" x14ac:dyDescent="0.25">
      <c r="B720" s="1"/>
      <c r="E720" s="1"/>
      <c r="H720" s="1"/>
      <c r="K720" s="1"/>
      <c r="N720" s="1"/>
      <c r="Q720" s="1"/>
      <c r="BO720"/>
      <c r="GB720" s="7"/>
      <c r="GC720" s="7"/>
    </row>
    <row r="721" spans="2:185" s="2" customFormat="1" x14ac:dyDescent="0.25">
      <c r="B721" s="1"/>
      <c r="E721" s="1"/>
      <c r="H721" s="1"/>
      <c r="K721" s="1"/>
      <c r="N721" s="1"/>
      <c r="Q721" s="1"/>
      <c r="BO721"/>
      <c r="GB721" s="7"/>
      <c r="GC721" s="7"/>
    </row>
    <row r="722" spans="2:185" s="2" customFormat="1" x14ac:dyDescent="0.25">
      <c r="B722" s="1"/>
      <c r="E722" s="1"/>
      <c r="H722" s="1"/>
      <c r="K722" s="1"/>
      <c r="N722" s="1"/>
      <c r="Q722" s="1"/>
      <c r="BO722"/>
      <c r="GB722" s="7"/>
      <c r="GC722" s="7"/>
    </row>
    <row r="723" spans="2:185" s="2" customFormat="1" x14ac:dyDescent="0.25">
      <c r="B723" s="1"/>
      <c r="E723" s="1"/>
      <c r="H723" s="1"/>
      <c r="K723" s="1"/>
      <c r="N723" s="1"/>
      <c r="Q723" s="1"/>
      <c r="BO723"/>
      <c r="GB723" s="7"/>
      <c r="GC723" s="7"/>
    </row>
    <row r="724" spans="2:185" s="2" customFormat="1" x14ac:dyDescent="0.25">
      <c r="B724" s="1"/>
      <c r="E724" s="1"/>
      <c r="H724" s="1"/>
      <c r="K724" s="1"/>
      <c r="N724" s="1"/>
      <c r="Q724" s="1"/>
      <c r="BO724"/>
      <c r="GB724" s="7"/>
      <c r="GC724" s="7"/>
    </row>
    <row r="725" spans="2:185" s="2" customFormat="1" x14ac:dyDescent="0.25">
      <c r="B725" s="1"/>
      <c r="E725" s="1"/>
      <c r="H725" s="1"/>
      <c r="K725" s="1"/>
      <c r="N725" s="1"/>
      <c r="Q725" s="1"/>
      <c r="BO725"/>
      <c r="GB725" s="7"/>
      <c r="GC725" s="7"/>
    </row>
    <row r="726" spans="2:185" s="2" customFormat="1" x14ac:dyDescent="0.25">
      <c r="B726" s="1"/>
      <c r="E726" s="1"/>
      <c r="H726" s="1"/>
      <c r="K726" s="1"/>
      <c r="N726" s="1"/>
      <c r="Q726" s="1"/>
      <c r="BO726"/>
      <c r="GB726" s="7"/>
      <c r="GC726" s="7"/>
    </row>
    <row r="727" spans="2:185" s="2" customFormat="1" x14ac:dyDescent="0.25">
      <c r="B727" s="1"/>
      <c r="E727" s="1"/>
      <c r="H727" s="1"/>
      <c r="K727" s="1"/>
      <c r="N727" s="1"/>
      <c r="Q727" s="1"/>
      <c r="BO727"/>
      <c r="GB727" s="7"/>
      <c r="GC727" s="7"/>
    </row>
    <row r="728" spans="2:185" s="2" customFormat="1" x14ac:dyDescent="0.25">
      <c r="B728" s="1"/>
      <c r="E728" s="1"/>
      <c r="H728" s="1"/>
      <c r="K728" s="1"/>
      <c r="N728" s="1"/>
      <c r="Q728" s="1"/>
      <c r="BO728"/>
      <c r="GB728" s="7"/>
      <c r="GC728" s="7"/>
    </row>
    <row r="729" spans="2:185" s="2" customFormat="1" x14ac:dyDescent="0.25">
      <c r="B729" s="1"/>
      <c r="E729" s="1"/>
      <c r="H729" s="1"/>
      <c r="K729" s="1"/>
      <c r="N729" s="1"/>
      <c r="Q729" s="1"/>
      <c r="BO729"/>
      <c r="GB729" s="7"/>
      <c r="GC729" s="7"/>
    </row>
    <row r="730" spans="2:185" s="2" customFormat="1" x14ac:dyDescent="0.25">
      <c r="B730" s="1"/>
      <c r="E730" s="1"/>
      <c r="H730" s="1"/>
      <c r="K730" s="1"/>
      <c r="N730" s="1"/>
      <c r="Q730" s="1"/>
      <c r="BO730"/>
      <c r="GB730" s="7"/>
      <c r="GC730" s="7"/>
    </row>
    <row r="731" spans="2:185" s="2" customFormat="1" x14ac:dyDescent="0.25">
      <c r="B731" s="1"/>
      <c r="E731" s="1"/>
      <c r="H731" s="1"/>
      <c r="K731" s="1"/>
      <c r="N731" s="1"/>
      <c r="Q731" s="1"/>
      <c r="BO731"/>
      <c r="GB731" s="7"/>
      <c r="GC731" s="7"/>
    </row>
    <row r="732" spans="2:185" s="2" customFormat="1" x14ac:dyDescent="0.25">
      <c r="B732" s="1"/>
      <c r="E732" s="1"/>
      <c r="H732" s="1"/>
      <c r="K732" s="1"/>
      <c r="N732" s="1"/>
      <c r="Q732" s="1"/>
      <c r="BO732"/>
      <c r="GB732" s="7"/>
      <c r="GC732" s="7"/>
    </row>
    <row r="733" spans="2:185" s="2" customFormat="1" x14ac:dyDescent="0.25">
      <c r="B733" s="1"/>
      <c r="E733" s="1"/>
      <c r="H733" s="1"/>
      <c r="K733" s="1"/>
      <c r="N733" s="1"/>
      <c r="Q733" s="1"/>
      <c r="BO733"/>
      <c r="GB733" s="7"/>
      <c r="GC733" s="7"/>
    </row>
    <row r="734" spans="2:185" s="2" customFormat="1" x14ac:dyDescent="0.25">
      <c r="B734" s="1"/>
      <c r="E734" s="1"/>
      <c r="H734" s="1"/>
      <c r="K734" s="1"/>
      <c r="N734" s="1"/>
      <c r="Q734" s="1"/>
      <c r="BO734"/>
      <c r="GB734" s="7"/>
      <c r="GC734" s="7"/>
    </row>
    <row r="735" spans="2:185" s="2" customFormat="1" x14ac:dyDescent="0.25">
      <c r="B735" s="1"/>
      <c r="E735" s="1"/>
      <c r="H735" s="1"/>
      <c r="K735" s="1"/>
      <c r="N735" s="1"/>
      <c r="Q735" s="1"/>
      <c r="BO735"/>
      <c r="GB735" s="7"/>
      <c r="GC735" s="7"/>
    </row>
    <row r="736" spans="2:185" s="2" customFormat="1" x14ac:dyDescent="0.25">
      <c r="B736" s="1"/>
      <c r="E736" s="1"/>
      <c r="H736" s="1"/>
      <c r="K736" s="1"/>
      <c r="N736" s="1"/>
      <c r="Q736" s="1"/>
      <c r="BO736"/>
      <c r="GB736" s="7"/>
      <c r="GC736" s="7"/>
    </row>
    <row r="737" spans="2:185" s="2" customFormat="1" x14ac:dyDescent="0.25">
      <c r="B737" s="1"/>
      <c r="E737" s="1"/>
      <c r="H737" s="1"/>
      <c r="K737" s="1"/>
      <c r="N737" s="1"/>
      <c r="Q737" s="1"/>
      <c r="BO737"/>
      <c r="GB737" s="7"/>
      <c r="GC737" s="7"/>
    </row>
    <row r="738" spans="2:185" s="2" customFormat="1" x14ac:dyDescent="0.25">
      <c r="B738" s="1"/>
      <c r="E738" s="1"/>
      <c r="H738" s="1"/>
      <c r="K738" s="1"/>
      <c r="N738" s="1"/>
      <c r="Q738" s="1"/>
      <c r="BO738"/>
      <c r="GB738" s="7"/>
      <c r="GC738" s="7"/>
    </row>
    <row r="739" spans="2:185" s="2" customFormat="1" x14ac:dyDescent="0.25">
      <c r="B739" s="1"/>
      <c r="E739" s="1"/>
      <c r="H739" s="1"/>
      <c r="K739" s="1"/>
      <c r="N739" s="1"/>
      <c r="Q739" s="1"/>
      <c r="BO739"/>
      <c r="GB739" s="7"/>
      <c r="GC739" s="7"/>
    </row>
    <row r="740" spans="2:185" s="2" customFormat="1" x14ac:dyDescent="0.25">
      <c r="B740" s="1"/>
      <c r="E740" s="1"/>
      <c r="H740" s="1"/>
      <c r="K740" s="1"/>
      <c r="N740" s="1"/>
      <c r="Q740" s="1"/>
      <c r="BO740"/>
      <c r="GB740" s="7"/>
      <c r="GC740" s="7"/>
    </row>
    <row r="741" spans="2:185" s="2" customFormat="1" x14ac:dyDescent="0.25">
      <c r="B741" s="1"/>
      <c r="E741" s="1"/>
      <c r="H741" s="1"/>
      <c r="K741" s="1"/>
      <c r="N741" s="1"/>
      <c r="Q741" s="1"/>
      <c r="BO741"/>
      <c r="GB741" s="7"/>
      <c r="GC741" s="7"/>
    </row>
    <row r="742" spans="2:185" s="2" customFormat="1" x14ac:dyDescent="0.25">
      <c r="B742" s="1"/>
      <c r="E742" s="1"/>
      <c r="H742" s="1"/>
      <c r="K742" s="1"/>
      <c r="N742" s="1"/>
      <c r="Q742" s="1"/>
      <c r="BO742"/>
      <c r="GB742" s="7"/>
      <c r="GC742" s="7"/>
    </row>
    <row r="743" spans="2:185" s="2" customFormat="1" x14ac:dyDescent="0.25">
      <c r="B743" s="1"/>
      <c r="E743" s="1"/>
      <c r="H743" s="1"/>
      <c r="K743" s="1"/>
      <c r="N743" s="1"/>
      <c r="Q743" s="1"/>
      <c r="BO743"/>
      <c r="GB743" s="7"/>
      <c r="GC743" s="7"/>
    </row>
    <row r="744" spans="2:185" s="2" customFormat="1" x14ac:dyDescent="0.25">
      <c r="B744" s="1"/>
      <c r="E744" s="1"/>
      <c r="H744" s="1"/>
      <c r="K744" s="1"/>
      <c r="N744" s="1"/>
      <c r="Q744" s="1"/>
      <c r="BO744"/>
      <c r="GB744" s="7"/>
      <c r="GC744" s="7"/>
    </row>
    <row r="745" spans="2:185" s="2" customFormat="1" x14ac:dyDescent="0.25">
      <c r="B745" s="1"/>
      <c r="E745" s="1"/>
      <c r="H745" s="1"/>
      <c r="K745" s="1"/>
      <c r="N745" s="1"/>
      <c r="Q745" s="1"/>
      <c r="BO745"/>
      <c r="GB745" s="7"/>
      <c r="GC745" s="7"/>
    </row>
    <row r="746" spans="2:185" s="2" customFormat="1" x14ac:dyDescent="0.25">
      <c r="B746" s="1"/>
      <c r="E746" s="1"/>
      <c r="H746" s="1"/>
      <c r="K746" s="1"/>
      <c r="N746" s="1"/>
      <c r="Q746" s="1"/>
      <c r="BO746"/>
      <c r="GB746" s="7"/>
      <c r="GC746" s="7"/>
    </row>
    <row r="747" spans="2:185" s="2" customFormat="1" x14ac:dyDescent="0.25">
      <c r="B747" s="1"/>
      <c r="E747" s="1"/>
      <c r="H747" s="1"/>
      <c r="K747" s="1"/>
      <c r="N747" s="1"/>
      <c r="Q747" s="1"/>
      <c r="BO747"/>
      <c r="GB747" s="7"/>
      <c r="GC747" s="7"/>
    </row>
    <row r="748" spans="2:185" s="2" customFormat="1" x14ac:dyDescent="0.25">
      <c r="B748" s="1"/>
      <c r="E748" s="1"/>
      <c r="H748" s="1"/>
      <c r="K748" s="1"/>
      <c r="N748" s="1"/>
      <c r="Q748" s="1"/>
      <c r="BO748"/>
      <c r="GB748" s="7"/>
      <c r="GC748" s="7"/>
    </row>
    <row r="749" spans="2:185" s="2" customFormat="1" x14ac:dyDescent="0.25">
      <c r="B749" s="1"/>
      <c r="E749" s="1"/>
      <c r="H749" s="1"/>
      <c r="K749" s="1"/>
      <c r="N749" s="1"/>
      <c r="Q749" s="1"/>
      <c r="BO749"/>
      <c r="GB749" s="7"/>
      <c r="GC749" s="7"/>
    </row>
    <row r="750" spans="2:185" s="2" customFormat="1" x14ac:dyDescent="0.25">
      <c r="B750" s="1"/>
      <c r="E750" s="1"/>
      <c r="H750" s="1"/>
      <c r="K750" s="1"/>
      <c r="N750" s="1"/>
      <c r="Q750" s="1"/>
      <c r="BO750"/>
      <c r="GB750" s="7"/>
      <c r="GC750" s="7"/>
    </row>
    <row r="751" spans="2:185" s="2" customFormat="1" x14ac:dyDescent="0.25">
      <c r="B751" s="1"/>
      <c r="E751" s="1"/>
      <c r="H751" s="1"/>
      <c r="K751" s="1"/>
      <c r="N751" s="1"/>
      <c r="Q751" s="1"/>
      <c r="BO751"/>
      <c r="GB751" s="7"/>
      <c r="GC751" s="7"/>
    </row>
    <row r="752" spans="2:185" s="2" customFormat="1" x14ac:dyDescent="0.25">
      <c r="B752" s="1"/>
      <c r="E752" s="1"/>
      <c r="H752" s="1"/>
      <c r="K752" s="1"/>
      <c r="N752" s="1"/>
      <c r="Q752" s="1"/>
      <c r="BO752"/>
      <c r="GB752" s="7"/>
      <c r="GC752" s="7"/>
    </row>
    <row r="753" spans="2:185" s="2" customFormat="1" x14ac:dyDescent="0.25">
      <c r="B753" s="1"/>
      <c r="E753" s="1"/>
      <c r="H753" s="1"/>
      <c r="K753" s="1"/>
      <c r="N753" s="1"/>
      <c r="Q753" s="1"/>
      <c r="BO753"/>
      <c r="GB753" s="7"/>
      <c r="GC753" s="7"/>
    </row>
    <row r="754" spans="2:185" s="2" customFormat="1" x14ac:dyDescent="0.25">
      <c r="B754" s="1"/>
      <c r="E754" s="1"/>
      <c r="H754" s="1"/>
      <c r="K754" s="1"/>
      <c r="N754" s="1"/>
      <c r="Q754" s="1"/>
      <c r="BO754"/>
      <c r="GB754" s="7"/>
      <c r="GC754" s="7"/>
    </row>
    <row r="755" spans="2:185" s="2" customFormat="1" x14ac:dyDescent="0.25">
      <c r="B755" s="1"/>
      <c r="E755" s="1"/>
      <c r="H755" s="1"/>
      <c r="K755" s="1"/>
      <c r="N755" s="1"/>
      <c r="Q755" s="1"/>
      <c r="BO755"/>
      <c r="GB755" s="7"/>
      <c r="GC755" s="7"/>
    </row>
    <row r="756" spans="2:185" s="2" customFormat="1" x14ac:dyDescent="0.25">
      <c r="B756" s="1"/>
      <c r="E756" s="1"/>
      <c r="H756" s="1"/>
      <c r="K756" s="1"/>
      <c r="N756" s="1"/>
      <c r="Q756" s="1"/>
      <c r="BO756"/>
      <c r="GB756" s="7"/>
      <c r="GC756" s="7"/>
    </row>
    <row r="757" spans="2:185" s="2" customFormat="1" x14ac:dyDescent="0.25">
      <c r="B757" s="1"/>
      <c r="E757" s="1"/>
      <c r="H757" s="1"/>
      <c r="K757" s="1"/>
      <c r="N757" s="1"/>
      <c r="Q757" s="1"/>
      <c r="BO757"/>
      <c r="GB757" s="7"/>
      <c r="GC757" s="7"/>
    </row>
    <row r="758" spans="2:185" s="2" customFormat="1" x14ac:dyDescent="0.25">
      <c r="B758" s="1"/>
      <c r="E758" s="1"/>
      <c r="H758" s="1"/>
      <c r="K758" s="1"/>
      <c r="N758" s="1"/>
      <c r="Q758" s="1"/>
      <c r="BO758"/>
      <c r="GB758" s="7"/>
      <c r="GC758" s="7"/>
    </row>
    <row r="759" spans="2:185" s="2" customFormat="1" x14ac:dyDescent="0.25">
      <c r="B759" s="1"/>
      <c r="E759" s="1"/>
      <c r="H759" s="1"/>
      <c r="K759" s="1"/>
      <c r="N759" s="1"/>
      <c r="Q759" s="1"/>
      <c r="BO759"/>
      <c r="GB759" s="7"/>
      <c r="GC759" s="7"/>
    </row>
    <row r="760" spans="2:185" s="2" customFormat="1" x14ac:dyDescent="0.25">
      <c r="B760" s="1"/>
      <c r="E760" s="1"/>
      <c r="H760" s="1"/>
      <c r="K760" s="1"/>
      <c r="N760" s="1"/>
      <c r="Q760" s="1"/>
      <c r="BO760"/>
      <c r="GB760" s="7"/>
      <c r="GC760" s="7"/>
    </row>
    <row r="761" spans="2:185" s="2" customFormat="1" x14ac:dyDescent="0.25">
      <c r="B761" s="1"/>
      <c r="E761" s="1"/>
      <c r="H761" s="1"/>
      <c r="K761" s="1"/>
      <c r="N761" s="1"/>
      <c r="Q761" s="1"/>
      <c r="BO761"/>
      <c r="GB761" s="7"/>
      <c r="GC761" s="7"/>
    </row>
    <row r="762" spans="2:185" s="2" customFormat="1" x14ac:dyDescent="0.25">
      <c r="B762" s="1"/>
      <c r="E762" s="1"/>
      <c r="H762" s="1"/>
      <c r="K762" s="1"/>
      <c r="N762" s="1"/>
      <c r="Q762" s="1"/>
      <c r="BO762"/>
      <c r="GB762" s="7"/>
      <c r="GC762" s="7"/>
    </row>
    <row r="763" spans="2:185" s="2" customFormat="1" x14ac:dyDescent="0.25">
      <c r="B763" s="1"/>
      <c r="E763" s="1"/>
      <c r="H763" s="1"/>
      <c r="K763" s="1"/>
      <c r="N763" s="1"/>
      <c r="Q763" s="1"/>
      <c r="BO763"/>
      <c r="GB763" s="7"/>
      <c r="GC763" s="7"/>
    </row>
    <row r="764" spans="2:185" s="2" customFormat="1" x14ac:dyDescent="0.25">
      <c r="B764" s="1"/>
      <c r="E764" s="1"/>
      <c r="H764" s="1"/>
      <c r="K764" s="1"/>
      <c r="N764" s="1"/>
      <c r="Q764" s="1"/>
      <c r="BO764"/>
      <c r="GB764" s="7"/>
      <c r="GC764" s="7"/>
    </row>
    <row r="765" spans="2:185" s="2" customFormat="1" x14ac:dyDescent="0.25">
      <c r="B765" s="1"/>
      <c r="E765" s="1"/>
      <c r="H765" s="1"/>
      <c r="K765" s="1"/>
      <c r="N765" s="1"/>
      <c r="Q765" s="1"/>
      <c r="BO765"/>
      <c r="GB765" s="7"/>
      <c r="GC765" s="7"/>
    </row>
    <row r="766" spans="2:185" s="2" customFormat="1" x14ac:dyDescent="0.25">
      <c r="B766" s="1"/>
      <c r="E766" s="1"/>
      <c r="H766" s="1"/>
      <c r="K766" s="1"/>
      <c r="N766" s="1"/>
      <c r="Q766" s="1"/>
      <c r="BO766"/>
      <c r="GB766" s="7"/>
      <c r="GC766" s="7"/>
    </row>
    <row r="767" spans="2:185" s="2" customFormat="1" x14ac:dyDescent="0.25">
      <c r="B767" s="1"/>
      <c r="E767" s="1"/>
      <c r="H767" s="1"/>
      <c r="K767" s="1"/>
      <c r="N767" s="1"/>
      <c r="Q767" s="1"/>
      <c r="BO767"/>
      <c r="GB767" s="7"/>
      <c r="GC767" s="7"/>
    </row>
    <row r="768" spans="2:185" s="2" customFormat="1" x14ac:dyDescent="0.25">
      <c r="B768" s="1"/>
      <c r="E768" s="1"/>
      <c r="H768" s="1"/>
      <c r="K768" s="1"/>
      <c r="N768" s="1"/>
      <c r="Q768" s="1"/>
      <c r="BO768"/>
      <c r="GB768" s="7"/>
      <c r="GC768" s="7"/>
    </row>
    <row r="769" spans="2:185" s="2" customFormat="1" x14ac:dyDescent="0.25">
      <c r="B769" s="1"/>
      <c r="E769" s="1"/>
      <c r="H769" s="1"/>
      <c r="K769" s="1"/>
      <c r="N769" s="1"/>
      <c r="Q769" s="1"/>
      <c r="BO769"/>
      <c r="GB769" s="7"/>
      <c r="GC769" s="7"/>
    </row>
    <row r="770" spans="2:185" s="2" customFormat="1" x14ac:dyDescent="0.25">
      <c r="B770" s="1"/>
      <c r="E770" s="1"/>
      <c r="H770" s="1"/>
      <c r="K770" s="1"/>
      <c r="N770" s="1"/>
      <c r="Q770" s="1"/>
      <c r="BO770"/>
      <c r="GB770" s="7"/>
      <c r="GC770" s="7"/>
    </row>
    <row r="771" spans="2:185" s="2" customFormat="1" x14ac:dyDescent="0.25">
      <c r="B771" s="1"/>
      <c r="E771" s="1"/>
      <c r="H771" s="1"/>
      <c r="K771" s="1"/>
      <c r="N771" s="1"/>
      <c r="Q771" s="1"/>
      <c r="BO771"/>
      <c r="GB771" s="7"/>
      <c r="GC771" s="7"/>
    </row>
    <row r="772" spans="2:185" s="2" customFormat="1" x14ac:dyDescent="0.25">
      <c r="B772" s="1"/>
      <c r="E772" s="1"/>
      <c r="H772" s="1"/>
      <c r="K772" s="1"/>
      <c r="N772" s="1"/>
      <c r="Q772" s="1"/>
      <c r="BO772"/>
      <c r="GB772" s="7"/>
      <c r="GC772" s="7"/>
    </row>
    <row r="773" spans="2:185" s="2" customFormat="1" x14ac:dyDescent="0.25">
      <c r="B773" s="1"/>
      <c r="E773" s="1"/>
      <c r="H773" s="1"/>
      <c r="K773" s="1"/>
      <c r="N773" s="1"/>
      <c r="Q773" s="1"/>
      <c r="BO773"/>
      <c r="GB773" s="7"/>
      <c r="GC773" s="7"/>
    </row>
    <row r="774" spans="2:185" s="2" customFormat="1" x14ac:dyDescent="0.25">
      <c r="B774" s="1"/>
      <c r="E774" s="1"/>
      <c r="H774" s="1"/>
      <c r="K774" s="1"/>
      <c r="N774" s="1"/>
      <c r="Q774" s="1"/>
      <c r="BO774"/>
      <c r="GB774" s="7"/>
      <c r="GC774" s="7"/>
    </row>
    <row r="775" spans="2:185" s="2" customFormat="1" x14ac:dyDescent="0.25">
      <c r="B775" s="1"/>
      <c r="E775" s="1"/>
      <c r="H775" s="1"/>
      <c r="K775" s="1"/>
      <c r="N775" s="1"/>
      <c r="Q775" s="1"/>
      <c r="BO775"/>
      <c r="GB775" s="7"/>
      <c r="GC775" s="7"/>
    </row>
    <row r="776" spans="2:185" s="2" customFormat="1" x14ac:dyDescent="0.25">
      <c r="B776" s="1"/>
      <c r="E776" s="1"/>
      <c r="H776" s="1"/>
      <c r="K776" s="1"/>
      <c r="N776" s="1"/>
      <c r="Q776" s="1"/>
      <c r="BO776"/>
      <c r="GB776" s="7"/>
      <c r="GC776" s="7"/>
    </row>
    <row r="777" spans="2:185" s="2" customFormat="1" x14ac:dyDescent="0.25">
      <c r="B777" s="1"/>
      <c r="E777" s="1"/>
      <c r="H777" s="1"/>
      <c r="K777" s="1"/>
      <c r="N777" s="1"/>
      <c r="Q777" s="1"/>
      <c r="BO777"/>
      <c r="GB777" s="7"/>
      <c r="GC777" s="7"/>
    </row>
    <row r="778" spans="2:185" s="2" customFormat="1" x14ac:dyDescent="0.25">
      <c r="B778" s="1"/>
      <c r="E778" s="1"/>
      <c r="H778" s="1"/>
      <c r="K778" s="1"/>
      <c r="N778" s="1"/>
      <c r="Q778" s="1"/>
      <c r="BO778"/>
      <c r="GB778" s="7"/>
      <c r="GC778" s="7"/>
    </row>
    <row r="779" spans="2:185" s="2" customFormat="1" x14ac:dyDescent="0.25">
      <c r="B779" s="1"/>
      <c r="E779" s="1"/>
      <c r="H779" s="1"/>
      <c r="K779" s="1"/>
      <c r="N779" s="1"/>
      <c r="Q779" s="1"/>
      <c r="BO779"/>
      <c r="GB779" s="7"/>
      <c r="GC779" s="7"/>
    </row>
    <row r="780" spans="2:185" s="2" customFormat="1" x14ac:dyDescent="0.25">
      <c r="B780" s="1"/>
      <c r="E780" s="1"/>
      <c r="H780" s="1"/>
      <c r="K780" s="1"/>
      <c r="N780" s="1"/>
      <c r="Q780" s="1"/>
      <c r="BO780"/>
      <c r="GB780" s="7"/>
      <c r="GC780" s="7"/>
    </row>
    <row r="781" spans="2:185" s="2" customFormat="1" x14ac:dyDescent="0.25">
      <c r="B781" s="1"/>
      <c r="E781" s="1"/>
      <c r="H781" s="1"/>
      <c r="K781" s="1"/>
      <c r="N781" s="1"/>
      <c r="Q781" s="1"/>
      <c r="BO781"/>
      <c r="GB781" s="7"/>
      <c r="GC781" s="7"/>
    </row>
    <row r="782" spans="2:185" s="2" customFormat="1" x14ac:dyDescent="0.25">
      <c r="B782" s="1"/>
      <c r="E782" s="1"/>
      <c r="H782" s="1"/>
      <c r="K782" s="1"/>
      <c r="N782" s="1"/>
      <c r="Q782" s="1"/>
      <c r="BO782"/>
      <c r="GB782" s="7"/>
      <c r="GC782" s="7"/>
    </row>
    <row r="783" spans="2:185" s="2" customFormat="1" x14ac:dyDescent="0.25">
      <c r="B783" s="1"/>
      <c r="E783" s="1"/>
      <c r="H783" s="1"/>
      <c r="K783" s="1"/>
      <c r="N783" s="1"/>
      <c r="Q783" s="1"/>
      <c r="BO783"/>
      <c r="GB783" s="7"/>
      <c r="GC783" s="7"/>
    </row>
    <row r="784" spans="2:185" s="2" customFormat="1" x14ac:dyDescent="0.25">
      <c r="B784" s="1"/>
      <c r="E784" s="1"/>
      <c r="H784" s="1"/>
      <c r="K784" s="1"/>
      <c r="N784" s="1"/>
      <c r="Q784" s="1"/>
      <c r="BO784"/>
      <c r="GB784" s="7"/>
      <c r="GC784" s="7"/>
    </row>
    <row r="785" spans="2:185" s="2" customFormat="1" x14ac:dyDescent="0.25">
      <c r="B785" s="1"/>
      <c r="E785" s="1"/>
      <c r="H785" s="1"/>
      <c r="K785" s="1"/>
      <c r="N785" s="1"/>
      <c r="Q785" s="1"/>
      <c r="BO785"/>
      <c r="GB785" s="7"/>
      <c r="GC785" s="7"/>
    </row>
    <row r="786" spans="2:185" s="2" customFormat="1" x14ac:dyDescent="0.25">
      <c r="B786" s="1"/>
      <c r="E786" s="1"/>
      <c r="H786" s="1"/>
      <c r="K786" s="1"/>
      <c r="N786" s="1"/>
      <c r="Q786" s="1"/>
      <c r="BO786"/>
      <c r="GB786" s="7"/>
      <c r="GC786" s="7"/>
    </row>
    <row r="787" spans="2:185" s="2" customFormat="1" x14ac:dyDescent="0.25">
      <c r="B787" s="1"/>
      <c r="E787" s="1"/>
      <c r="H787" s="1"/>
      <c r="K787" s="1"/>
      <c r="N787" s="1"/>
      <c r="Q787" s="1"/>
      <c r="BO787"/>
      <c r="GB787" s="7"/>
      <c r="GC787" s="7"/>
    </row>
    <row r="788" spans="2:185" s="2" customFormat="1" x14ac:dyDescent="0.25">
      <c r="B788" s="1"/>
      <c r="E788" s="1"/>
      <c r="H788" s="1"/>
      <c r="K788" s="1"/>
      <c r="N788" s="1"/>
      <c r="Q788" s="1"/>
      <c r="BO788"/>
      <c r="GB788" s="7"/>
      <c r="GC788" s="7"/>
    </row>
    <row r="789" spans="2:185" s="2" customFormat="1" x14ac:dyDescent="0.25">
      <c r="B789" s="1"/>
      <c r="E789" s="1"/>
      <c r="H789" s="1"/>
      <c r="K789" s="1"/>
      <c r="N789" s="1"/>
      <c r="Q789" s="1"/>
      <c r="BO789"/>
      <c r="GB789" s="7"/>
      <c r="GC789" s="7"/>
    </row>
    <row r="790" spans="2:185" s="2" customFormat="1" x14ac:dyDescent="0.25">
      <c r="B790" s="1"/>
      <c r="E790" s="1"/>
      <c r="H790" s="1"/>
      <c r="K790" s="1"/>
      <c r="N790" s="1"/>
      <c r="Q790" s="1"/>
      <c r="BO790"/>
      <c r="GB790" s="7"/>
      <c r="GC790" s="7"/>
    </row>
    <row r="791" spans="2:185" s="2" customFormat="1" x14ac:dyDescent="0.25">
      <c r="B791" s="1"/>
      <c r="E791" s="1"/>
      <c r="H791" s="1"/>
      <c r="K791" s="1"/>
      <c r="N791" s="1"/>
      <c r="Q791" s="1"/>
      <c r="BO791"/>
      <c r="GB791" s="7"/>
      <c r="GC791" s="7"/>
    </row>
    <row r="792" spans="2:185" s="2" customFormat="1" x14ac:dyDescent="0.25">
      <c r="B792" s="1"/>
      <c r="E792" s="1"/>
      <c r="H792" s="1"/>
      <c r="K792" s="1"/>
      <c r="N792" s="1"/>
      <c r="Q792" s="1"/>
      <c r="BO792"/>
      <c r="GB792" s="7"/>
      <c r="GC792" s="7"/>
    </row>
    <row r="793" spans="2:185" s="2" customFormat="1" x14ac:dyDescent="0.25">
      <c r="B793" s="1"/>
      <c r="E793" s="1"/>
      <c r="H793" s="1"/>
      <c r="K793" s="1"/>
      <c r="N793" s="1"/>
      <c r="Q793" s="1"/>
      <c r="BO793"/>
      <c r="GB793" s="7"/>
      <c r="GC793" s="7"/>
    </row>
    <row r="794" spans="2:185" s="2" customFormat="1" x14ac:dyDescent="0.25">
      <c r="B794" s="1"/>
      <c r="E794" s="1"/>
      <c r="H794" s="1"/>
      <c r="K794" s="1"/>
      <c r="N794" s="1"/>
      <c r="Q794" s="1"/>
      <c r="BO794"/>
      <c r="GB794" s="7"/>
      <c r="GC794" s="7"/>
    </row>
    <row r="795" spans="2:185" s="2" customFormat="1" x14ac:dyDescent="0.25">
      <c r="B795" s="1"/>
      <c r="E795" s="1"/>
      <c r="H795" s="1"/>
      <c r="K795" s="1"/>
      <c r="N795" s="1"/>
      <c r="Q795" s="1"/>
      <c r="BO795"/>
      <c r="GB795" s="7"/>
      <c r="GC795" s="7"/>
    </row>
    <row r="796" spans="2:185" s="2" customFormat="1" x14ac:dyDescent="0.25">
      <c r="B796" s="1"/>
      <c r="E796" s="1"/>
      <c r="H796" s="1"/>
      <c r="K796" s="1"/>
      <c r="N796" s="1"/>
      <c r="Q796" s="1"/>
      <c r="BO796"/>
      <c r="GB796" s="7"/>
      <c r="GC796" s="7"/>
    </row>
    <row r="797" spans="2:185" s="2" customFormat="1" x14ac:dyDescent="0.25">
      <c r="B797" s="1"/>
      <c r="E797" s="1"/>
      <c r="H797" s="1"/>
      <c r="K797" s="1"/>
      <c r="N797" s="1"/>
      <c r="Q797" s="1"/>
      <c r="BO797"/>
      <c r="GB797" s="7"/>
      <c r="GC797" s="7"/>
    </row>
    <row r="798" spans="2:185" s="2" customFormat="1" x14ac:dyDescent="0.25">
      <c r="B798" s="1"/>
      <c r="E798" s="1"/>
      <c r="H798" s="1"/>
      <c r="K798" s="1"/>
      <c r="N798" s="1"/>
      <c r="Q798" s="1"/>
      <c r="BO798"/>
      <c r="GB798" s="7"/>
      <c r="GC798" s="7"/>
    </row>
    <row r="799" spans="2:185" s="2" customFormat="1" x14ac:dyDescent="0.25">
      <c r="B799" s="1"/>
      <c r="E799" s="1"/>
      <c r="H799" s="1"/>
      <c r="K799" s="1"/>
      <c r="N799" s="1"/>
      <c r="Q799" s="1"/>
      <c r="BO799"/>
      <c r="GB799" s="7"/>
      <c r="GC799" s="7"/>
    </row>
    <row r="800" spans="2:185" s="2" customFormat="1" x14ac:dyDescent="0.25">
      <c r="B800" s="1"/>
      <c r="E800" s="1"/>
      <c r="H800" s="1"/>
      <c r="K800" s="1"/>
      <c r="N800" s="1"/>
      <c r="Q800" s="1"/>
      <c r="BO800"/>
      <c r="GB800" s="7"/>
      <c r="GC800" s="7"/>
    </row>
    <row r="801" spans="2:185" s="2" customFormat="1" x14ac:dyDescent="0.25">
      <c r="B801" s="1"/>
      <c r="E801" s="1"/>
      <c r="H801" s="1"/>
      <c r="K801" s="1"/>
      <c r="N801" s="1"/>
      <c r="Q801" s="1"/>
      <c r="BO801"/>
      <c r="GB801" s="7"/>
      <c r="GC801" s="7"/>
    </row>
    <row r="802" spans="2:185" s="2" customFormat="1" x14ac:dyDescent="0.25">
      <c r="B802" s="1"/>
      <c r="E802" s="1"/>
      <c r="H802" s="1"/>
      <c r="K802" s="1"/>
      <c r="N802" s="1"/>
      <c r="Q802" s="1"/>
      <c r="BO802"/>
      <c r="GB802" s="7"/>
      <c r="GC802" s="7"/>
    </row>
    <row r="803" spans="2:185" s="2" customFormat="1" x14ac:dyDescent="0.25">
      <c r="B803" s="1"/>
      <c r="E803" s="1"/>
      <c r="H803" s="1"/>
      <c r="K803" s="1"/>
      <c r="N803" s="1"/>
      <c r="Q803" s="1"/>
      <c r="BO803"/>
      <c r="GB803" s="7"/>
      <c r="GC803" s="7"/>
    </row>
    <row r="804" spans="2:185" s="2" customFormat="1" x14ac:dyDescent="0.25">
      <c r="B804" s="1"/>
      <c r="E804" s="1"/>
      <c r="H804" s="1"/>
      <c r="K804" s="1"/>
      <c r="N804" s="1"/>
      <c r="Q804" s="1"/>
      <c r="BO804"/>
      <c r="GB804" s="7"/>
      <c r="GC804" s="7"/>
    </row>
    <row r="805" spans="2:185" s="2" customFormat="1" x14ac:dyDescent="0.25">
      <c r="B805" s="1"/>
      <c r="E805" s="1"/>
      <c r="H805" s="1"/>
      <c r="K805" s="1"/>
      <c r="N805" s="1"/>
      <c r="Q805" s="1"/>
      <c r="BO805"/>
      <c r="GB805" s="7"/>
      <c r="GC805" s="7"/>
    </row>
    <row r="806" spans="2:185" s="2" customFormat="1" x14ac:dyDescent="0.25">
      <c r="B806" s="1"/>
      <c r="E806" s="1"/>
      <c r="H806" s="1"/>
      <c r="K806" s="1"/>
      <c r="N806" s="1"/>
      <c r="Q806" s="1"/>
      <c r="BO806"/>
      <c r="GB806" s="7"/>
      <c r="GC806" s="7"/>
    </row>
    <row r="807" spans="2:185" s="2" customFormat="1" x14ac:dyDescent="0.25">
      <c r="B807" s="1"/>
      <c r="E807" s="1"/>
      <c r="H807" s="1"/>
      <c r="K807" s="1"/>
      <c r="N807" s="1"/>
      <c r="Q807" s="1"/>
      <c r="BO807"/>
      <c r="GB807" s="7"/>
      <c r="GC807" s="7"/>
    </row>
    <row r="808" spans="2:185" s="2" customFormat="1" x14ac:dyDescent="0.25">
      <c r="B808" s="1"/>
      <c r="E808" s="1"/>
      <c r="H808" s="1"/>
      <c r="K808" s="1"/>
      <c r="N808" s="1"/>
      <c r="Q808" s="1"/>
      <c r="BO808"/>
      <c r="GB808" s="7"/>
      <c r="GC808" s="7"/>
    </row>
    <row r="809" spans="2:185" s="2" customFormat="1" x14ac:dyDescent="0.25">
      <c r="B809" s="1"/>
      <c r="E809" s="1"/>
      <c r="H809" s="1"/>
      <c r="K809" s="1"/>
      <c r="N809" s="1"/>
      <c r="Q809" s="1"/>
      <c r="BO809"/>
      <c r="GB809" s="7"/>
      <c r="GC809" s="7"/>
    </row>
    <row r="810" spans="2:185" s="2" customFormat="1" x14ac:dyDescent="0.25">
      <c r="B810" s="1"/>
      <c r="E810" s="1"/>
      <c r="H810" s="1"/>
      <c r="K810" s="1"/>
      <c r="N810" s="1"/>
      <c r="Q810" s="1"/>
      <c r="BO810"/>
      <c r="GB810" s="7"/>
      <c r="GC810" s="7"/>
    </row>
    <row r="811" spans="2:185" s="2" customFormat="1" x14ac:dyDescent="0.25">
      <c r="B811" s="1"/>
      <c r="E811" s="1"/>
      <c r="H811" s="1"/>
      <c r="K811" s="1"/>
      <c r="N811" s="1"/>
      <c r="Q811" s="1"/>
      <c r="BO811"/>
      <c r="GB811" s="7"/>
      <c r="GC811" s="7"/>
    </row>
    <row r="812" spans="2:185" s="2" customFormat="1" x14ac:dyDescent="0.25">
      <c r="B812" s="1"/>
      <c r="E812" s="1"/>
      <c r="H812" s="1"/>
      <c r="K812" s="1"/>
      <c r="N812" s="1"/>
      <c r="Q812" s="1"/>
      <c r="BO812"/>
      <c r="GB812" s="7"/>
      <c r="GC812" s="7"/>
    </row>
    <row r="813" spans="2:185" s="2" customFormat="1" x14ac:dyDescent="0.25">
      <c r="B813" s="1"/>
      <c r="E813" s="1"/>
      <c r="H813" s="1"/>
      <c r="K813" s="1"/>
      <c r="N813" s="1"/>
      <c r="Q813" s="1"/>
      <c r="BO813"/>
      <c r="GB813" s="7"/>
      <c r="GC813" s="7"/>
    </row>
    <row r="814" spans="2:185" s="2" customFormat="1" x14ac:dyDescent="0.25">
      <c r="B814" s="1"/>
      <c r="E814" s="1"/>
      <c r="H814" s="1"/>
      <c r="K814" s="1"/>
      <c r="N814" s="1"/>
      <c r="Q814" s="1"/>
      <c r="BO814"/>
      <c r="GB814" s="7"/>
      <c r="GC814" s="7"/>
    </row>
    <row r="815" spans="2:185" s="2" customFormat="1" x14ac:dyDescent="0.25">
      <c r="B815" s="1"/>
      <c r="E815" s="1"/>
      <c r="H815" s="1"/>
      <c r="K815" s="1"/>
      <c r="N815" s="1"/>
      <c r="Q815" s="1"/>
      <c r="BO815"/>
      <c r="GB815" s="7"/>
      <c r="GC815" s="7"/>
    </row>
    <row r="816" spans="2:185" s="2" customFormat="1" x14ac:dyDescent="0.25">
      <c r="B816" s="1"/>
      <c r="E816" s="1"/>
      <c r="H816" s="1"/>
      <c r="K816" s="1"/>
      <c r="N816" s="1"/>
      <c r="Q816" s="1"/>
      <c r="BO816"/>
      <c r="GB816" s="7"/>
      <c r="GC816" s="7"/>
    </row>
    <row r="817" spans="2:185" s="2" customFormat="1" x14ac:dyDescent="0.25">
      <c r="B817" s="1"/>
      <c r="E817" s="1"/>
      <c r="H817" s="1"/>
      <c r="K817" s="1"/>
      <c r="N817" s="1"/>
      <c r="Q817" s="1"/>
      <c r="BO817"/>
      <c r="GB817" s="7"/>
      <c r="GC817" s="7"/>
    </row>
    <row r="818" spans="2:185" s="2" customFormat="1" x14ac:dyDescent="0.25">
      <c r="B818" s="1"/>
      <c r="E818" s="1"/>
      <c r="H818" s="1"/>
      <c r="K818" s="1"/>
      <c r="N818" s="1"/>
      <c r="Q818" s="1"/>
      <c r="BO818"/>
      <c r="GB818" s="7"/>
      <c r="GC818" s="7"/>
    </row>
    <row r="819" spans="2:185" s="2" customFormat="1" x14ac:dyDescent="0.25">
      <c r="B819" s="1"/>
      <c r="E819" s="1"/>
      <c r="H819" s="1"/>
      <c r="K819" s="1"/>
      <c r="N819" s="1"/>
      <c r="Q819" s="1"/>
      <c r="BO819"/>
      <c r="GB819" s="7"/>
      <c r="GC819" s="7"/>
    </row>
    <row r="820" spans="2:185" s="2" customFormat="1" x14ac:dyDescent="0.25">
      <c r="B820" s="1"/>
      <c r="E820" s="1"/>
      <c r="H820" s="1"/>
      <c r="K820" s="1"/>
      <c r="N820" s="1"/>
      <c r="Q820" s="1"/>
      <c r="BO820"/>
      <c r="GB820" s="7"/>
      <c r="GC820" s="7"/>
    </row>
    <row r="821" spans="2:185" s="2" customFormat="1" x14ac:dyDescent="0.25">
      <c r="B821" s="1"/>
      <c r="E821" s="1"/>
      <c r="H821" s="1"/>
      <c r="K821" s="1"/>
      <c r="N821" s="1"/>
      <c r="Q821" s="1"/>
      <c r="BO821"/>
      <c r="GB821" s="7"/>
      <c r="GC821" s="7"/>
    </row>
    <row r="822" spans="2:185" s="2" customFormat="1" x14ac:dyDescent="0.25">
      <c r="B822" s="1"/>
      <c r="E822" s="1"/>
      <c r="H822" s="1"/>
      <c r="K822" s="1"/>
      <c r="N822" s="1"/>
      <c r="Q822" s="1"/>
      <c r="BO822"/>
      <c r="GB822" s="7"/>
      <c r="GC822" s="7"/>
    </row>
    <row r="823" spans="2:185" s="2" customFormat="1" x14ac:dyDescent="0.25">
      <c r="B823" s="1"/>
      <c r="E823" s="1"/>
      <c r="H823" s="1"/>
      <c r="K823" s="1"/>
      <c r="N823" s="1"/>
      <c r="Q823" s="1"/>
      <c r="BO823"/>
      <c r="GB823" s="7"/>
      <c r="GC823" s="7"/>
    </row>
    <row r="824" spans="2:185" s="2" customFormat="1" x14ac:dyDescent="0.25">
      <c r="B824" s="1"/>
      <c r="E824" s="1"/>
      <c r="H824" s="1"/>
      <c r="K824" s="1"/>
      <c r="N824" s="1"/>
      <c r="Q824" s="1"/>
      <c r="BO824"/>
      <c r="GB824" s="7"/>
      <c r="GC824" s="7"/>
    </row>
    <row r="825" spans="2:185" s="2" customFormat="1" x14ac:dyDescent="0.25">
      <c r="B825" s="1"/>
      <c r="E825" s="1"/>
      <c r="H825" s="1"/>
      <c r="K825" s="1"/>
      <c r="N825" s="1"/>
      <c r="Q825" s="1"/>
      <c r="BO825"/>
      <c r="GB825" s="7"/>
      <c r="GC825" s="7"/>
    </row>
    <row r="826" spans="2:185" s="2" customFormat="1" x14ac:dyDescent="0.25">
      <c r="B826" s="1"/>
      <c r="E826" s="1"/>
      <c r="H826" s="1"/>
      <c r="K826" s="1"/>
      <c r="N826" s="1"/>
      <c r="Q826" s="1"/>
      <c r="BO826"/>
      <c r="GB826" s="7"/>
      <c r="GC826" s="7"/>
    </row>
    <row r="827" spans="2:185" s="2" customFormat="1" x14ac:dyDescent="0.25">
      <c r="B827" s="1"/>
      <c r="E827" s="1"/>
      <c r="H827" s="1"/>
      <c r="K827" s="1"/>
      <c r="N827" s="1"/>
      <c r="Q827" s="1"/>
      <c r="BO827"/>
      <c r="GB827" s="7"/>
      <c r="GC827" s="7"/>
    </row>
    <row r="828" spans="2:185" s="2" customFormat="1" x14ac:dyDescent="0.25">
      <c r="B828" s="1"/>
      <c r="E828" s="1"/>
      <c r="H828" s="1"/>
      <c r="K828" s="1"/>
      <c r="N828" s="1"/>
      <c r="Q828" s="1"/>
      <c r="BO828"/>
      <c r="GB828" s="7"/>
      <c r="GC828" s="7"/>
    </row>
    <row r="829" spans="2:185" s="2" customFormat="1" x14ac:dyDescent="0.25">
      <c r="B829" s="1"/>
      <c r="E829" s="1"/>
      <c r="H829" s="1"/>
      <c r="K829" s="1"/>
      <c r="N829" s="1"/>
      <c r="Q829" s="1"/>
      <c r="BO829"/>
      <c r="GB829" s="7"/>
      <c r="GC829" s="7"/>
    </row>
    <row r="830" spans="2:185" s="2" customFormat="1" x14ac:dyDescent="0.25">
      <c r="B830" s="1"/>
      <c r="E830" s="1"/>
      <c r="H830" s="1"/>
      <c r="K830" s="1"/>
      <c r="N830" s="1"/>
      <c r="Q830" s="1"/>
      <c r="BO830"/>
      <c r="GB830" s="7"/>
      <c r="GC830" s="7"/>
    </row>
    <row r="831" spans="2:185" s="2" customFormat="1" x14ac:dyDescent="0.25">
      <c r="B831" s="1"/>
      <c r="E831" s="1"/>
      <c r="H831" s="1"/>
      <c r="K831" s="1"/>
      <c r="N831" s="1"/>
      <c r="Q831" s="1"/>
      <c r="BO831"/>
      <c r="GB831" s="7"/>
      <c r="GC831" s="7"/>
    </row>
    <row r="832" spans="2:185" s="2" customFormat="1" x14ac:dyDescent="0.25">
      <c r="B832" s="1"/>
      <c r="E832" s="1"/>
      <c r="H832" s="1"/>
      <c r="K832" s="1"/>
      <c r="N832" s="1"/>
      <c r="Q832" s="1"/>
      <c r="BO832"/>
      <c r="GB832" s="7"/>
      <c r="GC832" s="7"/>
    </row>
    <row r="833" spans="2:185" s="2" customFormat="1" x14ac:dyDescent="0.25">
      <c r="B833" s="1"/>
      <c r="E833" s="1"/>
      <c r="H833" s="1"/>
      <c r="K833" s="1"/>
      <c r="N833" s="1"/>
      <c r="Q833" s="1"/>
      <c r="BO833"/>
      <c r="GB833" s="7"/>
      <c r="GC833" s="7"/>
    </row>
    <row r="834" spans="2:185" s="2" customFormat="1" x14ac:dyDescent="0.25">
      <c r="B834" s="1"/>
      <c r="E834" s="1"/>
      <c r="H834" s="1"/>
      <c r="K834" s="1"/>
      <c r="N834" s="1"/>
      <c r="Q834" s="1"/>
      <c r="BO834"/>
      <c r="GB834" s="7"/>
      <c r="GC834" s="7"/>
    </row>
    <row r="835" spans="2:185" s="2" customFormat="1" x14ac:dyDescent="0.25">
      <c r="B835" s="1"/>
      <c r="E835" s="1"/>
      <c r="H835" s="1"/>
      <c r="K835" s="1"/>
      <c r="N835" s="1"/>
      <c r="Q835" s="1"/>
      <c r="BO835"/>
      <c r="GB835" s="7"/>
      <c r="GC835" s="7"/>
    </row>
    <row r="836" spans="2:185" s="2" customFormat="1" x14ac:dyDescent="0.25">
      <c r="B836" s="1"/>
      <c r="E836" s="1"/>
      <c r="H836" s="1"/>
      <c r="K836" s="1"/>
      <c r="N836" s="1"/>
      <c r="Q836" s="1"/>
      <c r="BO836"/>
      <c r="GB836" s="7"/>
      <c r="GC836" s="7"/>
    </row>
    <row r="837" spans="2:185" s="2" customFormat="1" x14ac:dyDescent="0.25">
      <c r="B837" s="1"/>
      <c r="E837" s="1"/>
      <c r="H837" s="1"/>
      <c r="K837" s="1"/>
      <c r="N837" s="1"/>
      <c r="Q837" s="1"/>
      <c r="BO837"/>
      <c r="GB837" s="7"/>
      <c r="GC837" s="7"/>
    </row>
    <row r="838" spans="2:185" s="2" customFormat="1" x14ac:dyDescent="0.25">
      <c r="B838" s="1"/>
      <c r="E838" s="1"/>
      <c r="H838" s="1"/>
      <c r="K838" s="1"/>
      <c r="N838" s="1"/>
      <c r="Q838" s="1"/>
      <c r="BO838"/>
      <c r="GB838" s="7"/>
      <c r="GC838" s="7"/>
    </row>
    <row r="839" spans="2:185" s="2" customFormat="1" x14ac:dyDescent="0.25">
      <c r="B839" s="1"/>
      <c r="E839" s="1"/>
      <c r="H839" s="1"/>
      <c r="K839" s="1"/>
      <c r="N839" s="1"/>
      <c r="Q839" s="1"/>
      <c r="BO839"/>
      <c r="GB839" s="7"/>
      <c r="GC839" s="7"/>
    </row>
    <row r="840" spans="2:185" s="2" customFormat="1" x14ac:dyDescent="0.25">
      <c r="B840" s="1"/>
      <c r="E840" s="1"/>
      <c r="H840" s="1"/>
      <c r="K840" s="1"/>
      <c r="N840" s="1"/>
      <c r="Q840" s="1"/>
      <c r="BO840"/>
      <c r="GB840" s="7"/>
      <c r="GC840" s="7"/>
    </row>
    <row r="841" spans="2:185" s="2" customFormat="1" x14ac:dyDescent="0.25">
      <c r="B841" s="1"/>
      <c r="E841" s="1"/>
      <c r="H841" s="1"/>
      <c r="K841" s="1"/>
      <c r="N841" s="1"/>
      <c r="Q841" s="1"/>
      <c r="BO841"/>
      <c r="GB841" s="7"/>
      <c r="GC841" s="7"/>
    </row>
    <row r="842" spans="2:185" s="2" customFormat="1" x14ac:dyDescent="0.25">
      <c r="B842" s="1"/>
      <c r="E842" s="1"/>
      <c r="H842" s="1"/>
      <c r="K842" s="1"/>
      <c r="N842" s="1"/>
      <c r="Q842" s="1"/>
      <c r="BO842"/>
      <c r="GB842" s="7"/>
      <c r="GC842" s="7"/>
    </row>
    <row r="843" spans="2:185" s="2" customFormat="1" x14ac:dyDescent="0.25">
      <c r="B843" s="1"/>
      <c r="E843" s="1"/>
      <c r="H843" s="1"/>
      <c r="K843" s="1"/>
      <c r="N843" s="1"/>
      <c r="Q843" s="1"/>
      <c r="BO843"/>
      <c r="GB843" s="7"/>
      <c r="GC843" s="7"/>
    </row>
    <row r="844" spans="2:185" s="2" customFormat="1" x14ac:dyDescent="0.25">
      <c r="B844" s="1"/>
      <c r="E844" s="1"/>
      <c r="H844" s="1"/>
      <c r="K844" s="1"/>
      <c r="N844" s="1"/>
      <c r="Q844" s="1"/>
      <c r="BO844"/>
      <c r="GB844" s="7"/>
      <c r="GC844" s="7"/>
    </row>
    <row r="845" spans="2:185" s="2" customFormat="1" x14ac:dyDescent="0.25">
      <c r="B845" s="1"/>
      <c r="E845" s="1"/>
      <c r="H845" s="1"/>
      <c r="K845" s="1"/>
      <c r="N845" s="1"/>
      <c r="Q845" s="1"/>
      <c r="BO845"/>
      <c r="GB845" s="7"/>
      <c r="GC845" s="7"/>
    </row>
    <row r="846" spans="2:185" s="2" customFormat="1" x14ac:dyDescent="0.25">
      <c r="B846" s="1"/>
      <c r="E846" s="1"/>
      <c r="H846" s="1"/>
      <c r="K846" s="1"/>
      <c r="N846" s="1"/>
      <c r="Q846" s="1"/>
      <c r="BO846"/>
      <c r="GB846" s="7"/>
      <c r="GC846" s="7"/>
    </row>
    <row r="847" spans="2:185" s="2" customFormat="1" x14ac:dyDescent="0.25">
      <c r="B847" s="1"/>
      <c r="E847" s="1"/>
      <c r="H847" s="1"/>
      <c r="K847" s="1"/>
      <c r="N847" s="1"/>
      <c r="Q847" s="1"/>
      <c r="BO847"/>
      <c r="GB847" s="7"/>
      <c r="GC847" s="7"/>
    </row>
    <row r="848" spans="2:185" s="2" customFormat="1" x14ac:dyDescent="0.25">
      <c r="B848" s="1"/>
      <c r="E848" s="1"/>
      <c r="H848" s="1"/>
      <c r="K848" s="1"/>
      <c r="N848" s="1"/>
      <c r="Q848" s="1"/>
      <c r="BO848"/>
      <c r="GB848" s="7"/>
      <c r="GC848" s="7"/>
    </row>
    <row r="849" spans="2:185" s="2" customFormat="1" x14ac:dyDescent="0.25">
      <c r="B849" s="1"/>
      <c r="E849" s="1"/>
      <c r="H849" s="1"/>
      <c r="K849" s="1"/>
      <c r="N849" s="1"/>
      <c r="Q849" s="1"/>
      <c r="BO849"/>
      <c r="GB849" s="7"/>
      <c r="GC849" s="7"/>
    </row>
    <row r="850" spans="2:185" s="2" customFormat="1" x14ac:dyDescent="0.25">
      <c r="B850" s="1"/>
      <c r="E850" s="1"/>
      <c r="H850" s="1"/>
      <c r="K850" s="1"/>
      <c r="N850" s="1"/>
      <c r="Q850" s="1"/>
      <c r="BO850"/>
      <c r="GB850" s="7"/>
      <c r="GC850" s="7"/>
    </row>
    <row r="851" spans="2:185" s="2" customFormat="1" x14ac:dyDescent="0.25">
      <c r="B851" s="1"/>
      <c r="E851" s="1"/>
      <c r="H851" s="1"/>
      <c r="K851" s="1"/>
      <c r="N851" s="1"/>
      <c r="Q851" s="1"/>
      <c r="BO851"/>
      <c r="GB851" s="7"/>
      <c r="GC851" s="7"/>
    </row>
    <row r="852" spans="2:185" s="2" customFormat="1" x14ac:dyDescent="0.25">
      <c r="B852" s="1"/>
      <c r="E852" s="1"/>
      <c r="H852" s="1"/>
      <c r="K852" s="1"/>
      <c r="N852" s="1"/>
      <c r="Q852" s="1"/>
      <c r="BO852"/>
      <c r="GB852" s="7"/>
      <c r="GC852" s="7"/>
    </row>
    <row r="853" spans="2:185" s="2" customFormat="1" x14ac:dyDescent="0.25">
      <c r="B853" s="1"/>
      <c r="E853" s="1"/>
      <c r="H853" s="1"/>
      <c r="K853" s="1"/>
      <c r="N853" s="1"/>
      <c r="Q853" s="1"/>
      <c r="BO853"/>
      <c r="GB853" s="7"/>
      <c r="GC853" s="7"/>
    </row>
    <row r="854" spans="2:185" s="2" customFormat="1" x14ac:dyDescent="0.25">
      <c r="B854" s="1"/>
      <c r="E854" s="1"/>
      <c r="H854" s="1"/>
      <c r="K854" s="1"/>
      <c r="N854" s="1"/>
      <c r="Q854" s="1"/>
      <c r="BO854"/>
      <c r="GB854" s="7"/>
      <c r="GC854" s="7"/>
    </row>
    <row r="855" spans="2:185" s="2" customFormat="1" x14ac:dyDescent="0.25">
      <c r="B855" s="1"/>
      <c r="E855" s="1"/>
      <c r="H855" s="1"/>
      <c r="K855" s="1"/>
      <c r="N855" s="1"/>
      <c r="Q855" s="1"/>
      <c r="BO855"/>
      <c r="GB855" s="7"/>
      <c r="GC855" s="7"/>
    </row>
    <row r="856" spans="2:185" s="2" customFormat="1" x14ac:dyDescent="0.25">
      <c r="B856" s="1"/>
      <c r="E856" s="1"/>
      <c r="H856" s="1"/>
      <c r="K856" s="1"/>
      <c r="N856" s="1"/>
      <c r="Q856" s="1"/>
      <c r="BO856"/>
      <c r="GB856" s="7"/>
      <c r="GC856" s="7"/>
    </row>
    <row r="857" spans="2:185" s="2" customFormat="1" x14ac:dyDescent="0.25">
      <c r="B857" s="1"/>
      <c r="E857" s="1"/>
      <c r="H857" s="1"/>
      <c r="K857" s="1"/>
      <c r="N857" s="1"/>
      <c r="Q857" s="1"/>
      <c r="BO857"/>
      <c r="GB857" s="7"/>
      <c r="GC857" s="7"/>
    </row>
    <row r="858" spans="2:185" s="2" customFormat="1" x14ac:dyDescent="0.25">
      <c r="B858" s="1"/>
      <c r="E858" s="1"/>
      <c r="H858" s="1"/>
      <c r="K858" s="1"/>
      <c r="N858" s="1"/>
      <c r="Q858" s="1"/>
      <c r="BO858"/>
      <c r="GB858" s="7"/>
      <c r="GC858" s="7"/>
    </row>
    <row r="859" spans="2:185" s="2" customFormat="1" x14ac:dyDescent="0.25">
      <c r="B859" s="1"/>
      <c r="E859" s="1"/>
      <c r="H859" s="1"/>
      <c r="K859" s="1"/>
      <c r="N859" s="1"/>
      <c r="Q859" s="1"/>
      <c r="BO859"/>
      <c r="GB859" s="7"/>
      <c r="GC859" s="7"/>
    </row>
    <row r="860" spans="2:185" s="2" customFormat="1" x14ac:dyDescent="0.25">
      <c r="B860" s="1"/>
      <c r="E860" s="1"/>
      <c r="H860" s="1"/>
      <c r="K860" s="1"/>
      <c r="N860" s="1"/>
      <c r="Q860" s="1"/>
      <c r="BO860"/>
      <c r="GB860" s="7"/>
      <c r="GC860" s="7"/>
    </row>
    <row r="861" spans="2:185" s="2" customFormat="1" x14ac:dyDescent="0.25">
      <c r="B861" s="1"/>
      <c r="E861" s="1"/>
      <c r="H861" s="1"/>
      <c r="K861" s="1"/>
      <c r="N861" s="1"/>
      <c r="Q861" s="1"/>
      <c r="BO861"/>
      <c r="GB861" s="7"/>
      <c r="GC861" s="7"/>
    </row>
    <row r="862" spans="2:185" s="2" customFormat="1" x14ac:dyDescent="0.25">
      <c r="B862" s="1"/>
      <c r="E862" s="1"/>
      <c r="H862" s="1"/>
      <c r="K862" s="1"/>
      <c r="N862" s="1"/>
      <c r="Q862" s="1"/>
      <c r="BO862"/>
      <c r="GB862" s="7"/>
      <c r="GC862" s="7"/>
    </row>
    <row r="863" spans="2:185" s="2" customFormat="1" x14ac:dyDescent="0.25">
      <c r="B863" s="1"/>
      <c r="E863" s="1"/>
      <c r="H863" s="1"/>
      <c r="K863" s="1"/>
      <c r="N863" s="1"/>
      <c r="Q863" s="1"/>
      <c r="BO863"/>
      <c r="GB863" s="7"/>
      <c r="GC863" s="7"/>
    </row>
    <row r="864" spans="2:185" s="2" customFormat="1" x14ac:dyDescent="0.25">
      <c r="B864" s="1"/>
      <c r="E864" s="1"/>
      <c r="H864" s="1"/>
      <c r="K864" s="1"/>
      <c r="N864" s="1"/>
      <c r="Q864" s="1"/>
      <c r="BO864"/>
      <c r="GB864" s="7"/>
      <c r="GC864" s="7"/>
    </row>
    <row r="865" spans="2:185" s="2" customFormat="1" x14ac:dyDescent="0.25">
      <c r="B865" s="1"/>
      <c r="E865" s="1"/>
      <c r="H865" s="1"/>
      <c r="K865" s="1"/>
      <c r="N865" s="1"/>
      <c r="Q865" s="1"/>
      <c r="BO865"/>
      <c r="GB865" s="7"/>
      <c r="GC865" s="7"/>
    </row>
    <row r="866" spans="2:185" s="2" customFormat="1" x14ac:dyDescent="0.25">
      <c r="B866" s="1"/>
      <c r="E866" s="1"/>
      <c r="H866" s="1"/>
      <c r="K866" s="1"/>
      <c r="N866" s="1"/>
      <c r="Q866" s="1"/>
      <c r="BO866"/>
      <c r="GB866" s="7"/>
      <c r="GC866" s="7"/>
    </row>
    <row r="867" spans="2:185" s="2" customFormat="1" x14ac:dyDescent="0.25">
      <c r="B867" s="1"/>
      <c r="E867" s="1"/>
      <c r="H867" s="1"/>
      <c r="K867" s="1"/>
      <c r="N867" s="1"/>
      <c r="Q867" s="1"/>
      <c r="BO867"/>
      <c r="GB867" s="7"/>
      <c r="GC867" s="7"/>
    </row>
    <row r="868" spans="2:185" s="2" customFormat="1" x14ac:dyDescent="0.25">
      <c r="B868" s="1"/>
      <c r="E868" s="1"/>
      <c r="H868" s="1"/>
      <c r="K868" s="1"/>
      <c r="N868" s="1"/>
      <c r="Q868" s="1"/>
      <c r="BO868"/>
      <c r="GB868" s="7"/>
      <c r="GC868" s="7"/>
    </row>
    <row r="869" spans="2:185" s="2" customFormat="1" x14ac:dyDescent="0.25">
      <c r="B869" s="1"/>
      <c r="E869" s="1"/>
      <c r="H869" s="1"/>
      <c r="K869" s="1"/>
      <c r="N869" s="1"/>
      <c r="Q869" s="1"/>
      <c r="BO869"/>
      <c r="GB869" s="7"/>
      <c r="GC869" s="7"/>
    </row>
    <row r="870" spans="2:185" s="2" customFormat="1" x14ac:dyDescent="0.25">
      <c r="B870" s="1"/>
      <c r="E870" s="1"/>
      <c r="H870" s="1"/>
      <c r="K870" s="1"/>
      <c r="N870" s="1"/>
      <c r="Q870" s="1"/>
      <c r="BO870"/>
      <c r="GB870" s="7"/>
      <c r="GC870" s="7"/>
    </row>
    <row r="871" spans="2:185" s="2" customFormat="1" x14ac:dyDescent="0.25">
      <c r="B871" s="1"/>
      <c r="E871" s="1"/>
      <c r="H871" s="1"/>
      <c r="K871" s="1"/>
      <c r="N871" s="1"/>
      <c r="Q871" s="1"/>
      <c r="BO871"/>
      <c r="GB871" s="7"/>
      <c r="GC871" s="7"/>
    </row>
    <row r="872" spans="2:185" s="2" customFormat="1" x14ac:dyDescent="0.25">
      <c r="B872" s="1"/>
      <c r="E872" s="1"/>
      <c r="H872" s="1"/>
      <c r="K872" s="1"/>
      <c r="N872" s="1"/>
      <c r="Q872" s="1"/>
      <c r="BO872"/>
      <c r="GB872" s="7"/>
      <c r="GC872" s="7"/>
    </row>
    <row r="873" spans="2:185" s="2" customFormat="1" x14ac:dyDescent="0.25">
      <c r="B873" s="1"/>
      <c r="E873" s="1"/>
      <c r="H873" s="1"/>
      <c r="K873" s="1"/>
      <c r="N873" s="1"/>
      <c r="Q873" s="1"/>
      <c r="BO873"/>
      <c r="GB873" s="7"/>
      <c r="GC873" s="7"/>
    </row>
    <row r="874" spans="2:185" s="2" customFormat="1" x14ac:dyDescent="0.25">
      <c r="B874" s="1"/>
      <c r="E874" s="1"/>
      <c r="H874" s="1"/>
      <c r="K874" s="1"/>
      <c r="N874" s="1"/>
      <c r="Q874" s="1"/>
      <c r="BO874"/>
      <c r="GB874" s="7"/>
      <c r="GC874" s="7"/>
    </row>
    <row r="875" spans="2:185" s="2" customFormat="1" x14ac:dyDescent="0.25">
      <c r="B875" s="1"/>
      <c r="E875" s="1"/>
      <c r="H875" s="1"/>
      <c r="K875" s="1"/>
      <c r="N875" s="1"/>
      <c r="Q875" s="1"/>
      <c r="BO875"/>
      <c r="GB875" s="7"/>
      <c r="GC875" s="7"/>
    </row>
    <row r="876" spans="2:185" s="2" customFormat="1" x14ac:dyDescent="0.25">
      <c r="B876" s="1"/>
      <c r="E876" s="1"/>
      <c r="H876" s="1"/>
      <c r="K876" s="1"/>
      <c r="N876" s="1"/>
      <c r="Q876" s="1"/>
      <c r="BO876"/>
      <c r="GB876" s="7"/>
      <c r="GC876" s="7"/>
    </row>
    <row r="877" spans="2:185" s="2" customFormat="1" x14ac:dyDescent="0.25">
      <c r="B877" s="1"/>
      <c r="E877" s="1"/>
      <c r="H877" s="1"/>
      <c r="K877" s="1"/>
      <c r="N877" s="1"/>
      <c r="Q877" s="1"/>
      <c r="BO877"/>
      <c r="GB877" s="7"/>
      <c r="GC877" s="7"/>
    </row>
    <row r="878" spans="2:185" s="2" customFormat="1" x14ac:dyDescent="0.25">
      <c r="B878" s="1"/>
      <c r="E878" s="1"/>
      <c r="H878" s="1"/>
      <c r="K878" s="1"/>
      <c r="N878" s="1"/>
      <c r="Q878" s="1"/>
      <c r="BO878"/>
      <c r="GB878" s="7"/>
      <c r="GC878" s="7"/>
    </row>
    <row r="879" spans="2:185" s="2" customFormat="1" x14ac:dyDescent="0.25">
      <c r="B879" s="1"/>
      <c r="E879" s="1"/>
      <c r="H879" s="1"/>
      <c r="K879" s="1"/>
      <c r="N879" s="1"/>
      <c r="Q879" s="1"/>
      <c r="BO879"/>
      <c r="GB879" s="7"/>
      <c r="GC879" s="7"/>
    </row>
    <row r="880" spans="2:185" s="2" customFormat="1" x14ac:dyDescent="0.25">
      <c r="B880" s="1"/>
      <c r="E880" s="1"/>
      <c r="H880" s="1"/>
      <c r="K880" s="1"/>
      <c r="N880" s="1"/>
      <c r="Q880" s="1"/>
      <c r="BO880"/>
      <c r="GB880" s="7"/>
      <c r="GC880" s="7"/>
    </row>
    <row r="881" spans="2:185" s="2" customFormat="1" x14ac:dyDescent="0.25">
      <c r="B881" s="1"/>
      <c r="E881" s="1"/>
      <c r="H881" s="1"/>
      <c r="K881" s="1"/>
      <c r="N881" s="1"/>
      <c r="Q881" s="1"/>
      <c r="BO881"/>
      <c r="GB881" s="7"/>
      <c r="GC881" s="7"/>
    </row>
    <row r="882" spans="2:185" s="2" customFormat="1" x14ac:dyDescent="0.25">
      <c r="B882" s="1"/>
      <c r="E882" s="1"/>
      <c r="H882" s="1"/>
      <c r="K882" s="1"/>
      <c r="N882" s="1"/>
      <c r="Q882" s="1"/>
      <c r="BO882"/>
      <c r="GB882" s="7"/>
      <c r="GC882" s="7"/>
    </row>
    <row r="883" spans="2:185" s="2" customFormat="1" x14ac:dyDescent="0.25">
      <c r="B883" s="1"/>
      <c r="E883" s="1"/>
      <c r="H883" s="1"/>
      <c r="K883" s="1"/>
      <c r="N883" s="1"/>
      <c r="Q883" s="1"/>
      <c r="BO883"/>
      <c r="GB883" s="7"/>
      <c r="GC883" s="7"/>
    </row>
    <row r="884" spans="2:185" s="2" customFormat="1" x14ac:dyDescent="0.25">
      <c r="B884" s="1"/>
      <c r="E884" s="1"/>
      <c r="H884" s="1"/>
      <c r="K884" s="1"/>
      <c r="N884" s="1"/>
      <c r="Q884" s="1"/>
      <c r="BO884"/>
      <c r="GB884" s="7"/>
      <c r="GC884" s="7"/>
    </row>
    <row r="885" spans="2:185" s="2" customFormat="1" x14ac:dyDescent="0.25">
      <c r="B885" s="1"/>
      <c r="E885" s="1"/>
      <c r="H885" s="1"/>
      <c r="K885" s="1"/>
      <c r="N885" s="1"/>
      <c r="Q885" s="1"/>
      <c r="BO885"/>
      <c r="GB885" s="7"/>
      <c r="GC885" s="7"/>
    </row>
    <row r="886" spans="2:185" s="2" customFormat="1" x14ac:dyDescent="0.25">
      <c r="B886" s="1"/>
      <c r="E886" s="1"/>
      <c r="H886" s="1"/>
      <c r="K886" s="1"/>
      <c r="N886" s="1"/>
      <c r="Q886" s="1"/>
      <c r="BO886"/>
      <c r="GB886" s="7"/>
      <c r="GC886" s="7"/>
    </row>
    <row r="887" spans="2:185" s="2" customFormat="1" x14ac:dyDescent="0.25">
      <c r="B887" s="1"/>
      <c r="E887" s="1"/>
      <c r="H887" s="1"/>
      <c r="K887" s="1"/>
      <c r="N887" s="1"/>
      <c r="Q887" s="1"/>
      <c r="BO887"/>
      <c r="GB887" s="7"/>
      <c r="GC887" s="7"/>
    </row>
    <row r="888" spans="2:185" s="2" customFormat="1" x14ac:dyDescent="0.25">
      <c r="B888" s="1"/>
      <c r="E888" s="1"/>
      <c r="H888" s="1"/>
      <c r="K888" s="1"/>
      <c r="N888" s="1"/>
      <c r="Q888" s="1"/>
      <c r="BO888"/>
      <c r="GB888" s="7"/>
      <c r="GC888" s="7"/>
    </row>
    <row r="889" spans="2:185" s="2" customFormat="1" x14ac:dyDescent="0.25">
      <c r="B889" s="1"/>
      <c r="E889" s="1"/>
      <c r="H889" s="1"/>
      <c r="K889" s="1"/>
      <c r="N889" s="1"/>
      <c r="Q889" s="1"/>
      <c r="BO889"/>
      <c r="GB889" s="7"/>
      <c r="GC889" s="7"/>
    </row>
    <row r="890" spans="2:185" s="2" customFormat="1" x14ac:dyDescent="0.25">
      <c r="B890" s="1"/>
      <c r="E890" s="1"/>
      <c r="H890" s="1"/>
      <c r="K890" s="1"/>
      <c r="N890" s="1"/>
      <c r="Q890" s="1"/>
      <c r="BO890"/>
      <c r="GB890" s="7"/>
      <c r="GC890" s="7"/>
    </row>
    <row r="891" spans="2:185" s="2" customFormat="1" x14ac:dyDescent="0.25">
      <c r="B891" s="1"/>
      <c r="E891" s="1"/>
      <c r="H891" s="1"/>
      <c r="K891" s="1"/>
      <c r="N891" s="1"/>
      <c r="Q891" s="1"/>
      <c r="BO891"/>
      <c r="GB891" s="7"/>
      <c r="GC891" s="7"/>
    </row>
    <row r="892" spans="2:185" s="2" customFormat="1" x14ac:dyDescent="0.25">
      <c r="B892" s="1"/>
      <c r="E892" s="1"/>
      <c r="H892" s="1"/>
      <c r="K892" s="1"/>
      <c r="N892" s="1"/>
      <c r="Q892" s="1"/>
      <c r="BO892"/>
      <c r="GB892" s="7"/>
      <c r="GC892" s="7"/>
    </row>
    <row r="893" spans="2:185" s="2" customFormat="1" x14ac:dyDescent="0.25">
      <c r="B893" s="1"/>
      <c r="E893" s="1"/>
      <c r="H893" s="1"/>
      <c r="K893" s="1"/>
      <c r="N893" s="1"/>
      <c r="Q893" s="1"/>
      <c r="BO893"/>
      <c r="GB893" s="7"/>
      <c r="GC893" s="7"/>
    </row>
    <row r="894" spans="2:185" s="2" customFormat="1" x14ac:dyDescent="0.25">
      <c r="B894" s="1"/>
      <c r="E894" s="1"/>
      <c r="H894" s="1"/>
      <c r="K894" s="1"/>
      <c r="N894" s="1"/>
      <c r="Q894" s="1"/>
      <c r="BO894"/>
      <c r="GB894" s="7"/>
      <c r="GC894" s="7"/>
    </row>
    <row r="895" spans="2:185" s="2" customFormat="1" x14ac:dyDescent="0.25">
      <c r="B895" s="1"/>
      <c r="E895" s="1"/>
      <c r="H895" s="1"/>
      <c r="K895" s="1"/>
      <c r="N895" s="1"/>
      <c r="Q895" s="1"/>
      <c r="BO895"/>
      <c r="GB895" s="7"/>
      <c r="GC895" s="7"/>
    </row>
    <row r="896" spans="2:185" s="2" customFormat="1" x14ac:dyDescent="0.25">
      <c r="B896" s="1"/>
      <c r="E896" s="1"/>
      <c r="H896" s="1"/>
      <c r="K896" s="1"/>
      <c r="N896" s="1"/>
      <c r="Q896" s="1"/>
      <c r="BO896"/>
      <c r="GB896" s="7"/>
      <c r="GC896" s="7"/>
    </row>
    <row r="897" spans="2:185" s="2" customFormat="1" x14ac:dyDescent="0.25">
      <c r="B897" s="1"/>
      <c r="E897" s="1"/>
      <c r="H897" s="1"/>
      <c r="K897" s="1"/>
      <c r="N897" s="1"/>
      <c r="Q897" s="1"/>
      <c r="BO897"/>
      <c r="GB897" s="7"/>
      <c r="GC897" s="7"/>
    </row>
    <row r="898" spans="2:185" s="2" customFormat="1" x14ac:dyDescent="0.25">
      <c r="B898" s="1"/>
      <c r="E898" s="1"/>
      <c r="H898" s="1"/>
      <c r="K898" s="1"/>
      <c r="N898" s="1"/>
      <c r="Q898" s="1"/>
      <c r="BO898"/>
      <c r="GB898" s="7"/>
      <c r="GC898" s="7"/>
    </row>
    <row r="899" spans="2:185" s="2" customFormat="1" x14ac:dyDescent="0.25">
      <c r="B899" s="1"/>
      <c r="E899" s="1"/>
      <c r="H899" s="1"/>
      <c r="K899" s="1"/>
      <c r="N899" s="1"/>
      <c r="Q899" s="1"/>
      <c r="BO899"/>
      <c r="GB899" s="7"/>
      <c r="GC899" s="7"/>
    </row>
    <row r="900" spans="2:185" s="2" customFormat="1" x14ac:dyDescent="0.25">
      <c r="B900" s="1"/>
      <c r="E900" s="1"/>
      <c r="H900" s="1"/>
      <c r="K900" s="1"/>
      <c r="N900" s="1"/>
      <c r="Q900" s="1"/>
      <c r="BO900"/>
      <c r="GB900" s="7"/>
      <c r="GC900" s="7"/>
    </row>
    <row r="901" spans="2:185" s="2" customFormat="1" x14ac:dyDescent="0.25">
      <c r="B901" s="1"/>
      <c r="E901" s="1"/>
      <c r="H901" s="1"/>
      <c r="K901" s="1"/>
      <c r="N901" s="1"/>
      <c r="Q901" s="1"/>
      <c r="BO901"/>
      <c r="GB901" s="7"/>
      <c r="GC901" s="7"/>
    </row>
    <row r="902" spans="2:185" s="2" customFormat="1" x14ac:dyDescent="0.25">
      <c r="B902" s="1"/>
      <c r="E902" s="1"/>
      <c r="H902" s="1"/>
      <c r="K902" s="1"/>
      <c r="N902" s="1"/>
      <c r="Q902" s="1"/>
      <c r="BO902"/>
      <c r="GB902" s="7"/>
      <c r="GC902" s="7"/>
    </row>
    <row r="903" spans="2:185" s="2" customFormat="1" x14ac:dyDescent="0.25">
      <c r="B903" s="1"/>
      <c r="E903" s="1"/>
      <c r="H903" s="1"/>
      <c r="K903" s="1"/>
      <c r="N903" s="1"/>
      <c r="Q903" s="1"/>
      <c r="BO903"/>
      <c r="GB903" s="7"/>
      <c r="GC903" s="7"/>
    </row>
    <row r="904" spans="2:185" s="2" customFormat="1" x14ac:dyDescent="0.25">
      <c r="B904" s="1"/>
      <c r="E904" s="1"/>
      <c r="H904" s="1"/>
      <c r="K904" s="1"/>
      <c r="N904" s="1"/>
      <c r="Q904" s="1"/>
      <c r="BO904"/>
      <c r="GB904" s="7"/>
      <c r="GC904" s="7"/>
    </row>
    <row r="905" spans="2:185" s="2" customFormat="1" x14ac:dyDescent="0.25">
      <c r="B905" s="1"/>
      <c r="E905" s="1"/>
      <c r="H905" s="1"/>
      <c r="K905" s="1"/>
      <c r="N905" s="1"/>
      <c r="Q905" s="1"/>
      <c r="BO905"/>
      <c r="GB905" s="7"/>
      <c r="GC905" s="7"/>
    </row>
    <row r="906" spans="2:185" s="2" customFormat="1" x14ac:dyDescent="0.25">
      <c r="B906" s="1"/>
      <c r="E906" s="1"/>
      <c r="H906" s="1"/>
      <c r="K906" s="1"/>
      <c r="N906" s="1"/>
      <c r="Q906" s="1"/>
      <c r="BO906"/>
      <c r="GB906" s="7"/>
      <c r="GC906" s="7"/>
    </row>
    <row r="907" spans="2:185" s="2" customFormat="1" x14ac:dyDescent="0.25">
      <c r="B907" s="1"/>
      <c r="E907" s="1"/>
      <c r="H907" s="1"/>
      <c r="K907" s="1"/>
      <c r="N907" s="1"/>
      <c r="Q907" s="1"/>
      <c r="BO907"/>
      <c r="GB907" s="7"/>
      <c r="GC907" s="7"/>
    </row>
    <row r="908" spans="2:185" s="2" customFormat="1" x14ac:dyDescent="0.25">
      <c r="B908" s="1"/>
      <c r="E908" s="1"/>
      <c r="H908" s="1"/>
      <c r="K908" s="1"/>
      <c r="N908" s="1"/>
      <c r="Q908" s="1"/>
      <c r="BO908"/>
      <c r="GB908" s="7"/>
      <c r="GC908" s="7"/>
    </row>
    <row r="909" spans="2:185" s="2" customFormat="1" x14ac:dyDescent="0.25">
      <c r="B909" s="1"/>
      <c r="E909" s="1"/>
      <c r="H909" s="1"/>
      <c r="K909" s="1"/>
      <c r="N909" s="1"/>
      <c r="Q909" s="1"/>
      <c r="BO909"/>
      <c r="GB909" s="7"/>
      <c r="GC909" s="7"/>
    </row>
    <row r="910" spans="2:185" s="2" customFormat="1" x14ac:dyDescent="0.25">
      <c r="B910" s="1"/>
      <c r="E910" s="1"/>
      <c r="H910" s="1"/>
      <c r="K910" s="1"/>
      <c r="N910" s="1"/>
      <c r="Q910" s="1"/>
      <c r="BO910"/>
      <c r="GB910" s="7"/>
      <c r="GC910" s="7"/>
    </row>
    <row r="911" spans="2:185" s="2" customFormat="1" x14ac:dyDescent="0.25">
      <c r="B911" s="1"/>
      <c r="E911" s="1"/>
      <c r="H911" s="1"/>
      <c r="K911" s="1"/>
      <c r="N911" s="1"/>
      <c r="Q911" s="1"/>
      <c r="BO911"/>
      <c r="GB911" s="7"/>
      <c r="GC911" s="7"/>
    </row>
    <row r="912" spans="2:185" s="2" customFormat="1" x14ac:dyDescent="0.25">
      <c r="B912" s="1"/>
      <c r="E912" s="1"/>
      <c r="H912" s="1"/>
      <c r="K912" s="1"/>
      <c r="N912" s="1"/>
      <c r="Q912" s="1"/>
      <c r="BO912"/>
      <c r="GB912" s="7"/>
      <c r="GC912" s="7"/>
    </row>
    <row r="913" spans="2:185" s="2" customFormat="1" x14ac:dyDescent="0.25">
      <c r="B913" s="1"/>
      <c r="E913" s="1"/>
      <c r="H913" s="1"/>
      <c r="K913" s="1"/>
      <c r="N913" s="1"/>
      <c r="Q913" s="1"/>
      <c r="BO913"/>
      <c r="GB913" s="7"/>
      <c r="GC913" s="7"/>
    </row>
    <row r="914" spans="2:185" s="2" customFormat="1" x14ac:dyDescent="0.25">
      <c r="B914" s="1"/>
      <c r="E914" s="1"/>
      <c r="H914" s="1"/>
      <c r="K914" s="1"/>
      <c r="N914" s="1"/>
      <c r="Q914" s="1"/>
      <c r="BO914"/>
      <c r="GB914" s="7"/>
      <c r="GC914" s="7"/>
    </row>
    <row r="915" spans="2:185" s="2" customFormat="1" x14ac:dyDescent="0.25">
      <c r="B915" s="1"/>
      <c r="E915" s="1"/>
      <c r="H915" s="1"/>
      <c r="K915" s="1"/>
      <c r="N915" s="1"/>
      <c r="Q915" s="1"/>
      <c r="BO915"/>
      <c r="GB915" s="7"/>
      <c r="GC915" s="7"/>
    </row>
    <row r="916" spans="2:185" s="2" customFormat="1" x14ac:dyDescent="0.25">
      <c r="B916" s="1"/>
      <c r="E916" s="1"/>
      <c r="H916" s="1"/>
      <c r="K916" s="1"/>
      <c r="N916" s="1"/>
      <c r="Q916" s="1"/>
      <c r="BO916"/>
      <c r="GB916" s="7"/>
      <c r="GC916" s="7"/>
    </row>
    <row r="917" spans="2:185" s="2" customFormat="1" x14ac:dyDescent="0.25">
      <c r="B917" s="1"/>
      <c r="E917" s="1"/>
      <c r="H917" s="1"/>
      <c r="K917" s="1"/>
      <c r="N917" s="1"/>
      <c r="Q917" s="1"/>
      <c r="BO917"/>
      <c r="GB917" s="7"/>
      <c r="GC917" s="7"/>
    </row>
    <row r="918" spans="2:185" s="2" customFormat="1" x14ac:dyDescent="0.25">
      <c r="B918" s="1"/>
      <c r="E918" s="1"/>
      <c r="H918" s="1"/>
      <c r="K918" s="1"/>
      <c r="N918" s="1"/>
      <c r="Q918" s="1"/>
      <c r="BO918"/>
      <c r="GB918" s="7"/>
      <c r="GC918" s="7"/>
    </row>
    <row r="919" spans="2:185" s="2" customFormat="1" x14ac:dyDescent="0.25">
      <c r="B919" s="1"/>
      <c r="E919" s="1"/>
      <c r="H919" s="1"/>
      <c r="K919" s="1"/>
      <c r="N919" s="1"/>
      <c r="Q919" s="1"/>
      <c r="BO919"/>
      <c r="GB919" s="7"/>
      <c r="GC919" s="7"/>
    </row>
    <row r="920" spans="2:185" s="2" customFormat="1" x14ac:dyDescent="0.25">
      <c r="B920" s="1"/>
      <c r="E920" s="1"/>
      <c r="H920" s="1"/>
      <c r="K920" s="1"/>
      <c r="N920" s="1"/>
      <c r="Q920" s="1"/>
      <c r="BO920"/>
      <c r="GB920" s="7"/>
      <c r="GC920" s="7"/>
    </row>
    <row r="921" spans="2:185" s="2" customFormat="1" x14ac:dyDescent="0.25">
      <c r="B921" s="1"/>
      <c r="E921" s="1"/>
      <c r="H921" s="1"/>
      <c r="K921" s="1"/>
      <c r="N921" s="1"/>
      <c r="Q921" s="1"/>
      <c r="BO921"/>
      <c r="GB921" s="7"/>
      <c r="GC921" s="7"/>
    </row>
    <row r="922" spans="2:185" s="2" customFormat="1" x14ac:dyDescent="0.25">
      <c r="B922" s="1"/>
      <c r="E922" s="1"/>
      <c r="H922" s="1"/>
      <c r="K922" s="1"/>
      <c r="N922" s="1"/>
      <c r="Q922" s="1"/>
      <c r="BO922"/>
      <c r="GB922" s="7"/>
      <c r="GC922" s="7"/>
    </row>
    <row r="923" spans="2:185" s="2" customFormat="1" x14ac:dyDescent="0.25">
      <c r="B923" s="1"/>
      <c r="E923" s="1"/>
      <c r="H923" s="1"/>
      <c r="K923" s="1"/>
      <c r="N923" s="1"/>
      <c r="Q923" s="1"/>
      <c r="BO923"/>
      <c r="GB923" s="7"/>
      <c r="GC923" s="7"/>
    </row>
    <row r="924" spans="2:185" s="2" customFormat="1" x14ac:dyDescent="0.25">
      <c r="B924" s="1"/>
      <c r="E924" s="1"/>
      <c r="H924" s="1"/>
      <c r="K924" s="1"/>
      <c r="N924" s="1"/>
      <c r="Q924" s="1"/>
      <c r="BO924"/>
      <c r="GB924" s="7"/>
      <c r="GC924" s="7"/>
    </row>
    <row r="925" spans="2:185" s="2" customFormat="1" x14ac:dyDescent="0.25">
      <c r="B925" s="1"/>
      <c r="E925" s="1"/>
      <c r="H925" s="1"/>
      <c r="K925" s="1"/>
      <c r="N925" s="1"/>
      <c r="Q925" s="1"/>
      <c r="BO925"/>
      <c r="GB925" s="7"/>
      <c r="GC925" s="7"/>
    </row>
    <row r="926" spans="2:185" s="2" customFormat="1" x14ac:dyDescent="0.25">
      <c r="B926" s="1"/>
      <c r="E926" s="1"/>
      <c r="H926" s="1"/>
      <c r="K926" s="1"/>
      <c r="N926" s="1"/>
      <c r="Q926" s="1"/>
      <c r="BO926"/>
      <c r="GB926" s="7"/>
      <c r="GC926" s="7"/>
    </row>
    <row r="927" spans="2:185" s="2" customFormat="1" x14ac:dyDescent="0.25">
      <c r="B927" s="1"/>
      <c r="E927" s="1"/>
      <c r="H927" s="1"/>
      <c r="K927" s="1"/>
      <c r="N927" s="1"/>
      <c r="Q927" s="1"/>
      <c r="BO927"/>
      <c r="GB927" s="7"/>
      <c r="GC927" s="7"/>
    </row>
    <row r="928" spans="2:185" s="2" customFormat="1" x14ac:dyDescent="0.25">
      <c r="B928" s="1"/>
      <c r="E928" s="1"/>
      <c r="H928" s="1"/>
      <c r="K928" s="1"/>
      <c r="N928" s="1"/>
      <c r="Q928" s="1"/>
      <c r="BO928"/>
      <c r="GB928" s="7"/>
      <c r="GC928" s="7"/>
    </row>
    <row r="929" spans="2:185" s="2" customFormat="1" x14ac:dyDescent="0.25">
      <c r="B929" s="1"/>
      <c r="E929" s="1"/>
      <c r="H929" s="1"/>
      <c r="K929" s="1"/>
      <c r="N929" s="1"/>
      <c r="Q929" s="1"/>
      <c r="BO929"/>
      <c r="GB929" s="7"/>
      <c r="GC929" s="7"/>
    </row>
    <row r="930" spans="2:185" s="2" customFormat="1" x14ac:dyDescent="0.25">
      <c r="B930" s="1"/>
      <c r="E930" s="1"/>
      <c r="H930" s="1"/>
      <c r="K930" s="1"/>
      <c r="N930" s="1"/>
      <c r="Q930" s="1"/>
      <c r="BO930"/>
      <c r="GB930" s="7"/>
      <c r="GC930" s="7"/>
    </row>
    <row r="931" spans="2:185" s="2" customFormat="1" x14ac:dyDescent="0.25">
      <c r="B931" s="1"/>
      <c r="E931" s="1"/>
      <c r="H931" s="1"/>
      <c r="K931" s="1"/>
      <c r="N931" s="1"/>
      <c r="Q931" s="1"/>
      <c r="BO931"/>
      <c r="GB931" s="7"/>
      <c r="GC931" s="7"/>
    </row>
    <row r="932" spans="2:185" s="2" customFormat="1" x14ac:dyDescent="0.25">
      <c r="B932" s="1"/>
      <c r="E932" s="1"/>
      <c r="H932" s="1"/>
      <c r="K932" s="1"/>
      <c r="N932" s="1"/>
      <c r="Q932" s="1"/>
      <c r="BO932"/>
      <c r="GB932" s="7"/>
      <c r="GC932" s="7"/>
    </row>
    <row r="933" spans="2:185" s="2" customFormat="1" x14ac:dyDescent="0.25">
      <c r="B933" s="1"/>
      <c r="E933" s="1"/>
      <c r="H933" s="1"/>
      <c r="K933" s="1"/>
      <c r="N933" s="1"/>
      <c r="Q933" s="1"/>
      <c r="BO933"/>
      <c r="GB933" s="7"/>
      <c r="GC933" s="7"/>
    </row>
    <row r="934" spans="2:185" s="2" customFormat="1" x14ac:dyDescent="0.25">
      <c r="B934" s="1"/>
      <c r="E934" s="1"/>
      <c r="H934" s="1"/>
      <c r="K934" s="1"/>
      <c r="N934" s="1"/>
      <c r="Q934" s="1"/>
      <c r="BO934"/>
      <c r="GB934" s="7"/>
      <c r="GC934" s="7"/>
    </row>
    <row r="935" spans="2:185" s="2" customFormat="1" x14ac:dyDescent="0.25">
      <c r="B935" s="1"/>
      <c r="E935" s="1"/>
      <c r="H935" s="1"/>
      <c r="K935" s="1"/>
      <c r="N935" s="1"/>
      <c r="Q935" s="1"/>
      <c r="BO935"/>
      <c r="GB935" s="7"/>
      <c r="GC935" s="7"/>
    </row>
    <row r="936" spans="2:185" s="2" customFormat="1" x14ac:dyDescent="0.25">
      <c r="B936" s="1"/>
      <c r="E936" s="1"/>
      <c r="H936" s="1"/>
      <c r="K936" s="1"/>
      <c r="N936" s="1"/>
      <c r="Q936" s="1"/>
      <c r="BO936"/>
      <c r="GB936" s="7"/>
      <c r="GC936" s="7"/>
    </row>
    <row r="937" spans="2:185" s="2" customFormat="1" x14ac:dyDescent="0.25">
      <c r="B937" s="1"/>
      <c r="E937" s="1"/>
      <c r="H937" s="1"/>
      <c r="K937" s="1"/>
      <c r="N937" s="1"/>
      <c r="Q937" s="1"/>
      <c r="BO937"/>
      <c r="GB937" s="7"/>
      <c r="GC937" s="7"/>
    </row>
    <row r="938" spans="2:185" s="2" customFormat="1" x14ac:dyDescent="0.25">
      <c r="B938" s="1"/>
      <c r="E938" s="1"/>
      <c r="H938" s="1"/>
      <c r="K938" s="1"/>
      <c r="N938" s="1"/>
      <c r="Q938" s="1"/>
      <c r="BO938"/>
      <c r="GB938" s="7"/>
      <c r="GC938" s="7"/>
    </row>
    <row r="939" spans="2:185" s="2" customFormat="1" x14ac:dyDescent="0.25">
      <c r="B939" s="1"/>
      <c r="E939" s="1"/>
      <c r="H939" s="1"/>
      <c r="K939" s="1"/>
      <c r="N939" s="1"/>
      <c r="Q939" s="1"/>
      <c r="BO939"/>
      <c r="GB939" s="7"/>
      <c r="GC939" s="7"/>
    </row>
    <row r="940" spans="2:185" s="2" customFormat="1" x14ac:dyDescent="0.25">
      <c r="B940" s="1"/>
      <c r="E940" s="1"/>
      <c r="H940" s="1"/>
      <c r="K940" s="1"/>
      <c r="N940" s="1"/>
      <c r="Q940" s="1"/>
      <c r="BO940"/>
      <c r="GB940" s="7"/>
      <c r="GC940" s="7"/>
    </row>
    <row r="941" spans="2:185" s="2" customFormat="1" x14ac:dyDescent="0.25">
      <c r="B941" s="1"/>
      <c r="E941" s="1"/>
      <c r="H941" s="1"/>
      <c r="K941" s="1"/>
      <c r="N941" s="1"/>
      <c r="Q941" s="1"/>
      <c r="BO941"/>
      <c r="GB941" s="7"/>
      <c r="GC941" s="7"/>
    </row>
    <row r="942" spans="2:185" s="2" customFormat="1" x14ac:dyDescent="0.25">
      <c r="B942" s="1"/>
      <c r="E942" s="1"/>
      <c r="H942" s="1"/>
      <c r="K942" s="1"/>
      <c r="N942" s="1"/>
      <c r="Q942" s="1"/>
      <c r="BO942"/>
      <c r="GB942" s="7"/>
      <c r="GC942" s="7"/>
    </row>
    <row r="943" spans="2:185" s="2" customFormat="1" x14ac:dyDescent="0.25">
      <c r="B943" s="1"/>
      <c r="E943" s="1"/>
      <c r="H943" s="1"/>
      <c r="K943" s="1"/>
      <c r="N943" s="1"/>
      <c r="Q943" s="1"/>
      <c r="BO943"/>
      <c r="GB943" s="7"/>
      <c r="GC943" s="7"/>
    </row>
    <row r="944" spans="2:185" s="2" customFormat="1" x14ac:dyDescent="0.25">
      <c r="B944" s="1"/>
      <c r="E944" s="1"/>
      <c r="H944" s="1"/>
      <c r="K944" s="1"/>
      <c r="N944" s="1"/>
      <c r="Q944" s="1"/>
      <c r="BO944"/>
      <c r="GB944" s="7"/>
      <c r="GC944" s="7"/>
    </row>
    <row r="945" spans="2:185" s="2" customFormat="1" x14ac:dyDescent="0.25">
      <c r="B945" s="1"/>
      <c r="E945" s="1"/>
      <c r="H945" s="1"/>
      <c r="K945" s="1"/>
      <c r="N945" s="1"/>
      <c r="Q945" s="1"/>
      <c r="BO945"/>
      <c r="GB945" s="7"/>
      <c r="GC945" s="7"/>
    </row>
    <row r="946" spans="2:185" s="2" customFormat="1" x14ac:dyDescent="0.25">
      <c r="B946" s="1"/>
      <c r="E946" s="1"/>
      <c r="H946" s="1"/>
      <c r="K946" s="1"/>
      <c r="N946" s="1"/>
      <c r="Q946" s="1"/>
      <c r="BO946"/>
      <c r="GB946" s="7"/>
      <c r="GC946" s="7"/>
    </row>
    <row r="947" spans="2:185" s="2" customFormat="1" x14ac:dyDescent="0.25">
      <c r="B947" s="1"/>
      <c r="E947" s="1"/>
      <c r="H947" s="1"/>
      <c r="K947" s="1"/>
      <c r="N947" s="1"/>
      <c r="Q947" s="1"/>
      <c r="BO947"/>
      <c r="GB947" s="7"/>
      <c r="GC947" s="7"/>
    </row>
    <row r="948" spans="2:185" s="2" customFormat="1" x14ac:dyDescent="0.25">
      <c r="B948" s="1"/>
      <c r="E948" s="1"/>
      <c r="H948" s="1"/>
      <c r="K948" s="1"/>
      <c r="N948" s="1"/>
      <c r="Q948" s="1"/>
      <c r="BO948"/>
      <c r="GB948" s="7"/>
      <c r="GC948" s="7"/>
    </row>
    <row r="949" spans="2:185" s="2" customFormat="1" x14ac:dyDescent="0.25">
      <c r="B949" s="1"/>
      <c r="E949" s="1"/>
      <c r="H949" s="1"/>
      <c r="K949" s="1"/>
      <c r="N949" s="1"/>
      <c r="Q949" s="1"/>
      <c r="BO949"/>
      <c r="GB949" s="7"/>
      <c r="GC949" s="7"/>
    </row>
    <row r="950" spans="2:185" s="2" customFormat="1" x14ac:dyDescent="0.25">
      <c r="B950" s="1"/>
      <c r="E950" s="1"/>
      <c r="H950" s="1"/>
      <c r="K950" s="1"/>
      <c r="N950" s="1"/>
      <c r="Q950" s="1"/>
      <c r="BO950"/>
      <c r="GB950" s="7"/>
      <c r="GC950" s="7"/>
    </row>
    <row r="951" spans="2:185" s="2" customFormat="1" x14ac:dyDescent="0.25">
      <c r="B951" s="1"/>
      <c r="E951" s="1"/>
      <c r="H951" s="1"/>
      <c r="K951" s="1"/>
      <c r="N951" s="1"/>
      <c r="Q951" s="1"/>
      <c r="BO951"/>
      <c r="GB951" s="7"/>
      <c r="GC951" s="7"/>
    </row>
    <row r="952" spans="2:185" s="2" customFormat="1" x14ac:dyDescent="0.25">
      <c r="B952" s="1"/>
      <c r="E952" s="1"/>
      <c r="H952" s="1"/>
      <c r="K952" s="1"/>
      <c r="N952" s="1"/>
      <c r="Q952" s="1"/>
      <c r="BO952"/>
      <c r="GB952" s="7"/>
      <c r="GC952" s="7"/>
    </row>
    <row r="953" spans="2:185" s="2" customFormat="1" x14ac:dyDescent="0.25">
      <c r="B953" s="1"/>
      <c r="E953" s="1"/>
      <c r="H953" s="1"/>
      <c r="K953" s="1"/>
      <c r="N953" s="1"/>
      <c r="Q953" s="1"/>
      <c r="BO953"/>
      <c r="GB953" s="7"/>
      <c r="GC953" s="7"/>
    </row>
    <row r="954" spans="2:185" s="2" customFormat="1" x14ac:dyDescent="0.25">
      <c r="B954" s="1"/>
      <c r="E954" s="1"/>
      <c r="H954" s="1"/>
      <c r="K954" s="1"/>
      <c r="N954" s="1"/>
      <c r="Q954" s="1"/>
      <c r="BO954"/>
      <c r="GB954" s="7"/>
      <c r="GC954" s="7"/>
    </row>
    <row r="955" spans="2:185" s="2" customFormat="1" x14ac:dyDescent="0.25">
      <c r="B955" s="1"/>
      <c r="E955" s="1"/>
      <c r="H955" s="1"/>
      <c r="K955" s="1"/>
      <c r="N955" s="1"/>
      <c r="Q955" s="1"/>
      <c r="BO955"/>
      <c r="GB955" s="7"/>
      <c r="GC955" s="7"/>
    </row>
    <row r="956" spans="2:185" s="2" customFormat="1" x14ac:dyDescent="0.25">
      <c r="B956" s="1"/>
      <c r="E956" s="1"/>
      <c r="H956" s="1"/>
      <c r="K956" s="1"/>
      <c r="N956" s="1"/>
      <c r="Q956" s="1"/>
      <c r="BO956"/>
      <c r="GB956" s="7"/>
      <c r="GC956" s="7"/>
    </row>
    <row r="957" spans="2:185" s="2" customFormat="1" x14ac:dyDescent="0.25">
      <c r="B957" s="1"/>
      <c r="E957" s="1"/>
      <c r="H957" s="1"/>
      <c r="K957" s="1"/>
      <c r="N957" s="1"/>
      <c r="Q957" s="1"/>
      <c r="BO957"/>
      <c r="GB957" s="7"/>
      <c r="GC957" s="7"/>
    </row>
    <row r="958" spans="2:185" s="2" customFormat="1" x14ac:dyDescent="0.25">
      <c r="B958" s="1"/>
      <c r="E958" s="1"/>
      <c r="H958" s="1"/>
      <c r="K958" s="1"/>
      <c r="N958" s="1"/>
      <c r="Q958" s="1"/>
      <c r="BO958"/>
      <c r="GB958" s="7"/>
      <c r="GC958" s="7"/>
    </row>
    <row r="959" spans="2:185" s="2" customFormat="1" x14ac:dyDescent="0.25">
      <c r="B959" s="1"/>
      <c r="E959" s="1"/>
      <c r="H959" s="1"/>
      <c r="K959" s="1"/>
      <c r="N959" s="1"/>
      <c r="Q959" s="1"/>
      <c r="BO959"/>
      <c r="GB959" s="7"/>
      <c r="GC959" s="7"/>
    </row>
    <row r="960" spans="2:185" s="2" customFormat="1" x14ac:dyDescent="0.25">
      <c r="B960" s="1"/>
      <c r="E960" s="1"/>
      <c r="H960" s="1"/>
      <c r="K960" s="1"/>
      <c r="N960" s="1"/>
      <c r="Q960" s="1"/>
      <c r="BO960"/>
      <c r="GB960" s="7"/>
      <c r="GC960" s="7"/>
    </row>
    <row r="961" spans="2:185" s="2" customFormat="1" x14ac:dyDescent="0.25">
      <c r="B961" s="1"/>
      <c r="E961" s="1"/>
      <c r="H961" s="1"/>
      <c r="K961" s="1"/>
      <c r="N961" s="1"/>
      <c r="Q961" s="1"/>
      <c r="BO961"/>
      <c r="GB961" s="7"/>
      <c r="GC961" s="7"/>
    </row>
    <row r="962" spans="2:185" s="2" customFormat="1" x14ac:dyDescent="0.25">
      <c r="B962" s="1"/>
      <c r="E962" s="1"/>
      <c r="H962" s="1"/>
      <c r="K962" s="1"/>
      <c r="N962" s="1"/>
      <c r="Q962" s="1"/>
      <c r="BO962"/>
      <c r="GB962" s="7"/>
      <c r="GC962" s="7"/>
    </row>
    <row r="963" spans="2:185" s="2" customFormat="1" x14ac:dyDescent="0.25">
      <c r="B963" s="1"/>
      <c r="E963" s="1"/>
      <c r="H963" s="1"/>
      <c r="K963" s="1"/>
      <c r="N963" s="1"/>
      <c r="Q963" s="1"/>
      <c r="BO963"/>
      <c r="GB963" s="7"/>
      <c r="GC963" s="7"/>
    </row>
    <row r="964" spans="2:185" s="2" customFormat="1" x14ac:dyDescent="0.25">
      <c r="B964" s="1"/>
      <c r="E964" s="1"/>
      <c r="H964" s="1"/>
      <c r="K964" s="1"/>
      <c r="N964" s="1"/>
      <c r="Q964" s="1"/>
      <c r="BO964"/>
      <c r="GB964" s="7"/>
      <c r="GC964" s="7"/>
    </row>
    <row r="965" spans="2:185" s="2" customFormat="1" x14ac:dyDescent="0.25">
      <c r="B965" s="1"/>
      <c r="E965" s="1"/>
      <c r="H965" s="1"/>
      <c r="K965" s="1"/>
      <c r="N965" s="1"/>
      <c r="Q965" s="1"/>
      <c r="BO965"/>
      <c r="GB965" s="7"/>
      <c r="GC965" s="7"/>
    </row>
    <row r="966" spans="2:185" s="2" customFormat="1" x14ac:dyDescent="0.25">
      <c r="B966" s="1"/>
      <c r="E966" s="1"/>
      <c r="H966" s="1"/>
      <c r="K966" s="1"/>
      <c r="N966" s="1"/>
      <c r="Q966" s="1"/>
      <c r="BO966"/>
      <c r="GB966" s="7"/>
      <c r="GC966" s="7"/>
    </row>
    <row r="967" spans="2:185" s="2" customFormat="1" x14ac:dyDescent="0.25">
      <c r="B967" s="1"/>
      <c r="E967" s="1"/>
      <c r="H967" s="1"/>
      <c r="K967" s="1"/>
      <c r="N967" s="1"/>
      <c r="Q967" s="1"/>
      <c r="BO967"/>
      <c r="GB967" s="7"/>
      <c r="GC967" s="7"/>
    </row>
    <row r="968" spans="2:185" s="2" customFormat="1" x14ac:dyDescent="0.25">
      <c r="B968" s="1"/>
      <c r="E968" s="1"/>
      <c r="H968" s="1"/>
      <c r="K968" s="1"/>
      <c r="N968" s="1"/>
      <c r="Q968" s="1"/>
      <c r="BO968"/>
      <c r="GB968" s="7"/>
      <c r="GC968" s="7"/>
    </row>
    <row r="969" spans="2:185" s="2" customFormat="1" x14ac:dyDescent="0.25">
      <c r="B969" s="1"/>
      <c r="E969" s="1"/>
      <c r="H969" s="1"/>
      <c r="K969" s="1"/>
      <c r="N969" s="1"/>
      <c r="Q969" s="1"/>
      <c r="BO969"/>
      <c r="GB969" s="7"/>
      <c r="GC969" s="7"/>
    </row>
    <row r="970" spans="2:185" s="2" customFormat="1" x14ac:dyDescent="0.25">
      <c r="B970" s="1"/>
      <c r="E970" s="1"/>
      <c r="H970" s="1"/>
      <c r="K970" s="1"/>
      <c r="N970" s="1"/>
      <c r="Q970" s="1"/>
      <c r="BO970"/>
      <c r="GB970" s="7"/>
      <c r="GC970" s="7"/>
    </row>
    <row r="971" spans="2:185" s="2" customFormat="1" x14ac:dyDescent="0.25">
      <c r="B971" s="1"/>
      <c r="E971" s="1"/>
      <c r="H971" s="1"/>
      <c r="K971" s="1"/>
      <c r="N971" s="1"/>
      <c r="Q971" s="1"/>
      <c r="BO971"/>
      <c r="GB971" s="7"/>
      <c r="GC971" s="7"/>
    </row>
    <row r="972" spans="2:185" s="2" customFormat="1" x14ac:dyDescent="0.25">
      <c r="B972" s="1"/>
      <c r="E972" s="1"/>
      <c r="H972" s="1"/>
      <c r="K972" s="1"/>
      <c r="N972" s="1"/>
      <c r="Q972" s="1"/>
      <c r="BO972"/>
      <c r="GB972" s="7"/>
      <c r="GC972" s="7"/>
    </row>
    <row r="973" spans="2:185" s="2" customFormat="1" x14ac:dyDescent="0.25">
      <c r="B973" s="1"/>
      <c r="E973" s="1"/>
      <c r="H973" s="1"/>
      <c r="K973" s="1"/>
      <c r="N973" s="1"/>
      <c r="Q973" s="1"/>
      <c r="BO973"/>
      <c r="GB973" s="7"/>
      <c r="GC973" s="7"/>
    </row>
    <row r="974" spans="2:185" s="2" customFormat="1" x14ac:dyDescent="0.25">
      <c r="B974" s="1"/>
      <c r="E974" s="1"/>
      <c r="H974" s="1"/>
      <c r="K974" s="1"/>
      <c r="N974" s="1"/>
      <c r="Q974" s="1"/>
      <c r="BO974"/>
      <c r="GB974" s="7"/>
      <c r="GC974" s="7"/>
    </row>
    <row r="975" spans="2:185" s="2" customFormat="1" x14ac:dyDescent="0.25">
      <c r="B975" s="1"/>
      <c r="E975" s="1"/>
      <c r="H975" s="1"/>
      <c r="K975" s="1"/>
      <c r="N975" s="1"/>
      <c r="Q975" s="1"/>
      <c r="BO975"/>
      <c r="GB975" s="7"/>
      <c r="GC975" s="7"/>
    </row>
    <row r="976" spans="2:185" s="2" customFormat="1" x14ac:dyDescent="0.25">
      <c r="B976" s="1"/>
      <c r="E976" s="1"/>
      <c r="H976" s="1"/>
      <c r="K976" s="1"/>
      <c r="N976" s="1"/>
      <c r="Q976" s="1"/>
      <c r="BO976"/>
      <c r="GB976" s="7"/>
      <c r="GC976" s="7"/>
    </row>
    <row r="977" spans="2:185" s="2" customFormat="1" x14ac:dyDescent="0.25">
      <c r="B977" s="1"/>
      <c r="E977" s="1"/>
      <c r="H977" s="1"/>
      <c r="K977" s="1"/>
      <c r="N977" s="1"/>
      <c r="Q977" s="1"/>
      <c r="BO977"/>
      <c r="GB977" s="7"/>
      <c r="GC977" s="7"/>
    </row>
    <row r="978" spans="2:185" s="2" customFormat="1" x14ac:dyDescent="0.25">
      <c r="B978" s="1"/>
      <c r="E978" s="1"/>
      <c r="H978" s="1"/>
      <c r="K978" s="1"/>
      <c r="N978" s="1"/>
      <c r="Q978" s="1"/>
      <c r="BO978"/>
      <c r="GB978" s="7"/>
      <c r="GC978" s="7"/>
    </row>
    <row r="979" spans="2:185" s="2" customFormat="1" x14ac:dyDescent="0.25">
      <c r="B979" s="1"/>
      <c r="E979" s="1"/>
      <c r="H979" s="1"/>
      <c r="K979" s="1"/>
      <c r="N979" s="1"/>
      <c r="Q979" s="1"/>
      <c r="BO979"/>
      <c r="GB979" s="7"/>
      <c r="GC979" s="7"/>
    </row>
    <row r="980" spans="2:185" s="2" customFormat="1" x14ac:dyDescent="0.25">
      <c r="B980" s="1"/>
      <c r="E980" s="1"/>
      <c r="H980" s="1"/>
      <c r="K980" s="1"/>
      <c r="N980" s="1"/>
      <c r="Q980" s="1"/>
      <c r="BO980"/>
      <c r="GB980" s="7"/>
      <c r="GC980" s="7"/>
    </row>
    <row r="981" spans="2:185" s="2" customFormat="1" x14ac:dyDescent="0.25">
      <c r="B981" s="1"/>
      <c r="E981" s="1"/>
      <c r="H981" s="1"/>
      <c r="K981" s="1"/>
      <c r="N981" s="1"/>
      <c r="Q981" s="1"/>
      <c r="BO981"/>
      <c r="GB981" s="7"/>
      <c r="GC981" s="7"/>
    </row>
    <row r="982" spans="2:185" s="2" customFormat="1" x14ac:dyDescent="0.25">
      <c r="B982" s="1"/>
      <c r="E982" s="1"/>
      <c r="H982" s="1"/>
      <c r="K982" s="1"/>
      <c r="N982" s="1"/>
      <c r="Q982" s="1"/>
      <c r="BO982"/>
      <c r="GB982" s="7"/>
      <c r="GC982" s="7"/>
    </row>
    <row r="983" spans="2:185" s="2" customFormat="1" x14ac:dyDescent="0.25">
      <c r="B983" s="1"/>
      <c r="E983" s="1"/>
      <c r="H983" s="1"/>
      <c r="K983" s="1"/>
      <c r="N983" s="1"/>
      <c r="Q983" s="1"/>
      <c r="BO983"/>
      <c r="GB983" s="7"/>
      <c r="GC983" s="7"/>
    </row>
    <row r="984" spans="2:185" s="2" customFormat="1" x14ac:dyDescent="0.25">
      <c r="B984" s="1"/>
      <c r="E984" s="1"/>
      <c r="H984" s="1"/>
      <c r="K984" s="1"/>
      <c r="N984" s="1"/>
      <c r="Q984" s="1"/>
      <c r="BO984"/>
      <c r="GB984" s="7"/>
      <c r="GC984" s="7"/>
    </row>
    <row r="985" spans="2:185" s="2" customFormat="1" x14ac:dyDescent="0.25">
      <c r="B985" s="1"/>
      <c r="E985" s="1"/>
      <c r="H985" s="1"/>
      <c r="K985" s="1"/>
      <c r="N985" s="1"/>
      <c r="Q985" s="1"/>
      <c r="BO985"/>
      <c r="GB985" s="7"/>
      <c r="GC985" s="7"/>
    </row>
    <row r="986" spans="2:185" s="2" customFormat="1" x14ac:dyDescent="0.25">
      <c r="B986" s="1"/>
      <c r="E986" s="1"/>
      <c r="H986" s="1"/>
      <c r="K986" s="1"/>
      <c r="N986" s="1"/>
      <c r="Q986" s="1"/>
      <c r="BO986"/>
      <c r="GB986" s="7"/>
      <c r="GC986" s="7"/>
    </row>
    <row r="987" spans="2:185" s="2" customFormat="1" x14ac:dyDescent="0.25">
      <c r="B987" s="1"/>
      <c r="E987" s="1"/>
      <c r="H987" s="1"/>
      <c r="K987" s="1"/>
      <c r="N987" s="1"/>
      <c r="Q987" s="1"/>
      <c r="BO987"/>
      <c r="GB987" s="7"/>
      <c r="GC987" s="7"/>
    </row>
    <row r="988" spans="2:185" s="2" customFormat="1" x14ac:dyDescent="0.25">
      <c r="B988" s="1"/>
      <c r="E988" s="1"/>
      <c r="H988" s="1"/>
      <c r="K988" s="1"/>
      <c r="N988" s="1"/>
      <c r="Q988" s="1"/>
      <c r="BO988"/>
      <c r="GB988" s="7"/>
      <c r="GC988" s="7"/>
    </row>
    <row r="989" spans="2:185" s="2" customFormat="1" x14ac:dyDescent="0.25">
      <c r="B989" s="1"/>
      <c r="E989" s="1"/>
      <c r="H989" s="1"/>
      <c r="K989" s="1"/>
      <c r="N989" s="1"/>
      <c r="Q989" s="1"/>
      <c r="BO989"/>
      <c r="GB989" s="7"/>
      <c r="GC989" s="7"/>
    </row>
    <row r="990" spans="2:185" s="2" customFormat="1" x14ac:dyDescent="0.25">
      <c r="B990" s="1"/>
      <c r="E990" s="1"/>
      <c r="H990" s="1"/>
      <c r="K990" s="1"/>
      <c r="N990" s="1"/>
      <c r="Q990" s="1"/>
      <c r="BO990"/>
      <c r="GB990" s="7"/>
      <c r="GC990" s="7"/>
    </row>
    <row r="991" spans="2:185" s="2" customFormat="1" x14ac:dyDescent="0.25">
      <c r="B991" s="1"/>
      <c r="E991" s="1"/>
      <c r="H991" s="1"/>
      <c r="K991" s="1"/>
      <c r="N991" s="1"/>
      <c r="Q991" s="1"/>
      <c r="BO991"/>
      <c r="GB991" s="7"/>
      <c r="GC991" s="7"/>
    </row>
    <row r="992" spans="2:185" s="2" customFormat="1" x14ac:dyDescent="0.25">
      <c r="B992" s="1"/>
      <c r="E992" s="1"/>
      <c r="H992" s="1"/>
      <c r="K992" s="1"/>
      <c r="N992" s="1"/>
      <c r="Q992" s="1"/>
      <c r="BO992"/>
      <c r="GB992" s="7"/>
      <c r="GC992" s="7"/>
    </row>
    <row r="993" spans="2:185" s="2" customFormat="1" x14ac:dyDescent="0.25">
      <c r="B993" s="1"/>
      <c r="E993" s="1"/>
      <c r="H993" s="1"/>
      <c r="K993" s="1"/>
      <c r="N993" s="1"/>
      <c r="Q993" s="1"/>
      <c r="BO993"/>
      <c r="GB993" s="7"/>
      <c r="GC993" s="7"/>
    </row>
    <row r="994" spans="2:185" s="2" customFormat="1" x14ac:dyDescent="0.25">
      <c r="B994" s="1"/>
      <c r="E994" s="1"/>
      <c r="H994" s="1"/>
      <c r="K994" s="1"/>
      <c r="N994" s="1"/>
      <c r="Q994" s="1"/>
      <c r="BO994"/>
      <c r="GB994" s="7"/>
      <c r="GC994" s="7"/>
    </row>
    <row r="995" spans="2:185" s="2" customFormat="1" x14ac:dyDescent="0.25">
      <c r="B995" s="1"/>
      <c r="E995" s="1"/>
      <c r="H995" s="1"/>
      <c r="K995" s="1"/>
      <c r="N995" s="1"/>
      <c r="Q995" s="1"/>
      <c r="BO995"/>
      <c r="GB995" s="7"/>
      <c r="GC995" s="7"/>
    </row>
    <row r="996" spans="2:185" s="2" customFormat="1" x14ac:dyDescent="0.25">
      <c r="B996" s="1"/>
      <c r="E996" s="1"/>
      <c r="H996" s="1"/>
      <c r="K996" s="1"/>
      <c r="N996" s="1"/>
      <c r="Q996" s="1"/>
      <c r="BO996"/>
      <c r="GB996" s="7"/>
      <c r="GC996" s="7"/>
    </row>
    <row r="997" spans="2:185" s="2" customFormat="1" x14ac:dyDescent="0.25">
      <c r="B997" s="1"/>
      <c r="E997" s="1"/>
      <c r="H997" s="1"/>
      <c r="K997" s="1"/>
      <c r="N997" s="1"/>
      <c r="Q997" s="1"/>
      <c r="BO997"/>
      <c r="GB997" s="7"/>
      <c r="GC997" s="7"/>
    </row>
    <row r="998" spans="2:185" s="2" customFormat="1" x14ac:dyDescent="0.25">
      <c r="B998" s="1"/>
      <c r="E998" s="1"/>
      <c r="H998" s="1"/>
      <c r="K998" s="1"/>
      <c r="N998" s="1"/>
      <c r="Q998" s="1"/>
      <c r="BO998"/>
      <c r="GB998" s="7"/>
      <c r="GC998" s="7"/>
    </row>
    <row r="999" spans="2:185" s="2" customFormat="1" x14ac:dyDescent="0.25">
      <c r="B999" s="1"/>
      <c r="E999" s="1"/>
      <c r="H999" s="1"/>
      <c r="K999" s="1"/>
      <c r="N999" s="1"/>
      <c r="Q999" s="1"/>
      <c r="BO999"/>
      <c r="GB999" s="7"/>
      <c r="GC999" s="7"/>
    </row>
    <row r="1000" spans="2:185" s="2" customFormat="1" x14ac:dyDescent="0.25">
      <c r="B1000" s="1"/>
      <c r="E1000" s="1"/>
      <c r="H1000" s="1"/>
      <c r="K1000" s="1"/>
      <c r="N1000" s="1"/>
      <c r="Q1000" s="1"/>
      <c r="BO1000"/>
      <c r="GB1000" s="7"/>
      <c r="GC1000" s="7"/>
    </row>
    <row r="1001" spans="2:185" s="2" customFormat="1" x14ac:dyDescent="0.25">
      <c r="B1001" s="1"/>
      <c r="E1001" s="1"/>
      <c r="H1001" s="1"/>
      <c r="K1001" s="1"/>
      <c r="N1001" s="1"/>
      <c r="Q1001" s="1"/>
      <c r="BO1001"/>
      <c r="GB1001" s="7"/>
      <c r="GC1001" s="7"/>
    </row>
    <row r="1002" spans="2:185" s="2" customFormat="1" x14ac:dyDescent="0.25">
      <c r="B1002" s="1"/>
      <c r="E1002" s="1"/>
      <c r="H1002" s="1"/>
      <c r="K1002" s="1"/>
      <c r="N1002" s="1"/>
      <c r="Q1002" s="1"/>
      <c r="BO1002"/>
      <c r="GB1002" s="7"/>
      <c r="GC1002" s="7"/>
    </row>
    <row r="1003" spans="2:185" s="2" customFormat="1" x14ac:dyDescent="0.25">
      <c r="B1003" s="1"/>
      <c r="E1003" s="1"/>
      <c r="H1003" s="1"/>
      <c r="K1003" s="1"/>
      <c r="N1003" s="1"/>
      <c r="Q1003" s="1"/>
      <c r="BO1003"/>
      <c r="GB1003" s="7"/>
      <c r="GC1003" s="7"/>
    </row>
    <row r="1004" spans="2:185" s="2" customFormat="1" x14ac:dyDescent="0.25">
      <c r="B1004" s="1"/>
      <c r="E1004" s="1"/>
      <c r="H1004" s="1"/>
      <c r="K1004" s="1"/>
      <c r="N1004" s="1"/>
      <c r="Q1004" s="1"/>
      <c r="BO1004"/>
      <c r="GB1004" s="7"/>
      <c r="GC1004" s="7"/>
    </row>
    <row r="1005" spans="2:185" s="2" customFormat="1" x14ac:dyDescent="0.25">
      <c r="B1005" s="1"/>
      <c r="E1005" s="1"/>
      <c r="H1005" s="1"/>
      <c r="K1005" s="1"/>
      <c r="N1005" s="1"/>
      <c r="Q1005" s="1"/>
      <c r="BO1005"/>
      <c r="GB1005" s="7"/>
      <c r="GC1005" s="7"/>
    </row>
    <row r="1006" spans="2:185" s="2" customFormat="1" x14ac:dyDescent="0.25">
      <c r="B1006" s="1"/>
      <c r="E1006" s="1"/>
      <c r="H1006" s="1"/>
      <c r="K1006" s="1"/>
      <c r="N1006" s="1"/>
      <c r="Q1006" s="1"/>
      <c r="BO1006"/>
      <c r="GB1006" s="7"/>
      <c r="GC1006" s="7"/>
    </row>
    <row r="1007" spans="2:185" s="2" customFormat="1" x14ac:dyDescent="0.25">
      <c r="B1007" s="1"/>
      <c r="E1007" s="1"/>
      <c r="H1007" s="1"/>
      <c r="K1007" s="1"/>
      <c r="N1007" s="1"/>
      <c r="Q1007" s="1"/>
      <c r="BO1007"/>
      <c r="GB1007" s="7"/>
      <c r="GC1007" s="7"/>
    </row>
    <row r="1008" spans="2:185" s="2" customFormat="1" x14ac:dyDescent="0.25">
      <c r="B1008" s="1"/>
      <c r="E1008" s="1"/>
      <c r="H1008" s="1"/>
      <c r="K1008" s="1"/>
      <c r="N1008" s="1"/>
      <c r="Q1008" s="1"/>
      <c r="BO1008"/>
      <c r="GB1008" s="7"/>
      <c r="GC1008" s="7"/>
    </row>
    <row r="1009" spans="2:185" s="2" customFormat="1" x14ac:dyDescent="0.25">
      <c r="B1009" s="1"/>
      <c r="E1009" s="1"/>
      <c r="H1009" s="1"/>
      <c r="K1009" s="1"/>
      <c r="N1009" s="1"/>
      <c r="Q1009" s="1"/>
      <c r="BO1009"/>
      <c r="GB1009" s="7"/>
      <c r="GC1009" s="7"/>
    </row>
    <row r="1010" spans="2:185" s="2" customFormat="1" x14ac:dyDescent="0.25">
      <c r="B1010" s="1"/>
      <c r="E1010" s="1"/>
      <c r="H1010" s="1"/>
      <c r="K1010" s="1"/>
      <c r="N1010" s="1"/>
      <c r="Q1010" s="1"/>
      <c r="BO1010"/>
      <c r="GB1010" s="7"/>
      <c r="GC1010" s="7"/>
    </row>
    <row r="1011" spans="2:185" s="2" customFormat="1" x14ac:dyDescent="0.25">
      <c r="B1011" s="1"/>
      <c r="E1011" s="1"/>
      <c r="H1011" s="1"/>
      <c r="K1011" s="1"/>
      <c r="N1011" s="1"/>
      <c r="Q1011" s="1"/>
      <c r="BO1011"/>
      <c r="GB1011" s="7"/>
      <c r="GC1011" s="7"/>
    </row>
    <row r="1012" spans="2:185" s="2" customFormat="1" x14ac:dyDescent="0.25">
      <c r="B1012" s="1"/>
      <c r="E1012" s="1"/>
      <c r="H1012" s="1"/>
      <c r="K1012" s="1"/>
      <c r="N1012" s="1"/>
      <c r="Q1012" s="1"/>
      <c r="BO1012"/>
      <c r="GB1012" s="7"/>
      <c r="GC1012" s="7"/>
    </row>
    <row r="1013" spans="2:185" s="2" customFormat="1" x14ac:dyDescent="0.25">
      <c r="B1013" s="1"/>
      <c r="E1013" s="1"/>
      <c r="H1013" s="1"/>
      <c r="K1013" s="1"/>
      <c r="N1013" s="1"/>
      <c r="Q1013" s="1"/>
      <c r="BO1013"/>
      <c r="GB1013" s="7"/>
      <c r="GC1013" s="7"/>
    </row>
    <row r="1014" spans="2:185" s="2" customFormat="1" x14ac:dyDescent="0.25">
      <c r="B1014" s="1"/>
      <c r="E1014" s="1"/>
      <c r="H1014" s="1"/>
      <c r="K1014" s="1"/>
      <c r="N1014" s="1"/>
      <c r="Q1014" s="1"/>
      <c r="BO1014"/>
      <c r="GB1014" s="7"/>
      <c r="GC1014" s="7"/>
    </row>
    <row r="1015" spans="2:185" s="2" customFormat="1" x14ac:dyDescent="0.25">
      <c r="B1015" s="1"/>
      <c r="E1015" s="1"/>
      <c r="H1015" s="1"/>
      <c r="K1015" s="1"/>
      <c r="N1015" s="1"/>
      <c r="Q1015" s="1"/>
      <c r="BO1015"/>
      <c r="GB1015" s="7"/>
      <c r="GC1015" s="7"/>
    </row>
    <row r="1016" spans="2:185" s="2" customFormat="1" x14ac:dyDescent="0.25">
      <c r="B1016" s="1"/>
      <c r="E1016" s="1"/>
      <c r="H1016" s="1"/>
      <c r="K1016" s="1"/>
      <c r="N1016" s="1"/>
      <c r="Q1016" s="1"/>
      <c r="BO1016"/>
      <c r="GB1016" s="7"/>
      <c r="GC1016" s="7"/>
    </row>
    <row r="1017" spans="2:185" s="2" customFormat="1" x14ac:dyDescent="0.25">
      <c r="B1017" s="1"/>
      <c r="E1017" s="1"/>
      <c r="H1017" s="1"/>
      <c r="K1017" s="1"/>
      <c r="N1017" s="1"/>
      <c r="Q1017" s="1"/>
      <c r="BO1017"/>
      <c r="GB1017" s="7"/>
      <c r="GC1017" s="7"/>
    </row>
    <row r="1018" spans="2:185" s="2" customFormat="1" x14ac:dyDescent="0.25">
      <c r="B1018" s="1"/>
      <c r="E1018" s="1"/>
      <c r="H1018" s="1"/>
      <c r="K1018" s="1"/>
      <c r="N1018" s="1"/>
      <c r="Q1018" s="1"/>
      <c r="BO1018"/>
      <c r="GB1018" s="7"/>
      <c r="GC1018" s="7"/>
    </row>
    <row r="1019" spans="2:185" s="2" customFormat="1" x14ac:dyDescent="0.25">
      <c r="B1019" s="1"/>
      <c r="E1019" s="1"/>
      <c r="H1019" s="1"/>
      <c r="K1019" s="1"/>
      <c r="N1019" s="1"/>
      <c r="Q1019" s="1"/>
      <c r="BO1019"/>
      <c r="GB1019" s="7"/>
      <c r="GC1019" s="7"/>
    </row>
    <row r="1020" spans="2:185" s="2" customFormat="1" x14ac:dyDescent="0.25">
      <c r="B1020" s="1"/>
      <c r="E1020" s="1"/>
      <c r="H1020" s="1"/>
      <c r="K1020" s="1"/>
      <c r="N1020" s="1"/>
      <c r="Q1020" s="1"/>
      <c r="BO1020"/>
      <c r="GB1020" s="7"/>
      <c r="GC1020" s="7"/>
    </row>
    <row r="1021" spans="2:185" s="2" customFormat="1" x14ac:dyDescent="0.25">
      <c r="B1021" s="1"/>
      <c r="E1021" s="1"/>
      <c r="H1021" s="1"/>
      <c r="K1021" s="1"/>
      <c r="N1021" s="1"/>
      <c r="Q1021" s="1"/>
      <c r="BO1021"/>
      <c r="GB1021" s="7"/>
      <c r="GC1021" s="7"/>
    </row>
    <row r="1022" spans="2:185" s="2" customFormat="1" x14ac:dyDescent="0.25">
      <c r="B1022" s="1"/>
      <c r="E1022" s="1"/>
      <c r="H1022" s="1"/>
      <c r="K1022" s="1"/>
      <c r="N1022" s="1"/>
      <c r="Q1022" s="1"/>
      <c r="BO1022"/>
      <c r="GB1022" s="7"/>
      <c r="GC1022" s="7"/>
    </row>
    <row r="1023" spans="2:185" s="2" customFormat="1" x14ac:dyDescent="0.25">
      <c r="B1023" s="1"/>
      <c r="E1023" s="1"/>
      <c r="H1023" s="1"/>
      <c r="K1023" s="1"/>
      <c r="N1023" s="1"/>
      <c r="Q1023" s="1"/>
      <c r="BO1023"/>
      <c r="GB1023" s="7"/>
      <c r="GC1023" s="7"/>
    </row>
    <row r="1024" spans="2:185" s="2" customFormat="1" x14ac:dyDescent="0.25">
      <c r="B1024" s="1"/>
      <c r="E1024" s="1"/>
      <c r="H1024" s="1"/>
      <c r="K1024" s="1"/>
      <c r="N1024" s="1"/>
      <c r="Q1024" s="1"/>
      <c r="BO1024"/>
      <c r="GB1024" s="7"/>
      <c r="GC1024" s="7"/>
    </row>
    <row r="1025" spans="2:185" s="2" customFormat="1" x14ac:dyDescent="0.25">
      <c r="B1025" s="1"/>
      <c r="E1025" s="1"/>
      <c r="H1025" s="1"/>
      <c r="K1025" s="1"/>
      <c r="N1025" s="1"/>
      <c r="Q1025" s="1"/>
      <c r="BO1025"/>
      <c r="GB1025" s="7"/>
      <c r="GC1025" s="7"/>
    </row>
    <row r="1026" spans="2:185" s="2" customFormat="1" x14ac:dyDescent="0.25">
      <c r="B1026" s="1"/>
      <c r="E1026" s="1"/>
      <c r="H1026" s="1"/>
      <c r="K1026" s="1"/>
      <c r="N1026" s="1"/>
      <c r="Q1026" s="1"/>
      <c r="BO1026"/>
      <c r="GB1026" s="7"/>
      <c r="GC1026" s="7"/>
    </row>
    <row r="1027" spans="2:185" s="2" customFormat="1" x14ac:dyDescent="0.25">
      <c r="B1027" s="1"/>
      <c r="E1027" s="1"/>
      <c r="H1027" s="1"/>
      <c r="K1027" s="1"/>
      <c r="N1027" s="1"/>
      <c r="Q1027" s="1"/>
      <c r="BO1027"/>
      <c r="GB1027" s="7"/>
      <c r="GC1027" s="7"/>
    </row>
    <row r="1028" spans="2:185" s="2" customFormat="1" x14ac:dyDescent="0.25">
      <c r="B1028" s="1"/>
      <c r="E1028" s="1"/>
      <c r="H1028" s="1"/>
      <c r="K1028" s="1"/>
      <c r="N1028" s="1"/>
      <c r="Q1028" s="1"/>
      <c r="BO1028"/>
      <c r="GB1028" s="7"/>
      <c r="GC1028" s="7"/>
    </row>
    <row r="1029" spans="2:185" s="2" customFormat="1" x14ac:dyDescent="0.25">
      <c r="B1029" s="1"/>
      <c r="E1029" s="1"/>
      <c r="H1029" s="1"/>
      <c r="K1029" s="1"/>
      <c r="N1029" s="1"/>
      <c r="Q1029" s="1"/>
      <c r="BO1029"/>
      <c r="GB1029" s="7"/>
      <c r="GC1029" s="7"/>
    </row>
    <row r="1030" spans="2:185" s="2" customFormat="1" x14ac:dyDescent="0.25">
      <c r="B1030" s="1"/>
      <c r="E1030" s="1"/>
      <c r="H1030" s="1"/>
      <c r="K1030" s="1"/>
      <c r="N1030" s="1"/>
      <c r="Q1030" s="1"/>
      <c r="BO1030"/>
      <c r="GB1030" s="7"/>
      <c r="GC1030" s="7"/>
    </row>
    <row r="1031" spans="2:185" s="2" customFormat="1" x14ac:dyDescent="0.25">
      <c r="B1031" s="1"/>
      <c r="E1031" s="1"/>
      <c r="H1031" s="1"/>
      <c r="K1031" s="1"/>
      <c r="N1031" s="1"/>
      <c r="Q1031" s="1"/>
      <c r="BO1031"/>
      <c r="GB1031" s="7"/>
      <c r="GC1031" s="7"/>
    </row>
    <row r="1032" spans="2:185" s="2" customFormat="1" x14ac:dyDescent="0.25">
      <c r="B1032" s="1"/>
      <c r="E1032" s="1"/>
      <c r="H1032" s="1"/>
      <c r="K1032" s="1"/>
      <c r="N1032" s="1"/>
      <c r="Q1032" s="1"/>
      <c r="BO1032"/>
      <c r="GB1032" s="7"/>
      <c r="GC1032" s="7"/>
    </row>
    <row r="1033" spans="2:185" s="2" customFormat="1" x14ac:dyDescent="0.25">
      <c r="B1033" s="1"/>
      <c r="E1033" s="1"/>
      <c r="H1033" s="1"/>
      <c r="K1033" s="1"/>
      <c r="N1033" s="1"/>
      <c r="Q1033" s="1"/>
      <c r="BO1033"/>
      <c r="GB1033" s="7"/>
      <c r="GC1033" s="7"/>
    </row>
    <row r="1034" spans="2:185" s="2" customFormat="1" x14ac:dyDescent="0.25">
      <c r="B1034" s="1"/>
      <c r="E1034" s="1"/>
      <c r="H1034" s="1"/>
      <c r="K1034" s="1"/>
      <c r="N1034" s="1"/>
      <c r="Q1034" s="1"/>
      <c r="BO1034"/>
      <c r="GB1034" s="7"/>
      <c r="GC1034" s="7"/>
    </row>
    <row r="1035" spans="2:185" s="2" customFormat="1" x14ac:dyDescent="0.25">
      <c r="B1035" s="1"/>
      <c r="E1035" s="1"/>
      <c r="H1035" s="1"/>
      <c r="K1035" s="1"/>
      <c r="N1035" s="1"/>
      <c r="Q1035" s="1"/>
      <c r="BO1035"/>
      <c r="GB1035" s="7"/>
      <c r="GC1035" s="7"/>
    </row>
    <row r="1036" spans="2:185" s="2" customFormat="1" x14ac:dyDescent="0.25">
      <c r="B1036" s="1"/>
      <c r="E1036" s="1"/>
      <c r="H1036" s="1"/>
      <c r="K1036" s="1"/>
      <c r="N1036" s="1"/>
      <c r="Q1036" s="1"/>
      <c r="BO1036"/>
      <c r="GB1036" s="7"/>
      <c r="GC1036" s="7"/>
    </row>
    <row r="1037" spans="2:185" s="2" customFormat="1" x14ac:dyDescent="0.25">
      <c r="B1037" s="1"/>
      <c r="E1037" s="1"/>
      <c r="H1037" s="1"/>
      <c r="K1037" s="1"/>
      <c r="N1037" s="1"/>
      <c r="Q1037" s="1"/>
      <c r="BO1037"/>
      <c r="GB1037" s="7"/>
      <c r="GC1037" s="7"/>
    </row>
    <row r="1038" spans="2:185" s="2" customFormat="1" x14ac:dyDescent="0.25">
      <c r="B1038" s="1"/>
      <c r="E1038" s="1"/>
      <c r="H1038" s="1"/>
      <c r="K1038" s="1"/>
      <c r="N1038" s="1"/>
      <c r="Q1038" s="1"/>
      <c r="BO1038"/>
      <c r="GB1038" s="7"/>
      <c r="GC1038" s="7"/>
    </row>
    <row r="1039" spans="2:185" s="2" customFormat="1" x14ac:dyDescent="0.25">
      <c r="B1039" s="1"/>
      <c r="E1039" s="1"/>
      <c r="H1039" s="1"/>
      <c r="K1039" s="1"/>
      <c r="N1039" s="1"/>
      <c r="Q1039" s="1"/>
      <c r="BO1039"/>
      <c r="GB1039" s="7"/>
      <c r="GC1039" s="7"/>
    </row>
    <row r="1040" spans="2:185" s="2" customFormat="1" x14ac:dyDescent="0.25">
      <c r="B1040" s="1"/>
      <c r="E1040" s="1"/>
      <c r="H1040" s="1"/>
      <c r="K1040" s="1"/>
      <c r="N1040" s="1"/>
      <c r="Q1040" s="1"/>
      <c r="BO1040"/>
      <c r="GB1040" s="7"/>
      <c r="GC1040" s="7"/>
    </row>
    <row r="1041" spans="2:185" s="2" customFormat="1" x14ac:dyDescent="0.25">
      <c r="B1041" s="1"/>
      <c r="E1041" s="1"/>
      <c r="H1041" s="1"/>
      <c r="K1041" s="1"/>
      <c r="N1041" s="1"/>
      <c r="Q1041" s="1"/>
      <c r="BO1041"/>
      <c r="GB1041" s="7"/>
      <c r="GC1041" s="7"/>
    </row>
    <row r="1042" spans="2:185" s="2" customFormat="1" x14ac:dyDescent="0.25">
      <c r="B1042" s="1"/>
      <c r="E1042" s="1"/>
      <c r="H1042" s="1"/>
      <c r="K1042" s="1"/>
      <c r="N1042" s="1"/>
      <c r="Q1042" s="1"/>
      <c r="BO1042"/>
      <c r="GB1042" s="7"/>
      <c r="GC1042" s="7"/>
    </row>
    <row r="1043" spans="2:185" s="2" customFormat="1" x14ac:dyDescent="0.25">
      <c r="B1043" s="1"/>
      <c r="E1043" s="1"/>
      <c r="H1043" s="1"/>
      <c r="K1043" s="1"/>
      <c r="N1043" s="1"/>
      <c r="Q1043" s="1"/>
      <c r="BO1043"/>
      <c r="GB1043" s="7"/>
      <c r="GC1043" s="7"/>
    </row>
    <row r="1044" spans="2:185" s="2" customFormat="1" x14ac:dyDescent="0.25">
      <c r="B1044" s="1"/>
      <c r="E1044" s="1"/>
      <c r="H1044" s="1"/>
      <c r="K1044" s="1"/>
      <c r="N1044" s="1"/>
      <c r="Q1044" s="1"/>
      <c r="BO1044"/>
      <c r="GB1044" s="7"/>
      <c r="GC1044" s="7"/>
    </row>
    <row r="1045" spans="2:185" s="2" customFormat="1" x14ac:dyDescent="0.25">
      <c r="B1045" s="1"/>
      <c r="E1045" s="1"/>
      <c r="H1045" s="1"/>
      <c r="K1045" s="1"/>
      <c r="N1045" s="1"/>
      <c r="Q1045" s="1"/>
      <c r="BO1045"/>
      <c r="GB1045" s="7"/>
      <c r="GC1045" s="7"/>
    </row>
    <row r="1046" spans="2:185" s="2" customFormat="1" x14ac:dyDescent="0.25">
      <c r="B1046" s="1"/>
      <c r="E1046" s="1"/>
      <c r="H1046" s="1"/>
      <c r="K1046" s="1"/>
      <c r="N1046" s="1"/>
      <c r="Q1046" s="1"/>
      <c r="BO1046"/>
      <c r="GB1046" s="7"/>
      <c r="GC1046" s="7"/>
    </row>
    <row r="1047" spans="2:185" s="2" customFormat="1" x14ac:dyDescent="0.25">
      <c r="B1047" s="1"/>
      <c r="E1047" s="1"/>
      <c r="H1047" s="1"/>
      <c r="K1047" s="1"/>
      <c r="N1047" s="1"/>
      <c r="Q1047" s="1"/>
      <c r="BO1047"/>
      <c r="GB1047" s="7"/>
      <c r="GC1047" s="7"/>
    </row>
    <row r="1048" spans="2:185" s="2" customFormat="1" x14ac:dyDescent="0.25">
      <c r="B1048" s="1"/>
      <c r="E1048" s="1"/>
      <c r="H1048" s="1"/>
      <c r="K1048" s="1"/>
      <c r="N1048" s="1"/>
      <c r="Q1048" s="1"/>
      <c r="BO1048"/>
      <c r="GB1048" s="7"/>
      <c r="GC1048" s="7"/>
    </row>
    <row r="1049" spans="2:185" s="2" customFormat="1" x14ac:dyDescent="0.25">
      <c r="B1049" s="1"/>
      <c r="E1049" s="1"/>
      <c r="H1049" s="1"/>
      <c r="K1049" s="1"/>
      <c r="N1049" s="1"/>
      <c r="Q1049" s="1"/>
      <c r="BO1049"/>
      <c r="GB1049" s="7"/>
      <c r="GC1049" s="7"/>
    </row>
    <row r="1050" spans="2:185" s="2" customFormat="1" x14ac:dyDescent="0.25">
      <c r="B1050" s="1"/>
      <c r="E1050" s="1"/>
      <c r="H1050" s="1"/>
      <c r="K1050" s="1"/>
      <c r="N1050" s="1"/>
      <c r="Q1050" s="1"/>
      <c r="BO1050"/>
      <c r="GB1050" s="7"/>
      <c r="GC1050" s="7"/>
    </row>
    <row r="1051" spans="2:185" s="2" customFormat="1" x14ac:dyDescent="0.25">
      <c r="B1051" s="1"/>
      <c r="E1051" s="1"/>
      <c r="H1051" s="1"/>
      <c r="K1051" s="1"/>
      <c r="N1051" s="1"/>
      <c r="Q1051" s="1"/>
      <c r="BO1051"/>
      <c r="GB1051" s="7"/>
      <c r="GC1051" s="7"/>
    </row>
    <row r="1052" spans="2:185" s="2" customFormat="1" x14ac:dyDescent="0.25">
      <c r="B1052" s="1"/>
      <c r="E1052" s="1"/>
      <c r="H1052" s="1"/>
      <c r="K1052" s="1"/>
      <c r="N1052" s="1"/>
      <c r="Q1052" s="1"/>
      <c r="BO1052"/>
      <c r="GB1052" s="7"/>
      <c r="GC1052" s="7"/>
    </row>
    <row r="1053" spans="2:185" s="2" customFormat="1" x14ac:dyDescent="0.25">
      <c r="B1053" s="1"/>
      <c r="E1053" s="1"/>
      <c r="H1053" s="1"/>
      <c r="K1053" s="1"/>
      <c r="N1053" s="1"/>
      <c r="Q1053" s="1"/>
      <c r="BO1053"/>
      <c r="GB1053" s="7"/>
      <c r="GC1053" s="7"/>
    </row>
    <row r="1054" spans="2:185" s="2" customFormat="1" x14ac:dyDescent="0.25">
      <c r="B1054" s="1"/>
      <c r="E1054" s="1"/>
      <c r="H1054" s="1"/>
      <c r="K1054" s="1"/>
      <c r="N1054" s="1"/>
      <c r="Q1054" s="1"/>
      <c r="BO1054"/>
      <c r="GB1054" s="7"/>
      <c r="GC1054" s="7"/>
    </row>
    <row r="1055" spans="2:185" s="2" customFormat="1" x14ac:dyDescent="0.25">
      <c r="B1055" s="1"/>
      <c r="E1055" s="1"/>
      <c r="H1055" s="1"/>
      <c r="K1055" s="1"/>
      <c r="N1055" s="1"/>
      <c r="Q1055" s="1"/>
      <c r="BO1055"/>
      <c r="GB1055" s="7"/>
      <c r="GC1055" s="7"/>
    </row>
    <row r="1056" spans="2:185" s="2" customFormat="1" x14ac:dyDescent="0.25">
      <c r="B1056" s="1"/>
      <c r="E1056" s="1"/>
      <c r="H1056" s="1"/>
      <c r="K1056" s="1"/>
      <c r="N1056" s="1"/>
      <c r="Q1056" s="1"/>
      <c r="BO1056"/>
      <c r="GB1056" s="7"/>
      <c r="GC1056" s="7"/>
    </row>
    <row r="1057" spans="2:185" s="2" customFormat="1" x14ac:dyDescent="0.25">
      <c r="B1057" s="1"/>
      <c r="E1057" s="1"/>
      <c r="H1057" s="1"/>
      <c r="K1057" s="1"/>
      <c r="N1057" s="1"/>
      <c r="Q1057" s="1"/>
      <c r="BO1057"/>
      <c r="GB1057" s="7"/>
      <c r="GC1057" s="7"/>
    </row>
    <row r="1058" spans="2:185" s="2" customFormat="1" x14ac:dyDescent="0.25">
      <c r="B1058" s="1"/>
      <c r="E1058" s="1"/>
      <c r="H1058" s="1"/>
      <c r="K1058" s="1"/>
      <c r="N1058" s="1"/>
      <c r="Q1058" s="1"/>
      <c r="BO1058"/>
      <c r="GB1058" s="7"/>
      <c r="GC1058" s="7"/>
    </row>
    <row r="1059" spans="2:185" s="2" customFormat="1" x14ac:dyDescent="0.25">
      <c r="B1059" s="1"/>
      <c r="E1059" s="1"/>
      <c r="H1059" s="1"/>
      <c r="K1059" s="1"/>
      <c r="N1059" s="1"/>
      <c r="Q1059" s="1"/>
      <c r="BO1059"/>
      <c r="GB1059" s="7"/>
      <c r="GC1059" s="7"/>
    </row>
    <row r="1060" spans="2:185" s="2" customFormat="1" x14ac:dyDescent="0.25">
      <c r="B1060" s="1"/>
      <c r="E1060" s="1"/>
      <c r="H1060" s="1"/>
      <c r="K1060" s="1"/>
      <c r="N1060" s="1"/>
      <c r="Q1060" s="1"/>
      <c r="BO1060"/>
      <c r="GB1060" s="7"/>
      <c r="GC1060" s="7"/>
    </row>
    <row r="1061" spans="2:185" s="2" customFormat="1" x14ac:dyDescent="0.25">
      <c r="B1061" s="1"/>
      <c r="E1061" s="1"/>
      <c r="H1061" s="1"/>
      <c r="K1061" s="1"/>
      <c r="N1061" s="1"/>
      <c r="Q1061" s="1"/>
      <c r="BO1061"/>
      <c r="GB1061" s="7"/>
      <c r="GC1061" s="7"/>
    </row>
    <row r="1062" spans="2:185" s="2" customFormat="1" x14ac:dyDescent="0.25">
      <c r="B1062" s="1"/>
      <c r="E1062" s="1"/>
      <c r="H1062" s="1"/>
      <c r="K1062" s="1"/>
      <c r="N1062" s="1"/>
      <c r="Q1062" s="1"/>
      <c r="BO1062"/>
      <c r="GB1062" s="7"/>
      <c r="GC1062" s="7"/>
    </row>
    <row r="1063" spans="2:185" s="2" customFormat="1" x14ac:dyDescent="0.25">
      <c r="B1063" s="1"/>
      <c r="E1063" s="1"/>
      <c r="H1063" s="1"/>
      <c r="K1063" s="1"/>
      <c r="N1063" s="1"/>
      <c r="Q1063" s="1"/>
      <c r="BO1063"/>
      <c r="GB1063" s="7"/>
      <c r="GC1063" s="7"/>
    </row>
    <row r="1064" spans="2:185" s="2" customFormat="1" x14ac:dyDescent="0.25">
      <c r="B1064" s="1"/>
      <c r="E1064" s="1"/>
      <c r="H1064" s="1"/>
      <c r="K1064" s="1"/>
      <c r="N1064" s="1"/>
      <c r="Q1064" s="1"/>
      <c r="BO1064"/>
      <c r="GB1064" s="7"/>
      <c r="GC1064" s="7"/>
    </row>
    <row r="1065" spans="2:185" s="2" customFormat="1" x14ac:dyDescent="0.25">
      <c r="B1065" s="1"/>
      <c r="E1065" s="1"/>
      <c r="H1065" s="1"/>
      <c r="K1065" s="1"/>
      <c r="N1065" s="1"/>
      <c r="Q1065" s="1"/>
      <c r="BO1065"/>
      <c r="GB1065" s="7"/>
      <c r="GC1065" s="7"/>
    </row>
    <row r="1066" spans="2:185" s="2" customFormat="1" x14ac:dyDescent="0.25">
      <c r="B1066" s="1"/>
      <c r="E1066" s="1"/>
      <c r="H1066" s="1"/>
      <c r="K1066" s="1"/>
      <c r="N1066" s="1"/>
      <c r="Q1066" s="1"/>
      <c r="BO1066"/>
      <c r="GB1066" s="7"/>
      <c r="GC1066" s="7"/>
    </row>
    <row r="1067" spans="2:185" s="2" customFormat="1" x14ac:dyDescent="0.25">
      <c r="B1067" s="1"/>
      <c r="E1067" s="1"/>
      <c r="H1067" s="1"/>
      <c r="K1067" s="1"/>
      <c r="N1067" s="1"/>
      <c r="Q1067" s="1"/>
      <c r="BO1067"/>
      <c r="GB1067" s="7"/>
      <c r="GC1067" s="7"/>
    </row>
    <row r="1068" spans="2:185" s="2" customFormat="1" x14ac:dyDescent="0.25">
      <c r="B1068" s="1"/>
      <c r="E1068" s="1"/>
      <c r="H1068" s="1"/>
      <c r="K1068" s="1"/>
      <c r="N1068" s="1"/>
      <c r="Q1068" s="1"/>
      <c r="BO1068"/>
      <c r="GB1068" s="7"/>
      <c r="GC1068" s="7"/>
    </row>
    <row r="1069" spans="2:185" s="2" customFormat="1" x14ac:dyDescent="0.25">
      <c r="B1069" s="1"/>
      <c r="E1069" s="1"/>
      <c r="H1069" s="1"/>
      <c r="K1069" s="1"/>
      <c r="N1069" s="1"/>
      <c r="Q1069" s="1"/>
      <c r="BO1069"/>
      <c r="GB1069" s="7"/>
      <c r="GC1069" s="7"/>
    </row>
    <row r="1070" spans="2:185" s="2" customFormat="1" x14ac:dyDescent="0.25">
      <c r="B1070" s="1"/>
      <c r="E1070" s="1"/>
      <c r="H1070" s="1"/>
      <c r="K1070" s="1"/>
      <c r="N1070" s="1"/>
      <c r="Q1070" s="1"/>
      <c r="BO1070"/>
      <c r="GB1070" s="7"/>
      <c r="GC1070" s="7"/>
    </row>
    <row r="1071" spans="2:185" s="2" customFormat="1" x14ac:dyDescent="0.25">
      <c r="B1071" s="1"/>
      <c r="E1071" s="1"/>
      <c r="H1071" s="1"/>
      <c r="K1071" s="1"/>
      <c r="N1071" s="1"/>
      <c r="Q1071" s="1"/>
      <c r="BO1071"/>
      <c r="GB1071" s="7"/>
      <c r="GC1071" s="7"/>
    </row>
    <row r="1072" spans="2:185" s="2" customFormat="1" x14ac:dyDescent="0.25">
      <c r="B1072" s="1"/>
      <c r="E1072" s="1"/>
      <c r="H1072" s="1"/>
      <c r="K1072" s="1"/>
      <c r="N1072" s="1"/>
      <c r="Q1072" s="1"/>
      <c r="BO1072"/>
      <c r="GB1072" s="7"/>
      <c r="GC1072" s="7"/>
    </row>
    <row r="1073" spans="2:185" s="2" customFormat="1" x14ac:dyDescent="0.25">
      <c r="B1073" s="1"/>
      <c r="E1073" s="1"/>
      <c r="H1073" s="1"/>
      <c r="K1073" s="1"/>
      <c r="N1073" s="1"/>
      <c r="Q1073" s="1"/>
      <c r="BO1073"/>
      <c r="GB1073" s="7"/>
      <c r="GC1073" s="7"/>
    </row>
    <row r="1074" spans="2:185" s="2" customFormat="1" x14ac:dyDescent="0.25">
      <c r="B1074" s="1"/>
      <c r="E1074" s="1"/>
      <c r="H1074" s="1"/>
      <c r="K1074" s="1"/>
      <c r="N1074" s="1"/>
      <c r="Q1074" s="1"/>
      <c r="BO1074"/>
      <c r="GB1074" s="7"/>
      <c r="GC1074" s="7"/>
    </row>
    <row r="1075" spans="2:185" s="2" customFormat="1" x14ac:dyDescent="0.25">
      <c r="B1075" s="1"/>
      <c r="E1075" s="1"/>
      <c r="H1075" s="1"/>
      <c r="K1075" s="1"/>
      <c r="N1075" s="1"/>
      <c r="Q1075" s="1"/>
      <c r="BO1075"/>
      <c r="GB1075" s="7"/>
      <c r="GC1075" s="7"/>
    </row>
    <row r="1076" spans="2:185" s="2" customFormat="1" x14ac:dyDescent="0.25">
      <c r="B1076" s="1"/>
      <c r="E1076" s="1"/>
      <c r="H1076" s="1"/>
      <c r="K1076" s="1"/>
      <c r="N1076" s="1"/>
      <c r="Q1076" s="1"/>
      <c r="BO1076"/>
      <c r="GB1076" s="7"/>
      <c r="GC1076" s="7"/>
    </row>
    <row r="1077" spans="2:185" s="2" customFormat="1" x14ac:dyDescent="0.25">
      <c r="B1077" s="1"/>
      <c r="E1077" s="1"/>
      <c r="H1077" s="1"/>
      <c r="K1077" s="1"/>
      <c r="N1077" s="1"/>
      <c r="Q1077" s="1"/>
      <c r="BO1077"/>
      <c r="GB1077" s="7"/>
      <c r="GC1077" s="7"/>
    </row>
    <row r="1078" spans="2:185" s="2" customFormat="1" x14ac:dyDescent="0.25">
      <c r="B1078" s="1"/>
      <c r="E1078" s="1"/>
      <c r="H1078" s="1"/>
      <c r="K1078" s="1"/>
      <c r="N1078" s="1"/>
      <c r="Q1078" s="1"/>
      <c r="BO1078"/>
      <c r="GB1078" s="7"/>
      <c r="GC1078" s="7"/>
    </row>
    <row r="1079" spans="2:185" s="2" customFormat="1" x14ac:dyDescent="0.25">
      <c r="B1079" s="1"/>
      <c r="E1079" s="1"/>
      <c r="H1079" s="1"/>
      <c r="K1079" s="1"/>
      <c r="N1079" s="1"/>
      <c r="Q1079" s="1"/>
      <c r="BO1079"/>
      <c r="GB1079" s="7"/>
      <c r="GC1079" s="7"/>
    </row>
    <row r="1080" spans="2:185" s="2" customFormat="1" x14ac:dyDescent="0.25">
      <c r="B1080" s="1"/>
      <c r="E1080" s="1"/>
      <c r="H1080" s="1"/>
      <c r="K1080" s="1"/>
      <c r="N1080" s="1"/>
      <c r="Q1080" s="1"/>
      <c r="BO1080"/>
      <c r="GB1080" s="7"/>
      <c r="GC1080" s="7"/>
    </row>
    <row r="1081" spans="2:185" s="2" customFormat="1" x14ac:dyDescent="0.25">
      <c r="B1081" s="1"/>
      <c r="E1081" s="1"/>
      <c r="H1081" s="1"/>
      <c r="K1081" s="1"/>
      <c r="N1081" s="1"/>
      <c r="Q1081" s="1"/>
      <c r="BO1081"/>
      <c r="GB1081" s="7"/>
      <c r="GC1081" s="7"/>
    </row>
    <row r="1082" spans="2:185" s="2" customFormat="1" x14ac:dyDescent="0.25">
      <c r="B1082" s="1"/>
      <c r="E1082" s="1"/>
      <c r="H1082" s="1"/>
      <c r="K1082" s="1"/>
      <c r="N1082" s="1"/>
      <c r="Q1082" s="1"/>
      <c r="BO1082"/>
      <c r="GB1082" s="7"/>
      <c r="GC1082" s="7"/>
    </row>
    <row r="1083" spans="2:185" s="2" customFormat="1" x14ac:dyDescent="0.25">
      <c r="B1083" s="1"/>
      <c r="E1083" s="1"/>
      <c r="H1083" s="1"/>
      <c r="K1083" s="1"/>
      <c r="N1083" s="1"/>
      <c r="Q1083" s="1"/>
      <c r="BO1083"/>
      <c r="GB1083" s="7"/>
      <c r="GC1083" s="7"/>
    </row>
    <row r="1084" spans="2:185" s="2" customFormat="1" x14ac:dyDescent="0.25">
      <c r="B1084" s="1"/>
      <c r="E1084" s="1"/>
      <c r="H1084" s="1"/>
      <c r="K1084" s="1"/>
      <c r="N1084" s="1"/>
      <c r="Q1084" s="1"/>
      <c r="BO1084"/>
      <c r="GB1084" s="7"/>
      <c r="GC1084" s="7"/>
    </row>
    <row r="1085" spans="2:185" s="2" customFormat="1" x14ac:dyDescent="0.25">
      <c r="B1085" s="1"/>
      <c r="E1085" s="1"/>
      <c r="H1085" s="1"/>
      <c r="K1085" s="1"/>
      <c r="N1085" s="1"/>
      <c r="Q1085" s="1"/>
      <c r="BO1085"/>
      <c r="GB1085" s="7"/>
      <c r="GC1085" s="7"/>
    </row>
    <row r="1086" spans="2:185" s="2" customFormat="1" x14ac:dyDescent="0.25">
      <c r="B1086" s="1"/>
      <c r="E1086" s="1"/>
      <c r="H1086" s="1"/>
      <c r="K1086" s="1"/>
      <c r="N1086" s="1"/>
      <c r="Q1086" s="1"/>
      <c r="BO1086"/>
      <c r="GB1086" s="7"/>
      <c r="GC1086" s="7"/>
    </row>
    <row r="1087" spans="2:185" s="2" customFormat="1" x14ac:dyDescent="0.25">
      <c r="B1087" s="1"/>
      <c r="E1087" s="1"/>
      <c r="H1087" s="1"/>
      <c r="K1087" s="1"/>
      <c r="N1087" s="1"/>
      <c r="Q1087" s="1"/>
      <c r="BO1087"/>
      <c r="GB1087" s="7"/>
      <c r="GC1087" s="7"/>
    </row>
    <row r="1088" spans="2:185" s="2" customFormat="1" x14ac:dyDescent="0.25">
      <c r="B1088" s="1"/>
      <c r="E1088" s="1"/>
      <c r="H1088" s="1"/>
      <c r="K1088" s="1"/>
      <c r="N1088" s="1"/>
      <c r="Q1088" s="1"/>
      <c r="BO1088"/>
      <c r="GB1088" s="7"/>
      <c r="GC1088" s="7"/>
    </row>
    <row r="1089" spans="2:185" s="2" customFormat="1" x14ac:dyDescent="0.25">
      <c r="B1089" s="1"/>
      <c r="E1089" s="1"/>
      <c r="H1089" s="1"/>
      <c r="K1089" s="1"/>
      <c r="N1089" s="1"/>
      <c r="Q1089" s="1"/>
      <c r="BO1089"/>
      <c r="GB1089" s="7"/>
      <c r="GC1089" s="7"/>
    </row>
    <row r="1090" spans="2:185" s="2" customFormat="1" x14ac:dyDescent="0.25">
      <c r="B1090" s="1"/>
      <c r="E1090" s="1"/>
      <c r="H1090" s="1"/>
      <c r="K1090" s="1"/>
      <c r="N1090" s="1"/>
      <c r="Q1090" s="1"/>
      <c r="BO1090"/>
      <c r="GB1090" s="7"/>
      <c r="GC1090" s="7"/>
    </row>
    <row r="1091" spans="2:185" s="2" customFormat="1" x14ac:dyDescent="0.25">
      <c r="B1091" s="1"/>
      <c r="E1091" s="1"/>
      <c r="H1091" s="1"/>
      <c r="K1091" s="1"/>
      <c r="N1091" s="1"/>
      <c r="Q1091" s="1"/>
      <c r="BO1091"/>
      <c r="GB1091" s="7"/>
      <c r="GC1091" s="7"/>
    </row>
    <row r="1092" spans="2:185" s="2" customFormat="1" x14ac:dyDescent="0.25">
      <c r="B1092" s="1"/>
      <c r="E1092" s="1"/>
      <c r="H1092" s="1"/>
      <c r="K1092" s="1"/>
      <c r="N1092" s="1"/>
      <c r="Q1092" s="1"/>
      <c r="BO1092"/>
      <c r="GB1092" s="7"/>
      <c r="GC1092" s="7"/>
    </row>
    <row r="1093" spans="2:185" s="2" customFormat="1" x14ac:dyDescent="0.25">
      <c r="B1093" s="1"/>
      <c r="E1093" s="1"/>
      <c r="H1093" s="1"/>
      <c r="K1093" s="1"/>
      <c r="N1093" s="1"/>
      <c r="Q1093" s="1"/>
      <c r="BO1093"/>
      <c r="GB1093" s="7"/>
      <c r="GC1093" s="7"/>
    </row>
    <row r="1094" spans="2:185" s="2" customFormat="1" x14ac:dyDescent="0.25">
      <c r="B1094" s="1"/>
      <c r="E1094" s="1"/>
      <c r="H1094" s="1"/>
      <c r="K1094" s="1"/>
      <c r="N1094" s="1"/>
      <c r="Q1094" s="1"/>
      <c r="BO1094"/>
      <c r="GB1094" s="7"/>
      <c r="GC1094" s="7"/>
    </row>
    <row r="1095" spans="2:185" s="2" customFormat="1" x14ac:dyDescent="0.25">
      <c r="B1095" s="1"/>
      <c r="E1095" s="1"/>
      <c r="H1095" s="1"/>
      <c r="K1095" s="1"/>
      <c r="N1095" s="1"/>
      <c r="Q1095" s="1"/>
      <c r="BO1095"/>
      <c r="GB1095" s="7"/>
      <c r="GC1095" s="7"/>
    </row>
    <row r="1096" spans="2:185" s="2" customFormat="1" x14ac:dyDescent="0.25">
      <c r="B1096" s="1"/>
      <c r="E1096" s="1"/>
      <c r="H1096" s="1"/>
      <c r="K1096" s="1"/>
      <c r="N1096" s="1"/>
      <c r="Q1096" s="1"/>
      <c r="BO1096"/>
      <c r="GB1096" s="7"/>
      <c r="GC1096" s="7"/>
    </row>
    <row r="1097" spans="2:185" s="2" customFormat="1" x14ac:dyDescent="0.25">
      <c r="B1097" s="1"/>
      <c r="E1097" s="1"/>
      <c r="H1097" s="1"/>
      <c r="K1097" s="1"/>
      <c r="N1097" s="1"/>
      <c r="Q1097" s="1"/>
      <c r="BO1097"/>
      <c r="GB1097" s="7"/>
      <c r="GC1097" s="7"/>
    </row>
    <row r="1098" spans="2:185" s="2" customFormat="1" x14ac:dyDescent="0.25">
      <c r="B1098" s="1"/>
      <c r="E1098" s="1"/>
      <c r="H1098" s="1"/>
      <c r="K1098" s="1"/>
      <c r="N1098" s="1"/>
      <c r="Q1098" s="1"/>
      <c r="BO1098"/>
      <c r="GB1098" s="7"/>
      <c r="GC1098" s="7"/>
    </row>
    <row r="1099" spans="2:185" s="2" customFormat="1" x14ac:dyDescent="0.25">
      <c r="B1099" s="1"/>
      <c r="E1099" s="1"/>
      <c r="H1099" s="1"/>
      <c r="K1099" s="1"/>
      <c r="N1099" s="1"/>
      <c r="Q1099" s="1"/>
      <c r="BO1099"/>
      <c r="GB1099" s="7"/>
      <c r="GC1099" s="7"/>
    </row>
    <row r="1100" spans="2:185" s="2" customFormat="1" x14ac:dyDescent="0.25">
      <c r="B1100" s="1"/>
      <c r="E1100" s="1"/>
      <c r="H1100" s="1"/>
      <c r="K1100" s="1"/>
      <c r="N1100" s="1"/>
      <c r="Q1100" s="1"/>
      <c r="BO1100"/>
      <c r="GB1100" s="7"/>
      <c r="GC1100" s="7"/>
    </row>
    <row r="1101" spans="2:185" s="2" customFormat="1" x14ac:dyDescent="0.25">
      <c r="B1101" s="1"/>
      <c r="E1101" s="1"/>
      <c r="H1101" s="1"/>
      <c r="K1101" s="1"/>
      <c r="N1101" s="1"/>
      <c r="Q1101" s="1"/>
      <c r="BO1101"/>
      <c r="GB1101" s="7"/>
      <c r="GC1101" s="7"/>
    </row>
    <row r="1102" spans="2:185" s="2" customFormat="1" x14ac:dyDescent="0.25">
      <c r="B1102" s="1"/>
      <c r="E1102" s="1"/>
      <c r="H1102" s="1"/>
      <c r="K1102" s="1"/>
      <c r="N1102" s="1"/>
      <c r="Q1102" s="1"/>
      <c r="BO1102"/>
      <c r="GB1102" s="7"/>
      <c r="GC1102" s="7"/>
    </row>
    <row r="1103" spans="2:185" s="2" customFormat="1" x14ac:dyDescent="0.25">
      <c r="B1103" s="1"/>
      <c r="E1103" s="1"/>
      <c r="H1103" s="1"/>
      <c r="K1103" s="1"/>
      <c r="N1103" s="1"/>
      <c r="Q1103" s="1"/>
      <c r="BO1103"/>
      <c r="GB1103" s="7"/>
      <c r="GC1103" s="7"/>
    </row>
    <row r="1104" spans="2:185" s="2" customFormat="1" x14ac:dyDescent="0.25">
      <c r="B1104" s="1"/>
      <c r="E1104" s="1"/>
      <c r="H1104" s="1"/>
      <c r="K1104" s="1"/>
      <c r="N1104" s="1"/>
      <c r="Q1104" s="1"/>
      <c r="BO1104"/>
      <c r="GB1104" s="7"/>
      <c r="GC1104" s="7"/>
    </row>
    <row r="1105" spans="2:185" s="2" customFormat="1" x14ac:dyDescent="0.25">
      <c r="B1105" s="1"/>
      <c r="E1105" s="1"/>
      <c r="H1105" s="1"/>
      <c r="K1105" s="1"/>
      <c r="N1105" s="1"/>
      <c r="Q1105" s="1"/>
      <c r="BO1105"/>
      <c r="GB1105" s="7"/>
      <c r="GC1105" s="7"/>
    </row>
    <row r="1106" spans="2:185" s="2" customFormat="1" x14ac:dyDescent="0.25">
      <c r="B1106" s="1"/>
      <c r="E1106" s="1"/>
      <c r="H1106" s="1"/>
      <c r="K1106" s="1"/>
      <c r="N1106" s="1"/>
      <c r="Q1106" s="1"/>
      <c r="BO1106"/>
      <c r="GB1106" s="7"/>
      <c r="GC1106" s="7"/>
    </row>
    <row r="1107" spans="2:185" s="2" customFormat="1" x14ac:dyDescent="0.25">
      <c r="B1107" s="1"/>
      <c r="E1107" s="1"/>
      <c r="H1107" s="1"/>
      <c r="K1107" s="1"/>
      <c r="N1107" s="1"/>
      <c r="Q1107" s="1"/>
      <c r="BO1107"/>
      <c r="GB1107" s="7"/>
      <c r="GC1107" s="7"/>
    </row>
    <row r="1108" spans="2:185" s="2" customFormat="1" x14ac:dyDescent="0.25">
      <c r="B1108" s="1"/>
      <c r="E1108" s="1"/>
      <c r="H1108" s="1"/>
      <c r="K1108" s="1"/>
      <c r="N1108" s="1"/>
      <c r="Q1108" s="1"/>
      <c r="BO1108"/>
      <c r="GB1108" s="7"/>
      <c r="GC1108" s="7"/>
    </row>
    <row r="1109" spans="2:185" s="2" customFormat="1" x14ac:dyDescent="0.25">
      <c r="B1109" s="1"/>
      <c r="E1109" s="1"/>
      <c r="H1109" s="1"/>
      <c r="K1109" s="1"/>
      <c r="N1109" s="1"/>
      <c r="Q1109" s="1"/>
      <c r="BO1109"/>
      <c r="GB1109" s="7"/>
      <c r="GC1109" s="7"/>
    </row>
    <row r="1110" spans="2:185" s="2" customFormat="1" x14ac:dyDescent="0.25">
      <c r="B1110" s="1"/>
      <c r="E1110" s="1"/>
      <c r="H1110" s="1"/>
      <c r="K1110" s="1"/>
      <c r="N1110" s="1"/>
      <c r="Q1110" s="1"/>
      <c r="BO1110"/>
      <c r="GB1110" s="7"/>
      <c r="GC1110" s="7"/>
    </row>
    <row r="1111" spans="2:185" s="2" customFormat="1" x14ac:dyDescent="0.25">
      <c r="B1111" s="1"/>
      <c r="E1111" s="1"/>
      <c r="H1111" s="1"/>
      <c r="K1111" s="1"/>
      <c r="N1111" s="1"/>
      <c r="Q1111" s="1"/>
      <c r="BO1111"/>
      <c r="GB1111" s="7"/>
      <c r="GC1111" s="7"/>
    </row>
    <row r="1112" spans="2:185" s="2" customFormat="1" x14ac:dyDescent="0.25">
      <c r="B1112" s="1"/>
      <c r="E1112" s="1"/>
      <c r="H1112" s="1"/>
      <c r="K1112" s="1"/>
      <c r="N1112" s="1"/>
      <c r="Q1112" s="1"/>
      <c r="BO1112"/>
      <c r="GB1112" s="7"/>
      <c r="GC1112" s="7"/>
    </row>
    <row r="1113" spans="2:185" s="2" customFormat="1" x14ac:dyDescent="0.25">
      <c r="B1113" s="1"/>
      <c r="E1113" s="1"/>
      <c r="H1113" s="1"/>
      <c r="K1113" s="1"/>
      <c r="N1113" s="1"/>
      <c r="Q1113" s="1"/>
      <c r="BO1113"/>
      <c r="GB1113" s="7"/>
      <c r="GC1113" s="7"/>
    </row>
    <row r="1114" spans="2:185" s="2" customFormat="1" x14ac:dyDescent="0.25">
      <c r="B1114" s="1"/>
      <c r="E1114" s="1"/>
      <c r="H1114" s="1"/>
      <c r="K1114" s="1"/>
      <c r="N1114" s="1"/>
      <c r="Q1114" s="1"/>
      <c r="BO1114"/>
      <c r="GB1114" s="7"/>
      <c r="GC1114" s="7"/>
    </row>
    <row r="1115" spans="2:185" s="2" customFormat="1" x14ac:dyDescent="0.25">
      <c r="B1115" s="1"/>
      <c r="E1115" s="1"/>
      <c r="H1115" s="1"/>
      <c r="K1115" s="1"/>
      <c r="N1115" s="1"/>
      <c r="Q1115" s="1"/>
      <c r="BO1115"/>
      <c r="GB1115" s="7"/>
      <c r="GC1115" s="7"/>
    </row>
    <row r="1116" spans="2:185" s="2" customFormat="1" x14ac:dyDescent="0.25">
      <c r="B1116" s="1"/>
      <c r="E1116" s="1"/>
      <c r="H1116" s="1"/>
      <c r="K1116" s="1"/>
      <c r="N1116" s="1"/>
      <c r="Q1116" s="1"/>
      <c r="BO1116"/>
      <c r="GB1116" s="7"/>
      <c r="GC1116" s="7"/>
    </row>
    <row r="1117" spans="2:185" s="2" customFormat="1" x14ac:dyDescent="0.25">
      <c r="B1117" s="1"/>
      <c r="E1117" s="1"/>
      <c r="H1117" s="1"/>
      <c r="K1117" s="1"/>
      <c r="N1117" s="1"/>
      <c r="Q1117" s="1"/>
      <c r="BO1117"/>
      <c r="GB1117" s="7"/>
      <c r="GC1117" s="7"/>
    </row>
    <row r="1118" spans="2:185" s="2" customFormat="1" x14ac:dyDescent="0.25">
      <c r="B1118" s="1"/>
      <c r="E1118" s="1"/>
      <c r="H1118" s="1"/>
      <c r="K1118" s="1"/>
      <c r="N1118" s="1"/>
      <c r="Q1118" s="1"/>
      <c r="BO1118"/>
      <c r="GB1118" s="7"/>
      <c r="GC1118" s="7"/>
    </row>
    <row r="1119" spans="2:185" s="2" customFormat="1" x14ac:dyDescent="0.25">
      <c r="B1119" s="1"/>
      <c r="E1119" s="1"/>
      <c r="H1119" s="1"/>
      <c r="K1119" s="1"/>
      <c r="N1119" s="1"/>
      <c r="Q1119" s="1"/>
      <c r="BO1119"/>
      <c r="GB1119" s="7"/>
      <c r="GC1119" s="7"/>
    </row>
    <row r="1120" spans="2:185" s="2" customFormat="1" x14ac:dyDescent="0.25">
      <c r="B1120" s="1"/>
      <c r="E1120" s="1"/>
      <c r="H1120" s="1"/>
      <c r="K1120" s="1"/>
      <c r="N1120" s="1"/>
      <c r="Q1120" s="1"/>
      <c r="BO1120"/>
      <c r="GB1120" s="7"/>
      <c r="GC1120" s="7"/>
    </row>
    <row r="1121" spans="2:185" s="2" customFormat="1" x14ac:dyDescent="0.25">
      <c r="B1121" s="1"/>
      <c r="E1121" s="1"/>
      <c r="H1121" s="1"/>
      <c r="K1121" s="1"/>
      <c r="N1121" s="1"/>
      <c r="Q1121" s="1"/>
      <c r="BO1121"/>
      <c r="GB1121" s="7"/>
      <c r="GC1121" s="7"/>
    </row>
    <row r="1122" spans="2:185" s="2" customFormat="1" x14ac:dyDescent="0.25">
      <c r="B1122" s="1"/>
      <c r="E1122" s="1"/>
      <c r="H1122" s="1"/>
      <c r="K1122" s="1"/>
      <c r="N1122" s="1"/>
      <c r="Q1122" s="1"/>
      <c r="BO1122"/>
      <c r="GB1122" s="7"/>
      <c r="GC1122" s="7"/>
    </row>
    <row r="1123" spans="2:185" s="2" customFormat="1" x14ac:dyDescent="0.25">
      <c r="B1123" s="1"/>
      <c r="E1123" s="1"/>
      <c r="H1123" s="1"/>
      <c r="K1123" s="1"/>
      <c r="N1123" s="1"/>
      <c r="Q1123" s="1"/>
      <c r="BO1123"/>
      <c r="GB1123" s="7"/>
      <c r="GC1123" s="7"/>
    </row>
    <row r="1124" spans="2:185" s="2" customFormat="1" x14ac:dyDescent="0.25">
      <c r="B1124" s="1"/>
      <c r="E1124" s="1"/>
      <c r="H1124" s="1"/>
      <c r="K1124" s="1"/>
      <c r="N1124" s="1"/>
      <c r="Q1124" s="1"/>
      <c r="BO1124"/>
      <c r="GB1124" s="7"/>
      <c r="GC1124" s="7"/>
    </row>
    <row r="1125" spans="2:185" s="2" customFormat="1" x14ac:dyDescent="0.25">
      <c r="B1125" s="1"/>
      <c r="E1125" s="1"/>
      <c r="H1125" s="1"/>
      <c r="K1125" s="1"/>
      <c r="N1125" s="1"/>
      <c r="Q1125" s="1"/>
      <c r="BO1125"/>
      <c r="GB1125" s="7"/>
      <c r="GC1125" s="7"/>
    </row>
    <row r="1126" spans="2:185" s="2" customFormat="1" x14ac:dyDescent="0.25">
      <c r="B1126" s="1"/>
      <c r="E1126" s="1"/>
      <c r="H1126" s="1"/>
      <c r="K1126" s="1"/>
      <c r="N1126" s="1"/>
      <c r="Q1126" s="1"/>
      <c r="BO1126"/>
      <c r="GB1126" s="7"/>
      <c r="GC1126" s="7"/>
    </row>
    <row r="1127" spans="2:185" s="2" customFormat="1" x14ac:dyDescent="0.25">
      <c r="B1127" s="1"/>
      <c r="E1127" s="1"/>
      <c r="H1127" s="1"/>
      <c r="K1127" s="1"/>
      <c r="N1127" s="1"/>
      <c r="Q1127" s="1"/>
      <c r="BO1127"/>
      <c r="GB1127" s="7"/>
      <c r="GC1127" s="7"/>
    </row>
    <row r="1128" spans="2:185" s="2" customFormat="1" x14ac:dyDescent="0.25">
      <c r="B1128" s="1"/>
      <c r="E1128" s="1"/>
      <c r="H1128" s="1"/>
      <c r="K1128" s="1"/>
      <c r="N1128" s="1"/>
      <c r="Q1128" s="1"/>
      <c r="BO1128"/>
      <c r="GB1128" s="7"/>
      <c r="GC1128" s="7"/>
    </row>
    <row r="1129" spans="2:185" s="2" customFormat="1" x14ac:dyDescent="0.25">
      <c r="B1129" s="1"/>
      <c r="E1129" s="1"/>
      <c r="H1129" s="1"/>
      <c r="K1129" s="1"/>
      <c r="N1129" s="1"/>
      <c r="Q1129" s="1"/>
      <c r="BO1129"/>
      <c r="GB1129" s="7"/>
      <c r="GC1129" s="7"/>
    </row>
    <row r="1130" spans="2:185" s="2" customFormat="1" x14ac:dyDescent="0.25">
      <c r="B1130" s="1"/>
      <c r="E1130" s="1"/>
      <c r="H1130" s="1"/>
      <c r="K1130" s="1"/>
      <c r="N1130" s="1"/>
      <c r="Q1130" s="1"/>
      <c r="BO1130"/>
      <c r="GB1130" s="7"/>
      <c r="GC1130" s="7"/>
    </row>
    <row r="1131" spans="2:185" s="2" customFormat="1" x14ac:dyDescent="0.25">
      <c r="B1131" s="1"/>
      <c r="E1131" s="1"/>
      <c r="H1131" s="1"/>
      <c r="K1131" s="1"/>
      <c r="N1131" s="1"/>
      <c r="Q1131" s="1"/>
      <c r="BO1131"/>
      <c r="GB1131" s="7"/>
      <c r="GC1131" s="7"/>
    </row>
    <row r="1132" spans="2:185" s="2" customFormat="1" x14ac:dyDescent="0.25">
      <c r="B1132" s="1"/>
      <c r="E1132" s="1"/>
      <c r="H1132" s="1"/>
      <c r="K1132" s="1"/>
      <c r="N1132" s="1"/>
      <c r="Q1132" s="1"/>
      <c r="BO1132"/>
      <c r="GB1132" s="7"/>
      <c r="GC1132" s="7"/>
    </row>
    <row r="1133" spans="2:185" s="2" customFormat="1" x14ac:dyDescent="0.25">
      <c r="B1133" s="1"/>
      <c r="E1133" s="1"/>
      <c r="H1133" s="1"/>
      <c r="K1133" s="1"/>
      <c r="N1133" s="1"/>
      <c r="Q1133" s="1"/>
      <c r="BO1133"/>
      <c r="GB1133" s="7"/>
      <c r="GC1133" s="7"/>
    </row>
    <row r="1134" spans="2:185" s="2" customFormat="1" x14ac:dyDescent="0.25">
      <c r="B1134" s="1"/>
      <c r="E1134" s="1"/>
      <c r="H1134" s="1"/>
      <c r="K1134" s="1"/>
      <c r="N1134" s="1"/>
      <c r="Q1134" s="1"/>
      <c r="BO1134"/>
      <c r="GB1134" s="7"/>
      <c r="GC1134" s="7"/>
    </row>
    <row r="1135" spans="2:185" s="2" customFormat="1" x14ac:dyDescent="0.25">
      <c r="B1135" s="1"/>
      <c r="E1135" s="1"/>
      <c r="H1135" s="1"/>
      <c r="K1135" s="1"/>
      <c r="N1135" s="1"/>
      <c r="Q1135" s="1"/>
      <c r="BO1135"/>
      <c r="GB1135" s="7"/>
      <c r="GC1135" s="7"/>
    </row>
    <row r="1136" spans="2:185" s="2" customFormat="1" x14ac:dyDescent="0.25">
      <c r="B1136" s="1"/>
      <c r="E1136" s="1"/>
      <c r="H1136" s="1"/>
      <c r="K1136" s="1"/>
      <c r="N1136" s="1"/>
      <c r="Q1136" s="1"/>
      <c r="BO1136"/>
      <c r="GB1136" s="7"/>
      <c r="GC1136" s="7"/>
    </row>
    <row r="1137" spans="2:185" s="2" customFormat="1" x14ac:dyDescent="0.25">
      <c r="B1137" s="1"/>
      <c r="E1137" s="1"/>
      <c r="H1137" s="1"/>
      <c r="K1137" s="1"/>
      <c r="N1137" s="1"/>
      <c r="Q1137" s="1"/>
      <c r="BO1137"/>
      <c r="GB1137" s="7"/>
      <c r="GC1137" s="7"/>
    </row>
    <row r="1138" spans="2:185" s="2" customFormat="1" x14ac:dyDescent="0.25">
      <c r="B1138" s="1"/>
      <c r="E1138" s="1"/>
      <c r="H1138" s="1"/>
      <c r="K1138" s="1"/>
      <c r="N1138" s="1"/>
      <c r="Q1138" s="1"/>
      <c r="BO1138"/>
      <c r="GB1138" s="7"/>
      <c r="GC1138" s="7"/>
    </row>
    <row r="1139" spans="2:185" s="2" customFormat="1" x14ac:dyDescent="0.25">
      <c r="B1139" s="1"/>
      <c r="E1139" s="1"/>
      <c r="H1139" s="1"/>
      <c r="K1139" s="1"/>
      <c r="N1139" s="1"/>
      <c r="Q1139" s="1"/>
      <c r="BO1139"/>
      <c r="GB1139" s="7"/>
      <c r="GC1139" s="7"/>
    </row>
    <row r="1140" spans="2:185" s="2" customFormat="1" x14ac:dyDescent="0.25">
      <c r="B1140" s="1"/>
      <c r="E1140" s="1"/>
      <c r="H1140" s="1"/>
      <c r="K1140" s="1"/>
      <c r="N1140" s="1"/>
      <c r="Q1140" s="1"/>
      <c r="BO1140"/>
      <c r="GB1140" s="7"/>
      <c r="GC1140" s="7"/>
    </row>
    <row r="1141" spans="2:185" s="2" customFormat="1" x14ac:dyDescent="0.25">
      <c r="B1141" s="1"/>
      <c r="E1141" s="1"/>
      <c r="H1141" s="1"/>
      <c r="K1141" s="1"/>
      <c r="N1141" s="1"/>
      <c r="Q1141" s="1"/>
      <c r="BO1141"/>
      <c r="GB1141" s="7"/>
      <c r="GC1141" s="7"/>
    </row>
    <row r="1142" spans="2:185" s="2" customFormat="1" x14ac:dyDescent="0.25">
      <c r="B1142" s="1"/>
      <c r="E1142" s="1"/>
      <c r="H1142" s="1"/>
      <c r="K1142" s="1"/>
      <c r="N1142" s="1"/>
      <c r="Q1142" s="1"/>
      <c r="BO1142"/>
      <c r="GB1142" s="7"/>
      <c r="GC1142" s="7"/>
    </row>
    <row r="1143" spans="2:185" s="2" customFormat="1" x14ac:dyDescent="0.25">
      <c r="B1143" s="1"/>
      <c r="E1143" s="1"/>
      <c r="H1143" s="1"/>
      <c r="K1143" s="1"/>
      <c r="N1143" s="1"/>
      <c r="Q1143" s="1"/>
      <c r="BO1143"/>
      <c r="GB1143" s="7"/>
      <c r="GC1143" s="7"/>
    </row>
    <row r="1144" spans="2:185" s="2" customFormat="1" x14ac:dyDescent="0.25">
      <c r="B1144" s="1"/>
      <c r="E1144" s="1"/>
      <c r="H1144" s="1"/>
      <c r="K1144" s="1"/>
      <c r="N1144" s="1"/>
      <c r="Q1144" s="1"/>
      <c r="BO1144"/>
      <c r="GB1144" s="7"/>
      <c r="GC1144" s="7"/>
    </row>
    <row r="1145" spans="2:185" s="2" customFormat="1" x14ac:dyDescent="0.25">
      <c r="B1145" s="1"/>
      <c r="E1145" s="1"/>
      <c r="H1145" s="1"/>
      <c r="K1145" s="1"/>
      <c r="N1145" s="1"/>
      <c r="Q1145" s="1"/>
      <c r="BO1145"/>
      <c r="GB1145" s="7"/>
      <c r="GC1145" s="7"/>
    </row>
    <row r="1146" spans="2:185" s="2" customFormat="1" x14ac:dyDescent="0.25">
      <c r="B1146" s="1"/>
      <c r="E1146" s="1"/>
      <c r="H1146" s="1"/>
      <c r="K1146" s="1"/>
      <c r="N1146" s="1"/>
      <c r="Q1146" s="1"/>
      <c r="BO1146"/>
      <c r="GB1146" s="7"/>
      <c r="GC1146" s="7"/>
    </row>
    <row r="1147" spans="2:185" s="2" customFormat="1" x14ac:dyDescent="0.25">
      <c r="B1147" s="1"/>
      <c r="E1147" s="1"/>
      <c r="H1147" s="1"/>
      <c r="K1147" s="1"/>
      <c r="N1147" s="1"/>
      <c r="Q1147" s="1"/>
      <c r="BO1147"/>
      <c r="GB1147" s="7"/>
      <c r="GC1147" s="7"/>
    </row>
    <row r="1148" spans="2:185" s="2" customFormat="1" x14ac:dyDescent="0.25">
      <c r="B1148" s="1"/>
      <c r="E1148" s="1"/>
      <c r="H1148" s="1"/>
      <c r="K1148" s="1"/>
      <c r="N1148" s="1"/>
      <c r="Q1148" s="1"/>
      <c r="BO1148"/>
      <c r="GB1148" s="7"/>
      <c r="GC1148" s="7"/>
    </row>
    <row r="1149" spans="2:185" s="2" customFormat="1" x14ac:dyDescent="0.25">
      <c r="B1149" s="1"/>
      <c r="E1149" s="1"/>
      <c r="H1149" s="1"/>
      <c r="K1149" s="1"/>
      <c r="N1149" s="1"/>
      <c r="Q1149" s="1"/>
      <c r="BO1149"/>
      <c r="GB1149" s="7"/>
      <c r="GC1149" s="7"/>
    </row>
    <row r="1150" spans="2:185" s="2" customFormat="1" x14ac:dyDescent="0.25">
      <c r="B1150" s="1"/>
      <c r="E1150" s="1"/>
      <c r="H1150" s="1"/>
      <c r="K1150" s="1"/>
      <c r="N1150" s="1"/>
      <c r="Q1150" s="1"/>
      <c r="BO1150"/>
      <c r="GB1150" s="7"/>
      <c r="GC1150" s="7"/>
    </row>
    <row r="1151" spans="2:185" s="2" customFormat="1" x14ac:dyDescent="0.25">
      <c r="B1151" s="1"/>
      <c r="E1151" s="1"/>
      <c r="H1151" s="1"/>
      <c r="K1151" s="1"/>
      <c r="N1151" s="1"/>
      <c r="Q1151" s="1"/>
      <c r="BO1151"/>
      <c r="GB1151" s="7"/>
      <c r="GC1151" s="7"/>
    </row>
    <row r="1152" spans="2:185" s="2" customFormat="1" x14ac:dyDescent="0.25">
      <c r="B1152" s="1"/>
      <c r="E1152" s="1"/>
      <c r="H1152" s="1"/>
      <c r="K1152" s="1"/>
      <c r="N1152" s="1"/>
      <c r="Q1152" s="1"/>
      <c r="BO1152"/>
      <c r="GB1152" s="7"/>
      <c r="GC1152" s="7"/>
    </row>
    <row r="1153" spans="2:185" s="2" customFormat="1" x14ac:dyDescent="0.25">
      <c r="B1153" s="1"/>
      <c r="E1153" s="1"/>
      <c r="H1153" s="1"/>
      <c r="K1153" s="1"/>
      <c r="N1153" s="1"/>
      <c r="Q1153" s="1"/>
      <c r="BO1153"/>
      <c r="GB1153" s="7"/>
      <c r="GC1153" s="7"/>
    </row>
    <row r="1154" spans="2:185" s="2" customFormat="1" x14ac:dyDescent="0.25">
      <c r="B1154" s="1"/>
      <c r="E1154" s="1"/>
      <c r="H1154" s="1"/>
      <c r="K1154" s="1"/>
      <c r="N1154" s="1"/>
      <c r="Q1154" s="1"/>
      <c r="BO1154"/>
      <c r="GB1154" s="7"/>
      <c r="GC1154" s="7"/>
    </row>
    <row r="1155" spans="2:185" s="2" customFormat="1" x14ac:dyDescent="0.25">
      <c r="B1155" s="1"/>
      <c r="E1155" s="1"/>
      <c r="H1155" s="1"/>
      <c r="K1155" s="1"/>
      <c r="N1155" s="1"/>
      <c r="Q1155" s="1"/>
      <c r="BO1155"/>
      <c r="GB1155" s="7"/>
      <c r="GC1155" s="7"/>
    </row>
    <row r="1156" spans="2:185" s="2" customFormat="1" x14ac:dyDescent="0.25">
      <c r="B1156" s="1"/>
      <c r="E1156" s="1"/>
      <c r="H1156" s="1"/>
      <c r="K1156" s="1"/>
      <c r="N1156" s="1"/>
      <c r="Q1156" s="1"/>
      <c r="BO1156"/>
      <c r="GB1156" s="7"/>
      <c r="GC1156" s="7"/>
    </row>
    <row r="1157" spans="2:185" s="2" customFormat="1" x14ac:dyDescent="0.25">
      <c r="B1157" s="1"/>
      <c r="E1157" s="1"/>
      <c r="H1157" s="1"/>
      <c r="K1157" s="1"/>
      <c r="N1157" s="1"/>
      <c r="Q1157" s="1"/>
      <c r="BO1157"/>
      <c r="GB1157" s="7"/>
      <c r="GC1157" s="7"/>
    </row>
    <row r="1158" spans="2:185" s="2" customFormat="1" x14ac:dyDescent="0.25">
      <c r="B1158" s="1"/>
      <c r="E1158" s="1"/>
      <c r="H1158" s="1"/>
      <c r="K1158" s="1"/>
      <c r="N1158" s="1"/>
      <c r="Q1158" s="1"/>
      <c r="BO1158"/>
      <c r="GB1158" s="7"/>
      <c r="GC1158" s="7"/>
    </row>
    <row r="1159" spans="2:185" s="2" customFormat="1" x14ac:dyDescent="0.25">
      <c r="B1159" s="1"/>
      <c r="E1159" s="1"/>
      <c r="H1159" s="1"/>
      <c r="K1159" s="1"/>
      <c r="N1159" s="1"/>
      <c r="Q1159" s="1"/>
      <c r="BO1159"/>
      <c r="GB1159" s="7"/>
      <c r="GC1159" s="7"/>
    </row>
    <row r="1160" spans="2:185" s="2" customFormat="1" x14ac:dyDescent="0.25">
      <c r="B1160" s="1"/>
      <c r="E1160" s="1"/>
      <c r="H1160" s="1"/>
      <c r="K1160" s="1"/>
      <c r="N1160" s="1"/>
      <c r="Q1160" s="1"/>
      <c r="BO1160"/>
      <c r="GB1160" s="7"/>
      <c r="GC1160" s="7"/>
    </row>
    <row r="1161" spans="2:185" s="2" customFormat="1" x14ac:dyDescent="0.25">
      <c r="B1161" s="1"/>
      <c r="E1161" s="1"/>
      <c r="H1161" s="1"/>
      <c r="K1161" s="1"/>
      <c r="N1161" s="1"/>
      <c r="Q1161" s="1"/>
      <c r="BO1161"/>
      <c r="GB1161" s="7"/>
      <c r="GC1161" s="7"/>
    </row>
    <row r="1162" spans="2:185" s="2" customFormat="1" x14ac:dyDescent="0.25">
      <c r="B1162" s="1"/>
      <c r="E1162" s="1"/>
      <c r="H1162" s="1"/>
      <c r="K1162" s="1"/>
      <c r="N1162" s="1"/>
      <c r="Q1162" s="1"/>
      <c r="BO1162"/>
      <c r="GB1162" s="7"/>
      <c r="GC1162" s="7"/>
    </row>
    <row r="1163" spans="2:185" s="2" customFormat="1" x14ac:dyDescent="0.25">
      <c r="B1163" s="1"/>
      <c r="E1163" s="1"/>
      <c r="H1163" s="1"/>
      <c r="K1163" s="1"/>
      <c r="N1163" s="1"/>
      <c r="Q1163" s="1"/>
      <c r="BO1163"/>
      <c r="GB1163" s="7"/>
      <c r="GC1163" s="7"/>
    </row>
    <row r="1164" spans="2:185" s="2" customFormat="1" x14ac:dyDescent="0.25">
      <c r="B1164" s="1"/>
      <c r="E1164" s="1"/>
      <c r="H1164" s="1"/>
      <c r="K1164" s="1"/>
      <c r="N1164" s="1"/>
      <c r="Q1164" s="1"/>
      <c r="BO1164"/>
      <c r="GB1164" s="7"/>
      <c r="GC1164" s="7"/>
    </row>
    <row r="1165" spans="2:185" s="2" customFormat="1" x14ac:dyDescent="0.25">
      <c r="B1165" s="1"/>
      <c r="E1165" s="1"/>
      <c r="H1165" s="1"/>
      <c r="K1165" s="1"/>
      <c r="N1165" s="1"/>
      <c r="Q1165" s="1"/>
      <c r="BO1165"/>
      <c r="GB1165" s="7"/>
      <c r="GC1165" s="7"/>
    </row>
    <row r="1166" spans="2:185" s="2" customFormat="1" x14ac:dyDescent="0.25">
      <c r="B1166" s="1"/>
      <c r="E1166" s="1"/>
      <c r="H1166" s="1"/>
      <c r="K1166" s="1"/>
      <c r="N1166" s="1"/>
      <c r="Q1166" s="1"/>
      <c r="BO1166"/>
      <c r="GB1166" s="7"/>
      <c r="GC1166" s="7"/>
    </row>
    <row r="1167" spans="2:185" s="2" customFormat="1" x14ac:dyDescent="0.25">
      <c r="B1167" s="1"/>
      <c r="E1167" s="1"/>
      <c r="H1167" s="1"/>
      <c r="K1167" s="1"/>
      <c r="N1167" s="1"/>
      <c r="Q1167" s="1"/>
      <c r="BO1167"/>
      <c r="GB1167" s="7"/>
      <c r="GC1167" s="7"/>
    </row>
    <row r="1168" spans="2:185" s="2" customFormat="1" x14ac:dyDescent="0.25">
      <c r="B1168" s="1"/>
      <c r="E1168" s="1"/>
      <c r="H1168" s="1"/>
      <c r="K1168" s="1"/>
      <c r="N1168" s="1"/>
      <c r="Q1168" s="1"/>
      <c r="BO1168"/>
      <c r="GB1168" s="7"/>
      <c r="GC1168" s="7"/>
    </row>
    <row r="1169" spans="2:185" s="2" customFormat="1" x14ac:dyDescent="0.25">
      <c r="B1169" s="1"/>
      <c r="E1169" s="1"/>
      <c r="H1169" s="1"/>
      <c r="K1169" s="1"/>
      <c r="N1169" s="1"/>
      <c r="Q1169" s="1"/>
      <c r="BO1169"/>
      <c r="GB1169" s="7"/>
      <c r="GC1169" s="7"/>
    </row>
    <row r="1170" spans="2:185" s="2" customFormat="1" x14ac:dyDescent="0.25">
      <c r="B1170" s="1"/>
      <c r="E1170" s="1"/>
      <c r="H1170" s="1"/>
      <c r="K1170" s="1"/>
      <c r="N1170" s="1"/>
      <c r="Q1170" s="1"/>
      <c r="BO1170"/>
      <c r="GB1170" s="7"/>
      <c r="GC1170" s="7"/>
    </row>
    <row r="1171" spans="2:185" s="2" customFormat="1" x14ac:dyDescent="0.25">
      <c r="B1171" s="1"/>
      <c r="E1171" s="1"/>
      <c r="H1171" s="1"/>
      <c r="K1171" s="1"/>
      <c r="N1171" s="1"/>
      <c r="Q1171" s="1"/>
      <c r="BO1171"/>
      <c r="GB1171" s="7"/>
      <c r="GC1171" s="7"/>
    </row>
    <row r="1172" spans="2:185" s="2" customFormat="1" x14ac:dyDescent="0.25">
      <c r="B1172" s="1"/>
      <c r="E1172" s="1"/>
      <c r="H1172" s="1"/>
      <c r="K1172" s="1"/>
      <c r="N1172" s="1"/>
      <c r="Q1172" s="1"/>
      <c r="BO1172"/>
      <c r="GB1172" s="7"/>
      <c r="GC1172" s="7"/>
    </row>
    <row r="1173" spans="2:185" s="2" customFormat="1" x14ac:dyDescent="0.25">
      <c r="B1173" s="1"/>
      <c r="E1173" s="1"/>
      <c r="H1173" s="1"/>
      <c r="K1173" s="1"/>
      <c r="N1173" s="1"/>
      <c r="Q1173" s="1"/>
      <c r="BO1173"/>
      <c r="GB1173" s="7"/>
      <c r="GC1173" s="7"/>
    </row>
    <row r="1174" spans="2:185" s="2" customFormat="1" x14ac:dyDescent="0.25">
      <c r="B1174" s="1"/>
      <c r="E1174" s="1"/>
      <c r="H1174" s="1"/>
      <c r="K1174" s="1"/>
      <c r="N1174" s="1"/>
      <c r="Q1174" s="1"/>
      <c r="BO1174"/>
      <c r="GB1174" s="7"/>
      <c r="GC1174" s="7"/>
    </row>
    <row r="1175" spans="2:185" s="2" customFormat="1" x14ac:dyDescent="0.25">
      <c r="B1175" s="1"/>
      <c r="E1175" s="1"/>
      <c r="H1175" s="1"/>
      <c r="K1175" s="1"/>
      <c r="N1175" s="1"/>
      <c r="Q1175" s="1"/>
      <c r="BO1175"/>
      <c r="GB1175" s="7"/>
      <c r="GC1175" s="7"/>
    </row>
    <row r="1176" spans="2:185" s="2" customFormat="1" x14ac:dyDescent="0.25">
      <c r="B1176" s="1"/>
      <c r="E1176" s="1"/>
      <c r="H1176" s="1"/>
      <c r="K1176" s="1"/>
      <c r="N1176" s="1"/>
      <c r="Q1176" s="1"/>
      <c r="BO1176"/>
      <c r="GB1176" s="7"/>
      <c r="GC1176" s="7"/>
    </row>
    <row r="1177" spans="2:185" s="2" customFormat="1" x14ac:dyDescent="0.25">
      <c r="B1177" s="1"/>
      <c r="E1177" s="1"/>
      <c r="H1177" s="1"/>
      <c r="K1177" s="1"/>
      <c r="N1177" s="1"/>
      <c r="Q1177" s="1"/>
      <c r="BO1177"/>
      <c r="GB1177" s="7"/>
      <c r="GC1177" s="7"/>
    </row>
    <row r="1178" spans="2:185" s="2" customFormat="1" x14ac:dyDescent="0.25">
      <c r="B1178" s="1"/>
      <c r="E1178" s="1"/>
      <c r="H1178" s="1"/>
      <c r="K1178" s="1"/>
      <c r="N1178" s="1"/>
      <c r="Q1178" s="1"/>
      <c r="BO1178"/>
      <c r="GB1178" s="7"/>
      <c r="GC1178" s="7"/>
    </row>
    <row r="1179" spans="2:185" s="2" customFormat="1" x14ac:dyDescent="0.25">
      <c r="B1179" s="1"/>
      <c r="E1179" s="1"/>
      <c r="H1179" s="1"/>
      <c r="K1179" s="1"/>
      <c r="N1179" s="1"/>
      <c r="Q1179" s="1"/>
      <c r="BO1179"/>
      <c r="GB1179" s="7"/>
      <c r="GC1179" s="7"/>
    </row>
    <row r="1180" spans="2:185" s="2" customFormat="1" x14ac:dyDescent="0.25">
      <c r="B1180" s="1"/>
      <c r="E1180" s="1"/>
      <c r="H1180" s="1"/>
      <c r="K1180" s="1"/>
      <c r="N1180" s="1"/>
      <c r="Q1180" s="1"/>
      <c r="BO1180"/>
      <c r="GB1180" s="7"/>
      <c r="GC1180" s="7"/>
    </row>
    <row r="1181" spans="2:185" s="2" customFormat="1" x14ac:dyDescent="0.25">
      <c r="B1181" s="1"/>
      <c r="E1181" s="1"/>
      <c r="H1181" s="1"/>
      <c r="K1181" s="1"/>
      <c r="N1181" s="1"/>
      <c r="Q1181" s="1"/>
      <c r="BO1181"/>
      <c r="GB1181" s="7"/>
      <c r="GC1181" s="7"/>
    </row>
    <row r="1182" spans="2:185" s="2" customFormat="1" x14ac:dyDescent="0.25">
      <c r="B1182" s="1"/>
      <c r="E1182" s="1"/>
      <c r="H1182" s="1"/>
      <c r="K1182" s="1"/>
      <c r="N1182" s="1"/>
      <c r="Q1182" s="1"/>
      <c r="BO1182"/>
      <c r="GB1182" s="7"/>
      <c r="GC1182" s="7"/>
    </row>
    <row r="1183" spans="2:185" s="2" customFormat="1" x14ac:dyDescent="0.25">
      <c r="B1183" s="1"/>
      <c r="E1183" s="1"/>
      <c r="H1183" s="1"/>
      <c r="K1183" s="1"/>
      <c r="N1183" s="1"/>
      <c r="Q1183" s="1"/>
      <c r="BO1183"/>
      <c r="GB1183" s="7"/>
      <c r="GC1183" s="7"/>
    </row>
    <row r="1184" spans="2:185" s="2" customFormat="1" x14ac:dyDescent="0.25">
      <c r="B1184" s="1"/>
      <c r="E1184" s="1"/>
      <c r="H1184" s="1"/>
      <c r="K1184" s="1"/>
      <c r="N1184" s="1"/>
      <c r="Q1184" s="1"/>
      <c r="BO1184"/>
      <c r="GB1184" s="7"/>
      <c r="GC1184" s="7"/>
    </row>
    <row r="1185" spans="2:185" s="2" customFormat="1" x14ac:dyDescent="0.25">
      <c r="B1185" s="1"/>
      <c r="E1185" s="1"/>
      <c r="H1185" s="1"/>
      <c r="K1185" s="1"/>
      <c r="N1185" s="1"/>
      <c r="Q1185" s="1"/>
      <c r="BO1185"/>
      <c r="GB1185" s="7"/>
      <c r="GC1185" s="7"/>
    </row>
    <row r="1186" spans="2:185" s="2" customFormat="1" x14ac:dyDescent="0.25">
      <c r="B1186" s="1"/>
      <c r="E1186" s="1"/>
      <c r="H1186" s="1"/>
      <c r="K1186" s="1"/>
      <c r="N1186" s="1"/>
      <c r="Q1186" s="1"/>
      <c r="BO1186"/>
      <c r="GB1186" s="7"/>
      <c r="GC1186" s="7"/>
    </row>
    <row r="1187" spans="2:185" s="2" customFormat="1" x14ac:dyDescent="0.25">
      <c r="B1187" s="1"/>
      <c r="E1187" s="1"/>
      <c r="H1187" s="1"/>
      <c r="K1187" s="1"/>
      <c r="N1187" s="1"/>
      <c r="Q1187" s="1"/>
      <c r="BO1187"/>
      <c r="GB1187" s="7"/>
      <c r="GC1187" s="7"/>
    </row>
    <row r="1188" spans="2:185" s="2" customFormat="1" x14ac:dyDescent="0.25">
      <c r="B1188" s="1"/>
      <c r="E1188" s="1"/>
      <c r="H1188" s="1"/>
      <c r="K1188" s="1"/>
      <c r="N1188" s="1"/>
      <c r="Q1188" s="1"/>
      <c r="BO1188"/>
      <c r="GB1188" s="7"/>
      <c r="GC1188" s="7"/>
    </row>
    <row r="1189" spans="2:185" s="2" customFormat="1" x14ac:dyDescent="0.25">
      <c r="B1189" s="1"/>
      <c r="E1189" s="1"/>
      <c r="H1189" s="1"/>
      <c r="K1189" s="1"/>
      <c r="N1189" s="1"/>
      <c r="Q1189" s="1"/>
      <c r="BO1189"/>
      <c r="GB1189" s="7"/>
      <c r="GC1189" s="7"/>
    </row>
    <row r="1190" spans="2:185" s="2" customFormat="1" x14ac:dyDescent="0.25">
      <c r="B1190" s="1"/>
      <c r="E1190" s="1"/>
      <c r="H1190" s="1"/>
      <c r="K1190" s="1"/>
      <c r="N1190" s="1"/>
      <c r="Q1190" s="1"/>
      <c r="BO1190"/>
      <c r="GB1190" s="7"/>
      <c r="GC1190" s="7"/>
    </row>
    <row r="1191" spans="2:185" s="2" customFormat="1" x14ac:dyDescent="0.25">
      <c r="B1191" s="1"/>
      <c r="E1191" s="1"/>
      <c r="H1191" s="1"/>
      <c r="K1191" s="1"/>
      <c r="N1191" s="1"/>
      <c r="Q1191" s="1"/>
      <c r="BO1191"/>
      <c r="GB1191" s="7"/>
      <c r="GC1191" s="7"/>
    </row>
    <row r="1192" spans="2:185" s="2" customFormat="1" x14ac:dyDescent="0.25">
      <c r="B1192" s="1"/>
      <c r="E1192" s="1"/>
      <c r="H1192" s="1"/>
      <c r="K1192" s="1"/>
      <c r="N1192" s="1"/>
      <c r="Q1192" s="1"/>
      <c r="BO1192"/>
      <c r="GB1192" s="7"/>
      <c r="GC1192" s="7"/>
    </row>
    <row r="1193" spans="2:185" s="2" customFormat="1" x14ac:dyDescent="0.25">
      <c r="B1193" s="1"/>
      <c r="E1193" s="1"/>
      <c r="H1193" s="1"/>
      <c r="K1193" s="1"/>
      <c r="N1193" s="1"/>
      <c r="Q1193" s="1"/>
      <c r="BO1193"/>
      <c r="GB1193" s="7"/>
      <c r="GC1193" s="7"/>
    </row>
    <row r="1194" spans="2:185" s="2" customFormat="1" x14ac:dyDescent="0.25">
      <c r="B1194" s="1"/>
      <c r="E1194" s="1"/>
      <c r="H1194" s="1"/>
      <c r="K1194" s="1"/>
      <c r="N1194" s="1"/>
      <c r="Q1194" s="1"/>
      <c r="BO1194"/>
      <c r="GB1194" s="7"/>
      <c r="GC1194" s="7"/>
    </row>
    <row r="1195" spans="2:185" s="2" customFormat="1" x14ac:dyDescent="0.25">
      <c r="B1195" s="1"/>
      <c r="E1195" s="1"/>
      <c r="H1195" s="1"/>
      <c r="K1195" s="1"/>
      <c r="N1195" s="1"/>
      <c r="Q1195" s="1"/>
      <c r="BO1195"/>
      <c r="GB1195" s="7"/>
      <c r="GC1195" s="7"/>
    </row>
    <row r="1196" spans="2:185" s="2" customFormat="1" x14ac:dyDescent="0.25">
      <c r="B1196" s="1"/>
      <c r="E1196" s="1"/>
      <c r="H1196" s="1"/>
      <c r="K1196" s="1"/>
      <c r="N1196" s="1"/>
      <c r="Q1196" s="1"/>
      <c r="BO1196"/>
      <c r="GB1196" s="7"/>
      <c r="GC1196" s="7"/>
    </row>
    <row r="1197" spans="2:185" s="2" customFormat="1" x14ac:dyDescent="0.25">
      <c r="B1197" s="1"/>
      <c r="E1197" s="1"/>
      <c r="H1197" s="1"/>
      <c r="K1197" s="1"/>
      <c r="N1197" s="1"/>
      <c r="Q1197" s="1"/>
      <c r="BO1197"/>
      <c r="GB1197" s="7"/>
      <c r="GC1197" s="7"/>
    </row>
    <row r="1198" spans="2:185" s="2" customFormat="1" x14ac:dyDescent="0.25">
      <c r="B1198" s="1"/>
      <c r="E1198" s="1"/>
      <c r="H1198" s="1"/>
      <c r="K1198" s="1"/>
      <c r="N1198" s="1"/>
      <c r="Q1198" s="1"/>
      <c r="BO1198"/>
      <c r="GB1198" s="7"/>
      <c r="GC1198" s="7"/>
    </row>
    <row r="1199" spans="2:185" s="2" customFormat="1" x14ac:dyDescent="0.25">
      <c r="B1199" s="1"/>
      <c r="E1199" s="1"/>
      <c r="H1199" s="1"/>
      <c r="K1199" s="1"/>
      <c r="N1199" s="1"/>
      <c r="Q1199" s="1"/>
      <c r="BO1199"/>
      <c r="GB1199" s="7"/>
      <c r="GC1199" s="7"/>
    </row>
    <row r="1200" spans="2:185" s="2" customFormat="1" x14ac:dyDescent="0.25">
      <c r="B1200" s="1"/>
      <c r="E1200" s="1"/>
      <c r="H1200" s="1"/>
      <c r="K1200" s="1"/>
      <c r="N1200" s="1"/>
      <c r="Q1200" s="1"/>
      <c r="BO1200"/>
      <c r="GB1200" s="7"/>
      <c r="GC1200" s="7"/>
    </row>
    <row r="1201" spans="2:185" s="2" customFormat="1" x14ac:dyDescent="0.25">
      <c r="B1201" s="1"/>
      <c r="E1201" s="1"/>
      <c r="H1201" s="1"/>
      <c r="K1201" s="1"/>
      <c r="N1201" s="1"/>
      <c r="Q1201" s="1"/>
      <c r="BO1201"/>
      <c r="GB1201" s="7"/>
      <c r="GC1201" s="7"/>
    </row>
    <row r="1202" spans="2:185" s="2" customFormat="1" x14ac:dyDescent="0.25">
      <c r="B1202" s="1"/>
      <c r="E1202" s="1"/>
      <c r="H1202" s="1"/>
      <c r="K1202" s="1"/>
      <c r="N1202" s="1"/>
      <c r="Q1202" s="1"/>
      <c r="BO1202"/>
      <c r="GB1202" s="7"/>
      <c r="GC1202" s="7"/>
    </row>
    <row r="1203" spans="2:185" s="2" customFormat="1" x14ac:dyDescent="0.25">
      <c r="B1203" s="1"/>
      <c r="E1203" s="1"/>
      <c r="H1203" s="1"/>
      <c r="K1203" s="1"/>
      <c r="N1203" s="1"/>
      <c r="Q1203" s="1"/>
      <c r="BO1203"/>
      <c r="GB1203" s="7"/>
      <c r="GC1203" s="7"/>
    </row>
    <row r="1204" spans="2:185" s="2" customFormat="1" x14ac:dyDescent="0.25">
      <c r="B1204" s="1"/>
      <c r="E1204" s="1"/>
      <c r="H1204" s="1"/>
      <c r="K1204" s="1"/>
      <c r="N1204" s="1"/>
      <c r="Q1204" s="1"/>
      <c r="BO1204"/>
      <c r="GB1204" s="7"/>
      <c r="GC1204" s="7"/>
    </row>
    <row r="1205" spans="2:185" s="2" customFormat="1" x14ac:dyDescent="0.25">
      <c r="B1205" s="1"/>
      <c r="E1205" s="1"/>
      <c r="H1205" s="1"/>
      <c r="K1205" s="1"/>
      <c r="N1205" s="1"/>
      <c r="Q1205" s="1"/>
      <c r="BO1205"/>
      <c r="GB1205" s="7"/>
      <c r="GC1205" s="7"/>
    </row>
    <row r="1206" spans="2:185" s="2" customFormat="1" x14ac:dyDescent="0.25">
      <c r="B1206" s="1"/>
      <c r="E1206" s="1"/>
      <c r="H1206" s="1"/>
      <c r="K1206" s="1"/>
      <c r="N1206" s="1"/>
      <c r="Q1206" s="1"/>
      <c r="BO1206"/>
      <c r="GB1206" s="7"/>
      <c r="GC1206" s="7"/>
    </row>
    <row r="1207" spans="2:185" s="2" customFormat="1" x14ac:dyDescent="0.25">
      <c r="B1207" s="1"/>
      <c r="E1207" s="1"/>
      <c r="H1207" s="1"/>
      <c r="K1207" s="1"/>
      <c r="N1207" s="1"/>
      <c r="Q1207" s="1"/>
      <c r="BO1207"/>
      <c r="GB1207" s="7"/>
      <c r="GC1207" s="7"/>
    </row>
    <row r="1208" spans="2:185" s="2" customFormat="1" x14ac:dyDescent="0.25">
      <c r="B1208" s="1"/>
      <c r="E1208" s="1"/>
      <c r="H1208" s="1"/>
      <c r="K1208" s="1"/>
      <c r="N1208" s="1"/>
      <c r="Q1208" s="1"/>
      <c r="BO1208"/>
      <c r="GB1208" s="7"/>
      <c r="GC1208" s="7"/>
    </row>
    <row r="1209" spans="2:185" s="2" customFormat="1" x14ac:dyDescent="0.25">
      <c r="B1209" s="1"/>
      <c r="E1209" s="1"/>
      <c r="H1209" s="1"/>
      <c r="K1209" s="1"/>
      <c r="N1209" s="1"/>
      <c r="Q1209" s="1"/>
      <c r="BO1209"/>
      <c r="GB1209" s="7"/>
      <c r="GC1209" s="7"/>
    </row>
    <row r="1210" spans="2:185" s="2" customFormat="1" x14ac:dyDescent="0.25">
      <c r="B1210" s="1"/>
      <c r="E1210" s="1"/>
      <c r="H1210" s="1"/>
      <c r="K1210" s="1"/>
      <c r="N1210" s="1"/>
      <c r="Q1210" s="1"/>
      <c r="BO1210"/>
      <c r="GB1210" s="7"/>
      <c r="GC1210" s="7"/>
    </row>
    <row r="1211" spans="2:185" s="2" customFormat="1" x14ac:dyDescent="0.25">
      <c r="B1211" s="1"/>
      <c r="E1211" s="1"/>
      <c r="H1211" s="1"/>
      <c r="K1211" s="1"/>
      <c r="N1211" s="1"/>
      <c r="Q1211" s="1"/>
      <c r="BO1211"/>
      <c r="GB1211" s="7"/>
      <c r="GC1211" s="7"/>
    </row>
    <row r="1212" spans="2:185" s="2" customFormat="1" x14ac:dyDescent="0.25">
      <c r="B1212" s="1"/>
      <c r="E1212" s="1"/>
      <c r="H1212" s="1"/>
      <c r="K1212" s="1"/>
      <c r="N1212" s="1"/>
      <c r="Q1212" s="1"/>
      <c r="BO1212"/>
      <c r="GB1212" s="7"/>
      <c r="GC1212" s="7"/>
    </row>
    <row r="1213" spans="2:185" s="2" customFormat="1" x14ac:dyDescent="0.25">
      <c r="B1213" s="1"/>
      <c r="E1213" s="1"/>
      <c r="H1213" s="1"/>
      <c r="K1213" s="1"/>
      <c r="N1213" s="1"/>
      <c r="Q1213" s="1"/>
      <c r="BO1213"/>
      <c r="GB1213" s="7"/>
      <c r="GC1213" s="7"/>
    </row>
    <row r="1214" spans="2:185" s="2" customFormat="1" x14ac:dyDescent="0.25">
      <c r="B1214" s="1"/>
      <c r="E1214" s="1"/>
      <c r="H1214" s="1"/>
      <c r="K1214" s="1"/>
      <c r="N1214" s="1"/>
      <c r="Q1214" s="1"/>
      <c r="BO1214"/>
      <c r="GB1214" s="7"/>
      <c r="GC1214" s="7"/>
    </row>
    <row r="1215" spans="2:185" s="2" customFormat="1" x14ac:dyDescent="0.25">
      <c r="B1215" s="1"/>
      <c r="E1215" s="1"/>
      <c r="H1215" s="1"/>
      <c r="K1215" s="1"/>
      <c r="N1215" s="1"/>
      <c r="Q1215" s="1"/>
      <c r="BO1215"/>
      <c r="GB1215" s="7"/>
      <c r="GC1215" s="7"/>
    </row>
    <row r="1216" spans="2:185" s="2" customFormat="1" x14ac:dyDescent="0.25">
      <c r="B1216" s="1"/>
      <c r="E1216" s="1"/>
      <c r="H1216" s="1"/>
      <c r="K1216" s="1"/>
      <c r="N1216" s="1"/>
      <c r="Q1216" s="1"/>
      <c r="BO1216"/>
      <c r="GB1216" s="7"/>
      <c r="GC1216" s="7"/>
    </row>
    <row r="1217" spans="2:185" s="2" customFormat="1" x14ac:dyDescent="0.25">
      <c r="B1217" s="1"/>
      <c r="E1217" s="1"/>
      <c r="H1217" s="1"/>
      <c r="K1217" s="1"/>
      <c r="N1217" s="1"/>
      <c r="Q1217" s="1"/>
      <c r="BO1217"/>
      <c r="GB1217" s="7"/>
      <c r="GC1217" s="7"/>
    </row>
    <row r="1218" spans="2:185" s="2" customFormat="1" x14ac:dyDescent="0.25">
      <c r="B1218" s="1"/>
      <c r="E1218" s="1"/>
      <c r="H1218" s="1"/>
      <c r="K1218" s="1"/>
      <c r="N1218" s="1"/>
      <c r="Q1218" s="1"/>
      <c r="BO1218"/>
      <c r="GB1218" s="7"/>
      <c r="GC1218" s="7"/>
    </row>
    <row r="1219" spans="2:185" s="2" customFormat="1" x14ac:dyDescent="0.25">
      <c r="B1219" s="1"/>
      <c r="E1219" s="1"/>
      <c r="H1219" s="1"/>
      <c r="K1219" s="1"/>
      <c r="N1219" s="1"/>
      <c r="Q1219" s="1"/>
      <c r="BO1219"/>
      <c r="GB1219" s="7"/>
      <c r="GC1219" s="7"/>
    </row>
    <row r="1220" spans="2:185" s="2" customFormat="1" x14ac:dyDescent="0.25">
      <c r="B1220" s="1"/>
      <c r="E1220" s="1"/>
      <c r="H1220" s="1"/>
      <c r="K1220" s="1"/>
      <c r="N1220" s="1"/>
      <c r="Q1220" s="1"/>
      <c r="BO1220"/>
      <c r="GB1220" s="7"/>
      <c r="GC1220" s="7"/>
    </row>
    <row r="1221" spans="2:185" s="2" customFormat="1" x14ac:dyDescent="0.25">
      <c r="B1221" s="1"/>
      <c r="E1221" s="1"/>
      <c r="H1221" s="1"/>
      <c r="K1221" s="1"/>
      <c r="N1221" s="1"/>
      <c r="Q1221" s="1"/>
      <c r="BO1221"/>
      <c r="GB1221" s="7"/>
      <c r="GC1221" s="7"/>
    </row>
    <row r="1222" spans="2:185" s="2" customFormat="1" x14ac:dyDescent="0.25">
      <c r="B1222" s="1"/>
      <c r="E1222" s="1"/>
      <c r="H1222" s="1"/>
      <c r="K1222" s="1"/>
      <c r="N1222" s="1"/>
      <c r="Q1222" s="1"/>
      <c r="BO1222"/>
      <c r="GB1222" s="7"/>
      <c r="GC1222" s="7"/>
    </row>
    <row r="1223" spans="2:185" s="2" customFormat="1" x14ac:dyDescent="0.25">
      <c r="B1223" s="1"/>
      <c r="E1223" s="1"/>
      <c r="H1223" s="1"/>
      <c r="K1223" s="1"/>
      <c r="N1223" s="1"/>
      <c r="Q1223" s="1"/>
      <c r="BO1223"/>
      <c r="GB1223" s="7"/>
      <c r="GC1223" s="7"/>
    </row>
    <row r="1224" spans="2:185" s="2" customFormat="1" x14ac:dyDescent="0.25">
      <c r="B1224" s="1"/>
      <c r="E1224" s="1"/>
      <c r="H1224" s="1"/>
      <c r="K1224" s="1"/>
      <c r="N1224" s="1"/>
      <c r="Q1224" s="1"/>
      <c r="BO1224"/>
      <c r="GB1224" s="7"/>
      <c r="GC1224" s="7"/>
    </row>
    <row r="1225" spans="2:185" s="2" customFormat="1" x14ac:dyDescent="0.25">
      <c r="B1225" s="1"/>
      <c r="E1225" s="1"/>
      <c r="H1225" s="1"/>
      <c r="K1225" s="1"/>
      <c r="N1225" s="1"/>
      <c r="Q1225" s="1"/>
      <c r="BO1225"/>
      <c r="GB1225" s="7"/>
      <c r="GC1225" s="7"/>
    </row>
    <row r="1226" spans="2:185" s="2" customFormat="1" x14ac:dyDescent="0.25">
      <c r="B1226" s="1"/>
      <c r="E1226" s="1"/>
      <c r="H1226" s="1"/>
      <c r="K1226" s="1"/>
      <c r="N1226" s="1"/>
      <c r="Q1226" s="1"/>
      <c r="BO1226"/>
      <c r="GB1226" s="7"/>
      <c r="GC1226" s="7"/>
    </row>
    <row r="1227" spans="2:185" s="2" customFormat="1" x14ac:dyDescent="0.25">
      <c r="B1227" s="1"/>
      <c r="E1227" s="1"/>
      <c r="H1227" s="1"/>
      <c r="K1227" s="1"/>
      <c r="N1227" s="1"/>
      <c r="Q1227" s="1"/>
      <c r="BO1227"/>
      <c r="GB1227" s="7"/>
      <c r="GC1227" s="7"/>
    </row>
    <row r="1228" spans="2:185" s="2" customFormat="1" x14ac:dyDescent="0.25">
      <c r="B1228" s="1"/>
      <c r="E1228" s="1"/>
      <c r="H1228" s="1"/>
      <c r="K1228" s="1"/>
      <c r="N1228" s="1"/>
      <c r="Q1228" s="1"/>
      <c r="BO1228"/>
      <c r="GB1228" s="7"/>
      <c r="GC1228" s="7"/>
    </row>
    <row r="1229" spans="2:185" s="2" customFormat="1" x14ac:dyDescent="0.25">
      <c r="B1229" s="1"/>
      <c r="E1229" s="1"/>
      <c r="H1229" s="1"/>
      <c r="K1229" s="1"/>
      <c r="N1229" s="1"/>
      <c r="Q1229" s="1"/>
      <c r="BO1229"/>
      <c r="GB1229" s="7"/>
      <c r="GC1229" s="7"/>
    </row>
    <row r="1230" spans="2:185" s="2" customFormat="1" x14ac:dyDescent="0.25">
      <c r="B1230" s="1"/>
      <c r="E1230" s="1"/>
      <c r="H1230" s="1"/>
      <c r="K1230" s="1"/>
      <c r="N1230" s="1"/>
      <c r="Q1230" s="1"/>
      <c r="BO1230"/>
      <c r="GB1230" s="7"/>
      <c r="GC1230" s="7"/>
    </row>
    <row r="1231" spans="2:185" s="2" customFormat="1" x14ac:dyDescent="0.25">
      <c r="B1231" s="1"/>
      <c r="E1231" s="1"/>
      <c r="H1231" s="1"/>
      <c r="K1231" s="1"/>
      <c r="N1231" s="1"/>
      <c r="Q1231" s="1"/>
      <c r="BO1231"/>
      <c r="GB1231" s="7"/>
      <c r="GC1231" s="7"/>
    </row>
    <row r="1232" spans="2:185" s="2" customFormat="1" x14ac:dyDescent="0.25">
      <c r="B1232" s="1"/>
      <c r="E1232" s="1"/>
      <c r="H1232" s="1"/>
      <c r="K1232" s="1"/>
      <c r="N1232" s="1"/>
      <c r="Q1232" s="1"/>
      <c r="BO1232"/>
      <c r="GB1232" s="7"/>
      <c r="GC1232" s="7"/>
    </row>
    <row r="1233" spans="2:185" s="2" customFormat="1" x14ac:dyDescent="0.25">
      <c r="B1233" s="1"/>
      <c r="E1233" s="1"/>
      <c r="H1233" s="1"/>
      <c r="K1233" s="1"/>
      <c r="N1233" s="1"/>
      <c r="Q1233" s="1"/>
      <c r="BO1233"/>
      <c r="GB1233" s="7"/>
      <c r="GC1233" s="7"/>
    </row>
    <row r="1234" spans="2:185" s="2" customFormat="1" x14ac:dyDescent="0.25">
      <c r="B1234" s="1"/>
      <c r="E1234" s="1"/>
      <c r="H1234" s="1"/>
      <c r="K1234" s="1"/>
      <c r="N1234" s="1"/>
      <c r="Q1234" s="1"/>
      <c r="BO1234"/>
      <c r="GB1234" s="7"/>
      <c r="GC1234" s="7"/>
    </row>
    <row r="1235" spans="2:185" s="2" customFormat="1" x14ac:dyDescent="0.25">
      <c r="B1235" s="1"/>
      <c r="E1235" s="1"/>
      <c r="H1235" s="1"/>
      <c r="K1235" s="1"/>
      <c r="N1235" s="1"/>
      <c r="Q1235" s="1"/>
      <c r="BO1235"/>
      <c r="GB1235" s="7"/>
      <c r="GC1235" s="7"/>
    </row>
    <row r="1236" spans="2:185" s="2" customFormat="1" x14ac:dyDescent="0.25">
      <c r="B1236" s="1"/>
      <c r="E1236" s="1"/>
      <c r="H1236" s="1"/>
      <c r="K1236" s="1"/>
      <c r="N1236" s="1"/>
      <c r="Q1236" s="1"/>
      <c r="BO1236"/>
      <c r="GB1236" s="7"/>
      <c r="GC1236" s="7"/>
    </row>
    <row r="1237" spans="2:185" s="2" customFormat="1" x14ac:dyDescent="0.25">
      <c r="B1237" s="1"/>
      <c r="E1237" s="1"/>
      <c r="H1237" s="1"/>
      <c r="K1237" s="1"/>
      <c r="N1237" s="1"/>
      <c r="Q1237" s="1"/>
      <c r="BO1237"/>
      <c r="GB1237" s="7"/>
      <c r="GC1237" s="7"/>
    </row>
    <row r="1238" spans="2:185" s="2" customFormat="1" x14ac:dyDescent="0.25">
      <c r="B1238" s="1"/>
      <c r="E1238" s="1"/>
      <c r="H1238" s="1"/>
      <c r="K1238" s="1"/>
      <c r="N1238" s="1"/>
      <c r="Q1238" s="1"/>
      <c r="BO1238"/>
      <c r="GB1238" s="7"/>
      <c r="GC1238" s="7"/>
    </row>
    <row r="1239" spans="2:185" s="2" customFormat="1" x14ac:dyDescent="0.25">
      <c r="B1239" s="1"/>
      <c r="E1239" s="1"/>
      <c r="H1239" s="1"/>
      <c r="K1239" s="1"/>
      <c r="N1239" s="1"/>
      <c r="Q1239" s="1"/>
      <c r="BO1239"/>
      <c r="GB1239" s="7"/>
      <c r="GC1239" s="7"/>
    </row>
    <row r="1240" spans="2:185" s="2" customFormat="1" x14ac:dyDescent="0.25">
      <c r="B1240" s="1"/>
      <c r="E1240" s="1"/>
      <c r="H1240" s="1"/>
      <c r="K1240" s="1"/>
      <c r="N1240" s="1"/>
      <c r="Q1240" s="1"/>
      <c r="BO1240"/>
      <c r="GB1240" s="7"/>
      <c r="GC1240" s="7"/>
    </row>
    <row r="1241" spans="2:185" s="2" customFormat="1" x14ac:dyDescent="0.25">
      <c r="B1241" s="1"/>
      <c r="E1241" s="1"/>
      <c r="H1241" s="1"/>
      <c r="K1241" s="1"/>
      <c r="N1241" s="1"/>
      <c r="Q1241" s="1"/>
      <c r="BO1241"/>
      <c r="GB1241" s="7"/>
      <c r="GC1241" s="7"/>
    </row>
    <row r="1242" spans="2:185" s="2" customFormat="1" x14ac:dyDescent="0.25">
      <c r="B1242" s="1"/>
      <c r="E1242" s="1"/>
      <c r="H1242" s="1"/>
      <c r="K1242" s="1"/>
      <c r="N1242" s="1"/>
      <c r="Q1242" s="1"/>
      <c r="BO1242"/>
      <c r="GB1242" s="7"/>
      <c r="GC1242" s="7"/>
    </row>
    <row r="1243" spans="2:185" s="2" customFormat="1" x14ac:dyDescent="0.25">
      <c r="B1243" s="1"/>
      <c r="E1243" s="1"/>
      <c r="H1243" s="1"/>
      <c r="K1243" s="1"/>
      <c r="N1243" s="1"/>
      <c r="Q1243" s="1"/>
      <c r="BO1243"/>
      <c r="GB1243" s="7"/>
      <c r="GC1243" s="7"/>
    </row>
    <row r="1244" spans="2:185" s="2" customFormat="1" x14ac:dyDescent="0.25">
      <c r="B1244" s="1"/>
      <c r="E1244" s="1"/>
      <c r="H1244" s="1"/>
      <c r="K1244" s="1"/>
      <c r="N1244" s="1"/>
      <c r="Q1244" s="1"/>
      <c r="BO1244"/>
      <c r="GB1244" s="7"/>
      <c r="GC1244" s="7"/>
    </row>
    <row r="1245" spans="2:185" s="2" customFormat="1" x14ac:dyDescent="0.25">
      <c r="B1245" s="1"/>
      <c r="E1245" s="1"/>
      <c r="H1245" s="1"/>
      <c r="K1245" s="1"/>
      <c r="N1245" s="1"/>
      <c r="Q1245" s="1"/>
      <c r="BO1245"/>
      <c r="GB1245" s="7"/>
      <c r="GC1245" s="7"/>
    </row>
    <row r="1246" spans="2:185" s="2" customFormat="1" x14ac:dyDescent="0.25">
      <c r="B1246" s="1"/>
      <c r="E1246" s="1"/>
      <c r="H1246" s="1"/>
      <c r="K1246" s="1"/>
      <c r="N1246" s="1"/>
      <c r="Q1246" s="1"/>
      <c r="BO1246"/>
      <c r="GB1246" s="7"/>
      <c r="GC1246" s="7"/>
    </row>
    <row r="1247" spans="2:185" s="2" customFormat="1" x14ac:dyDescent="0.25">
      <c r="B1247" s="1"/>
      <c r="E1247" s="1"/>
      <c r="H1247" s="1"/>
      <c r="K1247" s="1"/>
      <c r="N1247" s="1"/>
      <c r="Q1247" s="1"/>
      <c r="BO1247"/>
      <c r="GB1247" s="7"/>
      <c r="GC1247" s="7"/>
    </row>
    <row r="1248" spans="2:185" s="2" customFormat="1" x14ac:dyDescent="0.25">
      <c r="B1248" s="1"/>
      <c r="E1248" s="1"/>
      <c r="H1248" s="1"/>
      <c r="K1248" s="1"/>
      <c r="N1248" s="1"/>
      <c r="Q1248" s="1"/>
      <c r="BO1248"/>
      <c r="GB1248" s="7"/>
      <c r="GC1248" s="7"/>
    </row>
    <row r="1249" spans="2:185" s="2" customFormat="1" x14ac:dyDescent="0.25">
      <c r="B1249" s="1"/>
      <c r="E1249" s="1"/>
      <c r="H1249" s="1"/>
      <c r="K1249" s="1"/>
      <c r="N1249" s="1"/>
      <c r="Q1249" s="1"/>
      <c r="BO1249"/>
      <c r="GB1249" s="7"/>
      <c r="GC1249" s="7"/>
    </row>
    <row r="1250" spans="2:185" s="2" customFormat="1" x14ac:dyDescent="0.25">
      <c r="B1250" s="1"/>
      <c r="E1250" s="1"/>
      <c r="H1250" s="1"/>
      <c r="K1250" s="1"/>
      <c r="N1250" s="1"/>
      <c r="Q1250" s="1"/>
      <c r="BO1250"/>
      <c r="GB1250" s="7"/>
      <c r="GC1250" s="7"/>
    </row>
    <row r="1251" spans="2:185" s="2" customFormat="1" x14ac:dyDescent="0.25">
      <c r="B1251" s="1"/>
      <c r="E1251" s="1"/>
      <c r="H1251" s="1"/>
      <c r="K1251" s="1"/>
      <c r="N1251" s="1"/>
      <c r="Q1251" s="1"/>
      <c r="BO1251"/>
      <c r="GB1251" s="7"/>
      <c r="GC1251" s="7"/>
    </row>
    <row r="1252" spans="2:185" s="2" customFormat="1" x14ac:dyDescent="0.25">
      <c r="B1252" s="1"/>
      <c r="E1252" s="1"/>
      <c r="H1252" s="1"/>
      <c r="K1252" s="1"/>
      <c r="N1252" s="1"/>
      <c r="Q1252" s="1"/>
      <c r="BO1252"/>
      <c r="GB1252" s="7"/>
      <c r="GC1252" s="7"/>
    </row>
    <row r="1253" spans="2:185" s="2" customFormat="1" x14ac:dyDescent="0.25">
      <c r="B1253" s="1"/>
      <c r="E1253" s="1"/>
      <c r="H1253" s="1"/>
      <c r="K1253" s="1"/>
      <c r="N1253" s="1"/>
      <c r="Q1253" s="1"/>
      <c r="BO1253"/>
      <c r="GB1253" s="7"/>
      <c r="GC1253" s="7"/>
    </row>
    <row r="1254" spans="2:185" s="2" customFormat="1" x14ac:dyDescent="0.25">
      <c r="B1254" s="1"/>
      <c r="E1254" s="1"/>
      <c r="H1254" s="1"/>
      <c r="K1254" s="1"/>
      <c r="N1254" s="1"/>
      <c r="Q1254" s="1"/>
      <c r="BO1254"/>
      <c r="GB1254" s="7"/>
      <c r="GC1254" s="7"/>
    </row>
    <row r="1255" spans="2:185" s="2" customFormat="1" x14ac:dyDescent="0.25">
      <c r="B1255" s="1"/>
      <c r="E1255" s="1"/>
      <c r="H1255" s="1"/>
      <c r="K1255" s="1"/>
      <c r="N1255" s="1"/>
      <c r="Q1255" s="1"/>
      <c r="BO1255"/>
      <c r="GB1255" s="7"/>
      <c r="GC1255" s="7"/>
    </row>
    <row r="1256" spans="2:185" s="2" customFormat="1" x14ac:dyDescent="0.25">
      <c r="B1256" s="1"/>
      <c r="E1256" s="1"/>
      <c r="H1256" s="1"/>
      <c r="K1256" s="1"/>
      <c r="N1256" s="1"/>
      <c r="Q1256" s="1"/>
      <c r="BO1256"/>
      <c r="GB1256" s="7"/>
      <c r="GC1256" s="7"/>
    </row>
    <row r="1257" spans="2:185" s="2" customFormat="1" x14ac:dyDescent="0.25">
      <c r="B1257" s="1"/>
      <c r="E1257" s="1"/>
      <c r="H1257" s="1"/>
      <c r="K1257" s="1"/>
      <c r="N1257" s="1"/>
      <c r="Q1257" s="1"/>
      <c r="BO1257"/>
      <c r="GB1257" s="7"/>
      <c r="GC1257" s="7"/>
    </row>
    <row r="1258" spans="2:185" s="2" customFormat="1" x14ac:dyDescent="0.25">
      <c r="B1258" s="1"/>
      <c r="E1258" s="1"/>
      <c r="H1258" s="1"/>
      <c r="K1258" s="1"/>
      <c r="N1258" s="1"/>
      <c r="Q1258" s="1"/>
      <c r="BO1258"/>
      <c r="GB1258" s="7"/>
      <c r="GC1258" s="7"/>
    </row>
    <row r="1259" spans="2:185" s="2" customFormat="1" x14ac:dyDescent="0.25">
      <c r="B1259" s="1"/>
      <c r="E1259" s="1"/>
      <c r="H1259" s="1"/>
      <c r="K1259" s="1"/>
      <c r="N1259" s="1"/>
      <c r="Q1259" s="1"/>
      <c r="BO1259"/>
      <c r="GB1259" s="7"/>
      <c r="GC1259" s="7"/>
    </row>
    <row r="1260" spans="2:185" s="2" customFormat="1" x14ac:dyDescent="0.25">
      <c r="B1260" s="1"/>
      <c r="E1260" s="1"/>
      <c r="H1260" s="1"/>
      <c r="K1260" s="1"/>
      <c r="N1260" s="1"/>
      <c r="Q1260" s="1"/>
      <c r="BO1260"/>
      <c r="GB1260" s="7"/>
      <c r="GC1260" s="7"/>
    </row>
    <row r="1261" spans="2:185" s="2" customFormat="1" x14ac:dyDescent="0.25">
      <c r="B1261" s="1"/>
      <c r="E1261" s="1"/>
      <c r="H1261" s="1"/>
      <c r="K1261" s="1"/>
      <c r="N1261" s="1"/>
      <c r="Q1261" s="1"/>
      <c r="BO1261"/>
      <c r="GB1261" s="7"/>
      <c r="GC1261" s="7"/>
    </row>
    <row r="1262" spans="2:185" s="2" customFormat="1" x14ac:dyDescent="0.25">
      <c r="B1262" s="1"/>
      <c r="E1262" s="1"/>
      <c r="H1262" s="1"/>
      <c r="K1262" s="1"/>
      <c r="N1262" s="1"/>
      <c r="Q1262" s="1"/>
      <c r="BO1262"/>
      <c r="GB1262" s="7"/>
      <c r="GC1262" s="7"/>
    </row>
    <row r="1263" spans="2:185" s="2" customFormat="1" x14ac:dyDescent="0.25">
      <c r="B1263" s="1"/>
      <c r="E1263" s="1"/>
      <c r="H1263" s="1"/>
      <c r="K1263" s="1"/>
      <c r="N1263" s="1"/>
      <c r="Q1263" s="1"/>
      <c r="BO1263"/>
      <c r="GB1263" s="7"/>
      <c r="GC1263" s="7"/>
    </row>
    <row r="1264" spans="2:185" s="2" customFormat="1" x14ac:dyDescent="0.25">
      <c r="B1264" s="1"/>
      <c r="E1264" s="1"/>
      <c r="H1264" s="1"/>
      <c r="K1264" s="1"/>
      <c r="N1264" s="1"/>
      <c r="Q1264" s="1"/>
      <c r="BO1264"/>
      <c r="GB1264" s="7"/>
      <c r="GC1264" s="7"/>
    </row>
    <row r="1265" spans="2:185" s="2" customFormat="1" x14ac:dyDescent="0.25">
      <c r="B1265" s="1"/>
      <c r="E1265" s="1"/>
      <c r="H1265" s="1"/>
      <c r="K1265" s="1"/>
      <c r="N1265" s="1"/>
      <c r="Q1265" s="1"/>
      <c r="BO1265"/>
      <c r="GB1265" s="7"/>
      <c r="GC1265" s="7"/>
    </row>
    <row r="1266" spans="2:185" s="2" customFormat="1" x14ac:dyDescent="0.25">
      <c r="B1266" s="1"/>
      <c r="E1266" s="1"/>
      <c r="H1266" s="1"/>
      <c r="K1266" s="1"/>
      <c r="N1266" s="1"/>
      <c r="Q1266" s="1"/>
      <c r="BO1266"/>
      <c r="GB1266" s="7"/>
      <c r="GC1266" s="7"/>
    </row>
    <row r="1267" spans="2:185" s="2" customFormat="1" x14ac:dyDescent="0.25">
      <c r="B1267" s="1"/>
      <c r="E1267" s="1"/>
      <c r="H1267" s="1"/>
      <c r="K1267" s="1"/>
      <c r="N1267" s="1"/>
      <c r="Q1267" s="1"/>
      <c r="BO1267"/>
      <c r="GB1267" s="7"/>
      <c r="GC1267" s="7"/>
    </row>
    <row r="1268" spans="2:185" s="2" customFormat="1" x14ac:dyDescent="0.25">
      <c r="B1268" s="1"/>
      <c r="E1268" s="1"/>
      <c r="H1268" s="1"/>
      <c r="K1268" s="1"/>
      <c r="N1268" s="1"/>
      <c r="Q1268" s="1"/>
      <c r="BO1268"/>
      <c r="GB1268" s="7"/>
      <c r="GC1268" s="7"/>
    </row>
    <row r="1269" spans="2:185" s="2" customFormat="1" x14ac:dyDescent="0.25">
      <c r="B1269" s="1"/>
      <c r="E1269" s="1"/>
      <c r="H1269" s="1"/>
      <c r="K1269" s="1"/>
      <c r="N1269" s="1"/>
      <c r="Q1269" s="1"/>
      <c r="BO1269"/>
      <c r="GB1269" s="7"/>
      <c r="GC1269" s="7"/>
    </row>
    <row r="1270" spans="2:185" s="2" customFormat="1" x14ac:dyDescent="0.25">
      <c r="B1270" s="1"/>
      <c r="E1270" s="1"/>
      <c r="H1270" s="1"/>
      <c r="K1270" s="1"/>
      <c r="N1270" s="1"/>
      <c r="Q1270" s="1"/>
      <c r="BO1270"/>
      <c r="GB1270" s="7"/>
      <c r="GC1270" s="7"/>
    </row>
    <row r="1271" spans="2:185" s="2" customFormat="1" x14ac:dyDescent="0.25">
      <c r="B1271" s="1"/>
      <c r="E1271" s="1"/>
      <c r="H1271" s="1"/>
      <c r="K1271" s="1"/>
      <c r="N1271" s="1"/>
      <c r="Q1271" s="1"/>
      <c r="BO1271"/>
      <c r="GB1271" s="7"/>
      <c r="GC1271" s="7"/>
    </row>
    <row r="1272" spans="2:185" s="2" customFormat="1" x14ac:dyDescent="0.25">
      <c r="B1272" s="1"/>
      <c r="E1272" s="1"/>
      <c r="H1272" s="1"/>
      <c r="K1272" s="1"/>
      <c r="N1272" s="1"/>
      <c r="Q1272" s="1"/>
      <c r="BO1272"/>
      <c r="GB1272" s="7"/>
      <c r="GC1272" s="7"/>
    </row>
    <row r="1273" spans="2:185" s="2" customFormat="1" x14ac:dyDescent="0.25">
      <c r="B1273" s="1"/>
      <c r="E1273" s="1"/>
      <c r="H1273" s="1"/>
      <c r="K1273" s="1"/>
      <c r="N1273" s="1"/>
      <c r="Q1273" s="1"/>
      <c r="BO1273"/>
      <c r="GB1273" s="7"/>
      <c r="GC1273" s="7"/>
    </row>
    <row r="1274" spans="2:185" s="2" customFormat="1" x14ac:dyDescent="0.25">
      <c r="B1274" s="1"/>
      <c r="E1274" s="1"/>
      <c r="H1274" s="1"/>
      <c r="K1274" s="1"/>
      <c r="N1274" s="1"/>
      <c r="Q1274" s="1"/>
      <c r="BO1274"/>
      <c r="GB1274" s="7"/>
      <c r="GC1274" s="7"/>
    </row>
    <row r="1275" spans="2:185" s="2" customFormat="1" x14ac:dyDescent="0.25">
      <c r="B1275" s="1"/>
      <c r="E1275" s="1"/>
      <c r="H1275" s="1"/>
      <c r="K1275" s="1"/>
      <c r="N1275" s="1"/>
      <c r="Q1275" s="1"/>
      <c r="BO1275"/>
      <c r="GB1275" s="7"/>
      <c r="GC1275" s="7"/>
    </row>
    <row r="1276" spans="2:185" s="2" customFormat="1" x14ac:dyDescent="0.25">
      <c r="B1276" s="1"/>
      <c r="E1276" s="1"/>
      <c r="H1276" s="1"/>
      <c r="K1276" s="1"/>
      <c r="N1276" s="1"/>
      <c r="Q1276" s="1"/>
      <c r="BO1276"/>
      <c r="GB1276" s="7"/>
      <c r="GC1276" s="7"/>
    </row>
    <row r="1277" spans="2:185" s="2" customFormat="1" x14ac:dyDescent="0.25">
      <c r="B1277" s="1"/>
      <c r="E1277" s="1"/>
      <c r="H1277" s="1"/>
      <c r="K1277" s="1"/>
      <c r="N1277" s="1"/>
      <c r="Q1277" s="1"/>
      <c r="BO1277"/>
      <c r="GB1277" s="7"/>
      <c r="GC1277" s="7"/>
    </row>
    <row r="1278" spans="2:185" s="2" customFormat="1" x14ac:dyDescent="0.25">
      <c r="B1278" s="1"/>
      <c r="E1278" s="1"/>
      <c r="H1278" s="1"/>
      <c r="K1278" s="1"/>
      <c r="N1278" s="1"/>
      <c r="Q1278" s="1"/>
      <c r="BO1278"/>
      <c r="GB1278" s="7"/>
      <c r="GC1278" s="7"/>
    </row>
    <row r="1279" spans="2:185" s="2" customFormat="1" x14ac:dyDescent="0.25">
      <c r="B1279" s="1"/>
      <c r="E1279" s="1"/>
      <c r="H1279" s="1"/>
      <c r="K1279" s="1"/>
      <c r="N1279" s="1"/>
      <c r="Q1279" s="1"/>
      <c r="BO1279"/>
      <c r="GB1279" s="7"/>
      <c r="GC1279" s="7"/>
    </row>
    <row r="1280" spans="2:185" s="2" customFormat="1" x14ac:dyDescent="0.25">
      <c r="B1280" s="1"/>
      <c r="E1280" s="1"/>
      <c r="H1280" s="1"/>
      <c r="K1280" s="1"/>
      <c r="N1280" s="1"/>
      <c r="Q1280" s="1"/>
      <c r="BO1280"/>
      <c r="GB1280" s="7"/>
      <c r="GC1280" s="7"/>
    </row>
    <row r="1281" spans="2:185" s="2" customFormat="1" x14ac:dyDescent="0.25">
      <c r="B1281" s="1"/>
      <c r="E1281" s="1"/>
      <c r="H1281" s="1"/>
      <c r="K1281" s="1"/>
      <c r="N1281" s="1"/>
      <c r="Q1281" s="1"/>
      <c r="BO1281"/>
      <c r="GB1281" s="7"/>
      <c r="GC1281" s="7"/>
    </row>
    <row r="1282" spans="2:185" s="2" customFormat="1" x14ac:dyDescent="0.25">
      <c r="B1282" s="1"/>
      <c r="E1282" s="1"/>
      <c r="H1282" s="1"/>
      <c r="K1282" s="1"/>
      <c r="N1282" s="1"/>
      <c r="Q1282" s="1"/>
      <c r="BO1282"/>
      <c r="GB1282" s="7"/>
      <c r="GC1282" s="7"/>
    </row>
    <row r="1283" spans="2:185" s="2" customFormat="1" x14ac:dyDescent="0.25">
      <c r="B1283" s="1"/>
      <c r="E1283" s="1"/>
      <c r="H1283" s="1"/>
      <c r="K1283" s="1"/>
      <c r="N1283" s="1"/>
      <c r="Q1283" s="1"/>
      <c r="BO1283"/>
      <c r="GB1283" s="7"/>
      <c r="GC1283" s="7"/>
    </row>
    <row r="1284" spans="2:185" s="2" customFormat="1" x14ac:dyDescent="0.25">
      <c r="B1284" s="1"/>
      <c r="E1284" s="1"/>
      <c r="H1284" s="1"/>
      <c r="K1284" s="1"/>
      <c r="N1284" s="1"/>
      <c r="Q1284" s="1"/>
      <c r="BO1284"/>
      <c r="GB1284" s="7"/>
      <c r="GC1284" s="7"/>
    </row>
    <row r="1285" spans="2:185" s="2" customFormat="1" x14ac:dyDescent="0.25">
      <c r="B1285" s="1"/>
      <c r="E1285" s="1"/>
      <c r="H1285" s="1"/>
      <c r="K1285" s="1"/>
      <c r="N1285" s="1"/>
      <c r="Q1285" s="1"/>
      <c r="BO1285"/>
      <c r="GB1285" s="7"/>
      <c r="GC1285" s="7"/>
    </row>
    <row r="1286" spans="2:185" s="2" customFormat="1" x14ac:dyDescent="0.25">
      <c r="B1286" s="1"/>
      <c r="E1286" s="1"/>
      <c r="H1286" s="1"/>
      <c r="K1286" s="1"/>
      <c r="N1286" s="1"/>
      <c r="Q1286" s="1"/>
      <c r="BO1286"/>
      <c r="GB1286" s="7"/>
      <c r="GC1286" s="7"/>
    </row>
    <row r="1287" spans="2:185" s="2" customFormat="1" x14ac:dyDescent="0.25">
      <c r="B1287" s="1"/>
      <c r="E1287" s="1"/>
      <c r="H1287" s="1"/>
      <c r="K1287" s="1"/>
      <c r="N1287" s="1"/>
      <c r="Q1287" s="1"/>
      <c r="BO1287"/>
      <c r="GB1287" s="7"/>
      <c r="GC1287" s="7"/>
    </row>
    <row r="1288" spans="2:185" s="2" customFormat="1" x14ac:dyDescent="0.25">
      <c r="B1288" s="1"/>
      <c r="E1288" s="1"/>
      <c r="H1288" s="1"/>
      <c r="K1288" s="1"/>
      <c r="N1288" s="1"/>
      <c r="Q1288" s="1"/>
      <c r="BO1288"/>
      <c r="GB1288" s="7"/>
      <c r="GC1288" s="7"/>
    </row>
    <row r="1289" spans="2:185" s="2" customFormat="1" x14ac:dyDescent="0.25">
      <c r="B1289" s="1"/>
      <c r="E1289" s="1"/>
      <c r="H1289" s="1"/>
      <c r="K1289" s="1"/>
      <c r="N1289" s="1"/>
      <c r="Q1289" s="1"/>
      <c r="BO1289"/>
      <c r="GB1289" s="7"/>
      <c r="GC1289" s="7"/>
    </row>
    <row r="1290" spans="2:185" s="2" customFormat="1" x14ac:dyDescent="0.25">
      <c r="B1290" s="1"/>
      <c r="E1290" s="1"/>
      <c r="H1290" s="1"/>
      <c r="K1290" s="1"/>
      <c r="N1290" s="1"/>
      <c r="Q1290" s="1"/>
      <c r="BO1290"/>
      <c r="GB1290" s="7"/>
      <c r="GC1290" s="7"/>
    </row>
    <row r="1291" spans="2:185" s="2" customFormat="1" x14ac:dyDescent="0.25">
      <c r="B1291" s="1"/>
      <c r="E1291" s="1"/>
      <c r="H1291" s="1"/>
      <c r="K1291" s="1"/>
      <c r="N1291" s="1"/>
      <c r="Q1291" s="1"/>
      <c r="BO1291"/>
      <c r="GB1291" s="7"/>
      <c r="GC1291" s="7"/>
    </row>
    <row r="1292" spans="2:185" s="2" customFormat="1" x14ac:dyDescent="0.25">
      <c r="B1292" s="1"/>
      <c r="E1292" s="1"/>
      <c r="H1292" s="1"/>
      <c r="K1292" s="1"/>
      <c r="N1292" s="1"/>
      <c r="Q1292" s="1"/>
      <c r="BO1292"/>
      <c r="GB1292" s="7"/>
      <c r="GC1292" s="7"/>
    </row>
    <row r="1293" spans="2:185" s="2" customFormat="1" x14ac:dyDescent="0.25">
      <c r="B1293" s="1"/>
      <c r="E1293" s="1"/>
      <c r="H1293" s="1"/>
      <c r="K1293" s="1"/>
      <c r="N1293" s="1"/>
      <c r="Q1293" s="1"/>
      <c r="BO1293"/>
      <c r="GB1293" s="7"/>
      <c r="GC1293" s="7"/>
    </row>
    <row r="1294" spans="2:185" s="2" customFormat="1" x14ac:dyDescent="0.25">
      <c r="B1294" s="1"/>
      <c r="E1294" s="1"/>
      <c r="H1294" s="1"/>
      <c r="K1294" s="1"/>
      <c r="N1294" s="1"/>
      <c r="Q1294" s="1"/>
      <c r="BO1294"/>
      <c r="GB1294" s="7"/>
      <c r="GC1294" s="7"/>
    </row>
    <row r="1295" spans="2:185" s="2" customFormat="1" x14ac:dyDescent="0.25">
      <c r="B1295" s="1"/>
      <c r="E1295" s="1"/>
      <c r="H1295" s="1"/>
      <c r="K1295" s="1"/>
      <c r="N1295" s="1"/>
      <c r="Q1295" s="1"/>
      <c r="BO1295"/>
      <c r="GB1295" s="7"/>
      <c r="GC1295" s="7"/>
    </row>
    <row r="1296" spans="2:185" s="2" customFormat="1" x14ac:dyDescent="0.25">
      <c r="B1296" s="1"/>
      <c r="E1296" s="1"/>
      <c r="H1296" s="1"/>
      <c r="K1296" s="1"/>
      <c r="N1296" s="1"/>
      <c r="Q1296" s="1"/>
      <c r="BO1296"/>
      <c r="GB1296" s="7"/>
      <c r="GC1296" s="7"/>
    </row>
    <row r="1297" spans="2:185" s="2" customFormat="1" x14ac:dyDescent="0.25">
      <c r="B1297" s="1"/>
      <c r="E1297" s="1"/>
      <c r="H1297" s="1"/>
      <c r="K1297" s="1"/>
      <c r="N1297" s="1"/>
      <c r="Q1297" s="1"/>
      <c r="BO1297"/>
      <c r="GB1297" s="7"/>
      <c r="GC1297" s="7"/>
    </row>
    <row r="1298" spans="2:185" s="2" customFormat="1" x14ac:dyDescent="0.25">
      <c r="B1298" s="1"/>
      <c r="E1298" s="1"/>
      <c r="H1298" s="1"/>
      <c r="K1298" s="1"/>
      <c r="N1298" s="1"/>
      <c r="Q1298" s="1"/>
      <c r="BO1298"/>
      <c r="GB1298" s="7"/>
      <c r="GC1298" s="7"/>
    </row>
    <row r="1299" spans="2:185" s="2" customFormat="1" x14ac:dyDescent="0.25">
      <c r="B1299" s="1"/>
      <c r="E1299" s="1"/>
      <c r="H1299" s="1"/>
      <c r="K1299" s="1"/>
      <c r="N1299" s="1"/>
      <c r="Q1299" s="1"/>
      <c r="BO1299"/>
      <c r="GB1299" s="7"/>
      <c r="GC1299" s="7"/>
    </row>
    <row r="1300" spans="2:185" s="2" customFormat="1" x14ac:dyDescent="0.25">
      <c r="B1300" s="1"/>
      <c r="E1300" s="1"/>
      <c r="H1300" s="1"/>
      <c r="K1300" s="1"/>
      <c r="N1300" s="1"/>
      <c r="Q1300" s="1"/>
      <c r="BO1300"/>
      <c r="GB1300" s="7"/>
      <c r="GC1300" s="7"/>
    </row>
    <row r="1301" spans="2:185" s="2" customFormat="1" x14ac:dyDescent="0.25">
      <c r="B1301" s="1"/>
      <c r="E1301" s="1"/>
      <c r="H1301" s="1"/>
      <c r="K1301" s="1"/>
      <c r="N1301" s="1"/>
      <c r="Q1301" s="1"/>
      <c r="BO1301"/>
      <c r="GB1301" s="7"/>
      <c r="GC1301" s="7"/>
    </row>
    <row r="1302" spans="2:185" s="2" customFormat="1" x14ac:dyDescent="0.25">
      <c r="B1302" s="1"/>
      <c r="E1302" s="1"/>
      <c r="H1302" s="1"/>
      <c r="K1302" s="1"/>
      <c r="N1302" s="1"/>
      <c r="Q1302" s="1"/>
      <c r="BO1302"/>
      <c r="GB1302" s="7"/>
      <c r="GC1302" s="7"/>
    </row>
    <row r="1303" spans="2:185" s="2" customFormat="1" x14ac:dyDescent="0.25">
      <c r="B1303" s="1"/>
      <c r="E1303" s="1"/>
      <c r="H1303" s="1"/>
      <c r="K1303" s="1"/>
      <c r="N1303" s="1"/>
      <c r="Q1303" s="1"/>
      <c r="BO1303"/>
      <c r="GB1303" s="7"/>
      <c r="GC1303" s="7"/>
    </row>
    <row r="1304" spans="2:185" s="2" customFormat="1" x14ac:dyDescent="0.25">
      <c r="B1304" s="1"/>
      <c r="E1304" s="1"/>
      <c r="H1304" s="1"/>
      <c r="K1304" s="1"/>
      <c r="N1304" s="1"/>
      <c r="Q1304" s="1"/>
      <c r="BO1304"/>
      <c r="GB1304" s="7"/>
      <c r="GC1304" s="7"/>
    </row>
    <row r="1305" spans="2:185" s="2" customFormat="1" x14ac:dyDescent="0.25">
      <c r="B1305" s="1"/>
      <c r="E1305" s="1"/>
      <c r="H1305" s="1"/>
      <c r="K1305" s="1"/>
      <c r="N1305" s="1"/>
      <c r="Q1305" s="1"/>
      <c r="BO1305"/>
      <c r="GB1305" s="7"/>
      <c r="GC1305" s="7"/>
    </row>
    <row r="1306" spans="2:185" s="2" customFormat="1" x14ac:dyDescent="0.25">
      <c r="B1306" s="1"/>
      <c r="E1306" s="1"/>
      <c r="H1306" s="1"/>
      <c r="K1306" s="1"/>
      <c r="N1306" s="1"/>
      <c r="Q1306" s="1"/>
      <c r="BO1306"/>
      <c r="GB1306" s="7"/>
      <c r="GC1306" s="7"/>
    </row>
    <row r="1307" spans="2:185" s="2" customFormat="1" x14ac:dyDescent="0.25">
      <c r="B1307" s="1"/>
      <c r="E1307" s="1"/>
      <c r="H1307" s="1"/>
      <c r="K1307" s="1"/>
      <c r="N1307" s="1"/>
      <c r="Q1307" s="1"/>
      <c r="BO1307"/>
      <c r="GB1307" s="7"/>
      <c r="GC1307" s="7"/>
    </row>
    <row r="1308" spans="2:185" s="2" customFormat="1" x14ac:dyDescent="0.25">
      <c r="B1308" s="1"/>
      <c r="E1308" s="1"/>
      <c r="H1308" s="1"/>
      <c r="K1308" s="1"/>
      <c r="N1308" s="1"/>
      <c r="Q1308" s="1"/>
      <c r="BO1308"/>
      <c r="GB1308" s="7"/>
      <c r="GC1308" s="7"/>
    </row>
    <row r="1309" spans="2:185" s="2" customFormat="1" x14ac:dyDescent="0.25">
      <c r="B1309" s="1"/>
      <c r="E1309" s="1"/>
      <c r="H1309" s="1"/>
      <c r="K1309" s="1"/>
      <c r="N1309" s="1"/>
      <c r="Q1309" s="1"/>
      <c r="BO1309"/>
      <c r="GB1309" s="7"/>
      <c r="GC1309" s="7"/>
    </row>
    <row r="1310" spans="2:185" s="2" customFormat="1" x14ac:dyDescent="0.25">
      <c r="B1310" s="1"/>
      <c r="E1310" s="1"/>
      <c r="H1310" s="1"/>
      <c r="K1310" s="1"/>
      <c r="N1310" s="1"/>
      <c r="Q1310" s="1"/>
      <c r="BO1310"/>
      <c r="GB1310" s="7"/>
      <c r="GC1310" s="7"/>
    </row>
    <row r="1311" spans="2:185" s="2" customFormat="1" x14ac:dyDescent="0.25">
      <c r="B1311" s="1"/>
      <c r="E1311" s="1"/>
      <c r="H1311" s="1"/>
      <c r="K1311" s="1"/>
      <c r="N1311" s="1"/>
      <c r="Q1311" s="1"/>
      <c r="BO1311"/>
      <c r="GB1311" s="7"/>
      <c r="GC1311" s="7"/>
    </row>
    <row r="1312" spans="2:185" s="2" customFormat="1" x14ac:dyDescent="0.25">
      <c r="B1312" s="1"/>
      <c r="E1312" s="1"/>
      <c r="H1312" s="1"/>
      <c r="K1312" s="1"/>
      <c r="N1312" s="1"/>
      <c r="Q1312" s="1"/>
      <c r="BO1312"/>
      <c r="GB1312" s="7"/>
      <c r="GC1312" s="7"/>
    </row>
    <row r="1313" spans="2:185" s="2" customFormat="1" x14ac:dyDescent="0.25">
      <c r="B1313" s="1"/>
      <c r="E1313" s="1"/>
      <c r="H1313" s="1"/>
      <c r="K1313" s="1"/>
      <c r="N1313" s="1"/>
      <c r="Q1313" s="1"/>
      <c r="BO1313"/>
      <c r="GB1313" s="7"/>
      <c r="GC1313" s="7"/>
    </row>
    <row r="1314" spans="2:185" s="2" customFormat="1" x14ac:dyDescent="0.25">
      <c r="B1314" s="1"/>
      <c r="E1314" s="1"/>
      <c r="H1314" s="1"/>
      <c r="K1314" s="1"/>
      <c r="N1314" s="1"/>
      <c r="Q1314" s="1"/>
      <c r="BO1314"/>
      <c r="GB1314" s="7"/>
      <c r="GC1314" s="7"/>
    </row>
    <row r="1315" spans="2:185" s="2" customFormat="1" x14ac:dyDescent="0.25">
      <c r="B1315" s="1"/>
      <c r="E1315" s="1"/>
      <c r="H1315" s="1"/>
      <c r="K1315" s="1"/>
      <c r="N1315" s="1"/>
      <c r="Q1315" s="1"/>
      <c r="BO1315"/>
      <c r="GB1315" s="7"/>
      <c r="GC1315" s="7"/>
    </row>
    <row r="1316" spans="2:185" s="2" customFormat="1" x14ac:dyDescent="0.25">
      <c r="B1316" s="1"/>
      <c r="E1316" s="1"/>
      <c r="H1316" s="1"/>
      <c r="K1316" s="1"/>
      <c r="N1316" s="1"/>
      <c r="Q1316" s="1"/>
      <c r="BO1316"/>
      <c r="GB1316" s="7"/>
      <c r="GC1316" s="7"/>
    </row>
    <row r="1317" spans="2:185" s="2" customFormat="1" x14ac:dyDescent="0.25">
      <c r="B1317" s="1"/>
      <c r="E1317" s="1"/>
      <c r="H1317" s="1"/>
      <c r="K1317" s="1"/>
      <c r="N1317" s="1"/>
      <c r="Q1317" s="1"/>
      <c r="BO1317"/>
      <c r="GB1317" s="7"/>
      <c r="GC1317" s="7"/>
    </row>
    <row r="1318" spans="2:185" s="2" customFormat="1" x14ac:dyDescent="0.25">
      <c r="B1318" s="1"/>
      <c r="E1318" s="1"/>
      <c r="H1318" s="1"/>
      <c r="K1318" s="1"/>
      <c r="N1318" s="1"/>
      <c r="Q1318" s="1"/>
      <c r="BO1318"/>
      <c r="GB1318" s="7"/>
      <c r="GC1318" s="7"/>
    </row>
    <row r="1319" spans="2:185" s="2" customFormat="1" x14ac:dyDescent="0.25">
      <c r="B1319" s="1"/>
      <c r="E1319" s="1"/>
      <c r="H1319" s="1"/>
      <c r="K1319" s="1"/>
      <c r="N1319" s="1"/>
      <c r="Q1319" s="1"/>
      <c r="BO1319"/>
      <c r="GB1319" s="7"/>
      <c r="GC1319" s="7"/>
    </row>
    <row r="1320" spans="2:185" s="2" customFormat="1" x14ac:dyDescent="0.25">
      <c r="B1320" s="1"/>
      <c r="E1320" s="1"/>
      <c r="H1320" s="1"/>
      <c r="K1320" s="1"/>
      <c r="N1320" s="1"/>
      <c r="Q1320" s="1"/>
      <c r="BO1320"/>
      <c r="GB1320" s="7"/>
      <c r="GC1320" s="7"/>
    </row>
    <row r="1321" spans="2:185" s="2" customFormat="1" x14ac:dyDescent="0.25">
      <c r="B1321" s="1"/>
      <c r="E1321" s="1"/>
      <c r="H1321" s="1"/>
      <c r="K1321" s="1"/>
      <c r="N1321" s="1"/>
      <c r="Q1321" s="1"/>
      <c r="BO1321"/>
      <c r="GB1321" s="7"/>
      <c r="GC1321" s="7"/>
    </row>
    <row r="1322" spans="2:185" s="2" customFormat="1" x14ac:dyDescent="0.25">
      <c r="B1322" s="1"/>
      <c r="E1322" s="1"/>
      <c r="H1322" s="1"/>
      <c r="K1322" s="1"/>
      <c r="N1322" s="1"/>
      <c r="Q1322" s="1"/>
      <c r="BO1322"/>
      <c r="GB1322" s="7"/>
      <c r="GC1322" s="7"/>
    </row>
    <row r="1323" spans="2:185" s="2" customFormat="1" x14ac:dyDescent="0.25">
      <c r="B1323" s="1"/>
      <c r="E1323" s="1"/>
      <c r="H1323" s="1"/>
      <c r="K1323" s="1"/>
      <c r="N1323" s="1"/>
      <c r="Q1323" s="1"/>
      <c r="BO1323"/>
      <c r="GB1323" s="7"/>
      <c r="GC1323" s="7"/>
    </row>
    <row r="1324" spans="2:185" s="2" customFormat="1" x14ac:dyDescent="0.25">
      <c r="B1324" s="1"/>
      <c r="E1324" s="1"/>
      <c r="H1324" s="1"/>
      <c r="K1324" s="1"/>
      <c r="N1324" s="1"/>
      <c r="Q1324" s="1"/>
      <c r="BO1324"/>
      <c r="GB1324" s="7"/>
      <c r="GC1324" s="7"/>
    </row>
    <row r="1325" spans="2:185" s="2" customFormat="1" x14ac:dyDescent="0.25">
      <c r="B1325" s="1"/>
      <c r="E1325" s="1"/>
      <c r="H1325" s="1"/>
      <c r="K1325" s="1"/>
      <c r="N1325" s="1"/>
      <c r="Q1325" s="1"/>
      <c r="BO1325"/>
      <c r="GB1325" s="7"/>
      <c r="GC1325" s="7"/>
    </row>
    <row r="1326" spans="2:185" s="2" customFormat="1" x14ac:dyDescent="0.25">
      <c r="B1326" s="1"/>
      <c r="E1326" s="1"/>
      <c r="H1326" s="1"/>
      <c r="K1326" s="1"/>
      <c r="N1326" s="1"/>
      <c r="Q1326" s="1"/>
      <c r="BO1326"/>
      <c r="GB1326" s="7"/>
      <c r="GC1326" s="7"/>
    </row>
    <row r="1327" spans="2:185" s="2" customFormat="1" x14ac:dyDescent="0.25">
      <c r="B1327" s="1"/>
      <c r="E1327" s="1"/>
      <c r="H1327" s="1"/>
      <c r="K1327" s="1"/>
      <c r="N1327" s="1"/>
      <c r="Q1327" s="1"/>
      <c r="BO1327"/>
      <c r="GB1327" s="7"/>
      <c r="GC1327" s="7"/>
    </row>
    <row r="1328" spans="2:185" s="2" customFormat="1" x14ac:dyDescent="0.25">
      <c r="B1328" s="1"/>
      <c r="E1328" s="1"/>
      <c r="H1328" s="1"/>
      <c r="K1328" s="1"/>
      <c r="N1328" s="1"/>
      <c r="Q1328" s="1"/>
      <c r="BO1328"/>
      <c r="GB1328" s="7"/>
      <c r="GC1328" s="7"/>
    </row>
    <row r="1329" spans="2:185" s="2" customFormat="1" x14ac:dyDescent="0.25">
      <c r="B1329" s="1"/>
      <c r="E1329" s="1"/>
      <c r="H1329" s="1"/>
      <c r="K1329" s="1"/>
      <c r="N1329" s="1"/>
      <c r="Q1329" s="1"/>
      <c r="BO1329"/>
      <c r="GB1329" s="7"/>
      <c r="GC1329" s="7"/>
    </row>
    <row r="1330" spans="2:185" s="2" customFormat="1" x14ac:dyDescent="0.25">
      <c r="B1330" s="1"/>
      <c r="E1330" s="1"/>
      <c r="H1330" s="1"/>
      <c r="K1330" s="1"/>
      <c r="N1330" s="1"/>
      <c r="Q1330" s="1"/>
      <c r="BO1330"/>
      <c r="GB1330" s="7"/>
      <c r="GC1330" s="7"/>
    </row>
    <row r="1331" spans="2:185" s="2" customFormat="1" x14ac:dyDescent="0.25">
      <c r="B1331" s="1"/>
      <c r="E1331" s="1"/>
      <c r="H1331" s="1"/>
      <c r="K1331" s="1"/>
      <c r="N1331" s="1"/>
      <c r="Q1331" s="1"/>
      <c r="BO1331"/>
      <c r="GB1331" s="7"/>
      <c r="GC1331" s="7"/>
    </row>
    <row r="1332" spans="2:185" s="2" customFormat="1" x14ac:dyDescent="0.25">
      <c r="B1332" s="1"/>
      <c r="E1332" s="1"/>
      <c r="H1332" s="1"/>
      <c r="K1332" s="1"/>
      <c r="N1332" s="1"/>
      <c r="Q1332" s="1"/>
      <c r="BO1332"/>
      <c r="GB1332" s="7"/>
      <c r="GC1332" s="7"/>
    </row>
    <row r="1333" spans="2:185" s="2" customFormat="1" x14ac:dyDescent="0.25">
      <c r="B1333" s="1"/>
      <c r="E1333" s="1"/>
      <c r="H1333" s="1"/>
      <c r="K1333" s="1"/>
      <c r="N1333" s="1"/>
      <c r="Q1333" s="1"/>
      <c r="BO1333"/>
      <c r="GB1333" s="7"/>
      <c r="GC1333" s="7"/>
    </row>
    <row r="1334" spans="2:185" s="2" customFormat="1" x14ac:dyDescent="0.25">
      <c r="B1334" s="1"/>
      <c r="E1334" s="1"/>
      <c r="H1334" s="1"/>
      <c r="K1334" s="1"/>
      <c r="N1334" s="1"/>
      <c r="Q1334" s="1"/>
      <c r="BO1334"/>
      <c r="GB1334" s="7"/>
      <c r="GC1334" s="7"/>
    </row>
    <row r="1335" spans="2:185" s="2" customFormat="1" x14ac:dyDescent="0.25">
      <c r="B1335" s="1"/>
      <c r="E1335" s="1"/>
      <c r="H1335" s="1"/>
      <c r="K1335" s="1"/>
      <c r="N1335" s="1"/>
      <c r="Q1335" s="1"/>
      <c r="BO1335"/>
      <c r="GB1335" s="7"/>
      <c r="GC1335" s="7"/>
    </row>
    <row r="1336" spans="2:185" s="2" customFormat="1" x14ac:dyDescent="0.25">
      <c r="B1336" s="1"/>
      <c r="E1336" s="1"/>
      <c r="H1336" s="1"/>
      <c r="K1336" s="1"/>
      <c r="N1336" s="1"/>
      <c r="Q1336" s="1"/>
      <c r="BO1336"/>
      <c r="GB1336" s="7"/>
      <c r="GC1336" s="7"/>
    </row>
    <row r="1337" spans="2:185" s="2" customFormat="1" x14ac:dyDescent="0.25">
      <c r="B1337" s="1"/>
      <c r="E1337" s="1"/>
      <c r="H1337" s="1"/>
      <c r="K1337" s="1"/>
      <c r="N1337" s="1"/>
      <c r="Q1337" s="1"/>
      <c r="BO1337"/>
      <c r="GB1337" s="7"/>
      <c r="GC1337" s="7"/>
    </row>
    <row r="1338" spans="2:185" s="2" customFormat="1" x14ac:dyDescent="0.25">
      <c r="B1338" s="1"/>
      <c r="E1338" s="1"/>
      <c r="H1338" s="1"/>
      <c r="K1338" s="1"/>
      <c r="N1338" s="1"/>
      <c r="Q1338" s="1"/>
      <c r="BO1338"/>
      <c r="GB1338" s="7"/>
      <c r="GC1338" s="7"/>
    </row>
    <row r="1339" spans="2:185" s="2" customFormat="1" x14ac:dyDescent="0.25">
      <c r="B1339" s="1"/>
      <c r="E1339" s="1"/>
      <c r="H1339" s="1"/>
      <c r="K1339" s="1"/>
      <c r="N1339" s="1"/>
      <c r="Q1339" s="1"/>
      <c r="BO1339"/>
      <c r="GB1339" s="7"/>
      <c r="GC1339" s="7"/>
    </row>
    <row r="1340" spans="2:185" s="2" customFormat="1" x14ac:dyDescent="0.25">
      <c r="B1340" s="1"/>
      <c r="E1340" s="1"/>
      <c r="H1340" s="1"/>
      <c r="K1340" s="1"/>
      <c r="N1340" s="1"/>
      <c r="Q1340" s="1"/>
      <c r="BO1340"/>
      <c r="GB1340" s="7"/>
      <c r="GC1340" s="7"/>
    </row>
    <row r="1341" spans="2:185" s="2" customFormat="1" x14ac:dyDescent="0.25">
      <c r="B1341" s="1"/>
      <c r="E1341" s="1"/>
      <c r="H1341" s="1"/>
      <c r="K1341" s="1"/>
      <c r="N1341" s="1"/>
      <c r="Q1341" s="1"/>
      <c r="BO1341"/>
      <c r="GB1341" s="7"/>
      <c r="GC1341" s="7"/>
    </row>
    <row r="1342" spans="2:185" s="2" customFormat="1" x14ac:dyDescent="0.25">
      <c r="B1342" s="1"/>
      <c r="E1342" s="1"/>
      <c r="H1342" s="1"/>
      <c r="K1342" s="1"/>
      <c r="N1342" s="1"/>
      <c r="Q1342" s="1"/>
      <c r="BO1342"/>
      <c r="GB1342" s="7"/>
      <c r="GC1342" s="7"/>
    </row>
    <row r="1343" spans="2:185" s="2" customFormat="1" x14ac:dyDescent="0.25">
      <c r="B1343" s="1"/>
      <c r="E1343" s="1"/>
      <c r="H1343" s="1"/>
      <c r="K1343" s="1"/>
      <c r="N1343" s="1"/>
      <c r="Q1343" s="1"/>
      <c r="BO1343"/>
      <c r="GB1343" s="7"/>
      <c r="GC1343" s="7"/>
    </row>
    <row r="1344" spans="2:185" s="2" customFormat="1" x14ac:dyDescent="0.25">
      <c r="B1344" s="1"/>
      <c r="E1344" s="1"/>
      <c r="H1344" s="1"/>
      <c r="K1344" s="1"/>
      <c r="N1344" s="1"/>
      <c r="Q1344" s="1"/>
      <c r="BO1344"/>
      <c r="GB1344" s="7"/>
      <c r="GC1344" s="7"/>
    </row>
    <row r="1345" spans="2:185" s="2" customFormat="1" x14ac:dyDescent="0.25">
      <c r="B1345" s="1"/>
      <c r="E1345" s="1"/>
      <c r="H1345" s="1"/>
      <c r="K1345" s="1"/>
      <c r="N1345" s="1"/>
      <c r="Q1345" s="1"/>
      <c r="BO1345"/>
      <c r="GB1345" s="7"/>
      <c r="GC1345" s="7"/>
    </row>
    <row r="1346" spans="2:185" s="2" customFormat="1" x14ac:dyDescent="0.25">
      <c r="B1346" s="1"/>
      <c r="E1346" s="1"/>
      <c r="H1346" s="1"/>
      <c r="K1346" s="1"/>
      <c r="N1346" s="1"/>
      <c r="Q1346" s="1"/>
      <c r="BO1346"/>
      <c r="GB1346" s="7"/>
      <c r="GC1346" s="7"/>
    </row>
    <row r="1347" spans="2:185" s="2" customFormat="1" x14ac:dyDescent="0.25">
      <c r="B1347" s="1"/>
      <c r="E1347" s="1"/>
      <c r="H1347" s="1"/>
      <c r="K1347" s="1"/>
      <c r="N1347" s="1"/>
      <c r="Q1347" s="1"/>
      <c r="BO1347"/>
      <c r="GB1347" s="7"/>
      <c r="GC1347" s="7"/>
    </row>
    <row r="1348" spans="2:185" s="2" customFormat="1" x14ac:dyDescent="0.25">
      <c r="B1348" s="1"/>
      <c r="E1348" s="1"/>
      <c r="H1348" s="1"/>
      <c r="K1348" s="1"/>
      <c r="N1348" s="1"/>
      <c r="Q1348" s="1"/>
      <c r="BO1348"/>
      <c r="GB1348" s="7"/>
      <c r="GC1348" s="7"/>
    </row>
    <row r="1349" spans="2:185" s="2" customFormat="1" x14ac:dyDescent="0.25">
      <c r="B1349" s="1"/>
      <c r="E1349" s="1"/>
      <c r="H1349" s="1"/>
      <c r="K1349" s="1"/>
      <c r="N1349" s="1"/>
      <c r="Q1349" s="1"/>
      <c r="BO1349"/>
      <c r="GB1349" s="7"/>
      <c r="GC1349" s="7"/>
    </row>
    <row r="1350" spans="2:185" s="2" customFormat="1" x14ac:dyDescent="0.25">
      <c r="B1350" s="1"/>
      <c r="E1350" s="1"/>
      <c r="H1350" s="1"/>
      <c r="K1350" s="1"/>
      <c r="N1350" s="1"/>
      <c r="Q1350" s="1"/>
      <c r="BO1350"/>
      <c r="GB1350" s="7"/>
      <c r="GC1350" s="7"/>
    </row>
    <row r="1351" spans="2:185" s="2" customFormat="1" x14ac:dyDescent="0.25">
      <c r="B1351" s="1"/>
      <c r="E1351" s="1"/>
      <c r="H1351" s="1"/>
      <c r="K1351" s="1"/>
      <c r="N1351" s="1"/>
      <c r="Q1351" s="1"/>
      <c r="BO1351"/>
      <c r="GB1351" s="7"/>
      <c r="GC1351" s="7"/>
    </row>
    <row r="1352" spans="2:185" s="2" customFormat="1" x14ac:dyDescent="0.25">
      <c r="B1352" s="1"/>
      <c r="E1352" s="1"/>
      <c r="H1352" s="1"/>
      <c r="K1352" s="1"/>
      <c r="N1352" s="1"/>
      <c r="Q1352" s="1"/>
      <c r="BO1352"/>
      <c r="GB1352" s="7"/>
      <c r="GC1352" s="7"/>
    </row>
    <row r="1353" spans="2:185" s="2" customFormat="1" x14ac:dyDescent="0.25">
      <c r="B1353" s="1"/>
      <c r="E1353" s="1"/>
      <c r="H1353" s="1"/>
      <c r="K1353" s="1"/>
      <c r="N1353" s="1"/>
      <c r="Q1353" s="1"/>
      <c r="BO1353"/>
      <c r="GB1353" s="7"/>
      <c r="GC1353" s="7"/>
    </row>
    <row r="1354" spans="2:185" s="2" customFormat="1" x14ac:dyDescent="0.25">
      <c r="B1354" s="1"/>
      <c r="E1354" s="1"/>
      <c r="H1354" s="1"/>
      <c r="K1354" s="1"/>
      <c r="N1354" s="1"/>
      <c r="Q1354" s="1"/>
      <c r="BO1354"/>
      <c r="GB1354" s="7"/>
      <c r="GC1354" s="7"/>
    </row>
    <row r="1355" spans="2:185" s="2" customFormat="1" x14ac:dyDescent="0.25">
      <c r="B1355" s="1"/>
      <c r="E1355" s="1"/>
      <c r="H1355" s="1"/>
      <c r="K1355" s="1"/>
      <c r="N1355" s="1"/>
      <c r="Q1355" s="1"/>
      <c r="BO1355"/>
      <c r="GB1355" s="7"/>
      <c r="GC1355" s="7"/>
    </row>
    <row r="1356" spans="2:185" s="2" customFormat="1" x14ac:dyDescent="0.25">
      <c r="B1356" s="1"/>
      <c r="E1356" s="1"/>
      <c r="H1356" s="1"/>
      <c r="K1356" s="1"/>
      <c r="N1356" s="1"/>
      <c r="Q1356" s="1"/>
      <c r="BO1356"/>
      <c r="GB1356" s="7"/>
      <c r="GC1356" s="7"/>
    </row>
    <row r="1357" spans="2:185" s="2" customFormat="1" x14ac:dyDescent="0.25">
      <c r="B1357" s="1"/>
      <c r="E1357" s="1"/>
      <c r="H1357" s="1"/>
      <c r="K1357" s="1"/>
      <c r="N1357" s="1"/>
      <c r="Q1357" s="1"/>
      <c r="BO1357"/>
      <c r="GB1357" s="7"/>
      <c r="GC1357" s="7"/>
    </row>
    <row r="1358" spans="2:185" s="2" customFormat="1" x14ac:dyDescent="0.25">
      <c r="B1358" s="1"/>
      <c r="E1358" s="1"/>
      <c r="H1358" s="1"/>
      <c r="K1358" s="1"/>
      <c r="N1358" s="1"/>
      <c r="Q1358" s="1"/>
      <c r="BO1358"/>
      <c r="GB1358" s="7"/>
      <c r="GC1358" s="7"/>
    </row>
    <row r="1359" spans="2:185" s="2" customFormat="1" x14ac:dyDescent="0.25">
      <c r="B1359" s="1"/>
      <c r="E1359" s="1"/>
      <c r="H1359" s="1"/>
      <c r="K1359" s="1"/>
      <c r="N1359" s="1"/>
      <c r="Q1359" s="1"/>
      <c r="BO1359"/>
      <c r="GB1359" s="7"/>
      <c r="GC1359" s="7"/>
    </row>
    <row r="1360" spans="2:185" s="2" customFormat="1" x14ac:dyDescent="0.25">
      <c r="B1360" s="1"/>
      <c r="E1360" s="1"/>
      <c r="H1360" s="1"/>
      <c r="K1360" s="1"/>
      <c r="N1360" s="1"/>
      <c r="Q1360" s="1"/>
      <c r="BO1360"/>
      <c r="GB1360" s="7"/>
      <c r="GC1360" s="7"/>
    </row>
    <row r="1361" spans="2:185" s="2" customFormat="1" x14ac:dyDescent="0.25">
      <c r="B1361" s="1"/>
      <c r="E1361" s="1"/>
      <c r="H1361" s="1"/>
      <c r="K1361" s="1"/>
      <c r="N1361" s="1"/>
      <c r="Q1361" s="1"/>
      <c r="BO1361"/>
      <c r="GB1361" s="7"/>
      <c r="GC1361" s="7"/>
    </row>
    <row r="1362" spans="2:185" s="2" customFormat="1" x14ac:dyDescent="0.25">
      <c r="B1362" s="1"/>
      <c r="E1362" s="1"/>
      <c r="H1362" s="1"/>
      <c r="K1362" s="1"/>
      <c r="N1362" s="1"/>
      <c r="Q1362" s="1"/>
      <c r="BO1362"/>
      <c r="GB1362" s="7"/>
      <c r="GC1362" s="7"/>
    </row>
    <row r="1363" spans="2:185" s="2" customFormat="1" x14ac:dyDescent="0.25">
      <c r="B1363" s="1"/>
      <c r="E1363" s="1"/>
      <c r="H1363" s="1"/>
      <c r="K1363" s="1"/>
      <c r="N1363" s="1"/>
      <c r="Q1363" s="1"/>
      <c r="BO1363"/>
      <c r="GB1363" s="7"/>
      <c r="GC1363" s="7"/>
    </row>
    <row r="1364" spans="2:185" s="2" customFormat="1" x14ac:dyDescent="0.25">
      <c r="B1364" s="1"/>
      <c r="E1364" s="1"/>
      <c r="H1364" s="1"/>
      <c r="K1364" s="1"/>
      <c r="N1364" s="1"/>
      <c r="Q1364" s="1"/>
      <c r="BO1364"/>
      <c r="GB1364" s="7"/>
      <c r="GC1364" s="7"/>
    </row>
    <row r="1365" spans="2:185" s="2" customFormat="1" x14ac:dyDescent="0.25">
      <c r="B1365" s="1"/>
      <c r="E1365" s="1"/>
      <c r="H1365" s="1"/>
      <c r="K1365" s="1"/>
      <c r="N1365" s="1"/>
      <c r="Q1365" s="1"/>
      <c r="BO1365"/>
      <c r="GB1365" s="7"/>
      <c r="GC1365" s="7"/>
    </row>
    <row r="1366" spans="2:185" s="2" customFormat="1" x14ac:dyDescent="0.25">
      <c r="B1366" s="1"/>
      <c r="E1366" s="1"/>
      <c r="H1366" s="1"/>
      <c r="K1366" s="1"/>
      <c r="N1366" s="1"/>
      <c r="Q1366" s="1"/>
      <c r="BO1366"/>
      <c r="GB1366" s="7"/>
      <c r="GC1366" s="7"/>
    </row>
    <row r="1367" spans="2:185" s="2" customFormat="1" x14ac:dyDescent="0.25">
      <c r="B1367" s="1"/>
      <c r="E1367" s="1"/>
      <c r="H1367" s="1"/>
      <c r="K1367" s="1"/>
      <c r="N1367" s="1"/>
      <c r="Q1367" s="1"/>
      <c r="BO1367"/>
      <c r="GB1367" s="7"/>
      <c r="GC1367" s="7"/>
    </row>
    <row r="1368" spans="2:185" s="2" customFormat="1" x14ac:dyDescent="0.25">
      <c r="B1368" s="1"/>
      <c r="E1368" s="1"/>
      <c r="H1368" s="1"/>
      <c r="K1368" s="1"/>
      <c r="N1368" s="1"/>
      <c r="Q1368" s="1"/>
      <c r="BO1368"/>
      <c r="GB1368" s="7"/>
      <c r="GC1368" s="7"/>
    </row>
    <row r="1369" spans="2:185" s="2" customFormat="1" x14ac:dyDescent="0.25">
      <c r="B1369" s="1"/>
      <c r="E1369" s="1"/>
      <c r="H1369" s="1"/>
      <c r="K1369" s="1"/>
      <c r="N1369" s="1"/>
      <c r="Q1369" s="1"/>
      <c r="BO1369"/>
      <c r="GB1369" s="7"/>
      <c r="GC1369" s="7"/>
    </row>
    <row r="1370" spans="2:185" s="2" customFormat="1" x14ac:dyDescent="0.25">
      <c r="B1370" s="1"/>
      <c r="E1370" s="1"/>
      <c r="H1370" s="1"/>
      <c r="K1370" s="1"/>
      <c r="N1370" s="1"/>
      <c r="Q1370" s="1"/>
      <c r="BO1370"/>
      <c r="GB1370" s="7"/>
      <c r="GC1370" s="7"/>
    </row>
    <row r="1371" spans="2:185" s="2" customFormat="1" x14ac:dyDescent="0.25">
      <c r="B1371" s="1"/>
      <c r="E1371" s="1"/>
      <c r="H1371" s="1"/>
      <c r="K1371" s="1"/>
      <c r="N1371" s="1"/>
      <c r="Q1371" s="1"/>
      <c r="BO1371"/>
      <c r="GB1371" s="7"/>
      <c r="GC1371" s="7"/>
    </row>
    <row r="1372" spans="2:185" s="2" customFormat="1" x14ac:dyDescent="0.25">
      <c r="B1372" s="1"/>
      <c r="E1372" s="1"/>
      <c r="H1372" s="1"/>
      <c r="K1372" s="1"/>
      <c r="N1372" s="1"/>
      <c r="Q1372" s="1"/>
      <c r="BO1372"/>
      <c r="GB1372" s="7"/>
      <c r="GC1372" s="7"/>
    </row>
    <row r="1373" spans="2:185" s="2" customFormat="1" x14ac:dyDescent="0.25">
      <c r="B1373" s="1"/>
      <c r="E1373" s="1"/>
      <c r="H1373" s="1"/>
      <c r="K1373" s="1"/>
      <c r="N1373" s="1"/>
      <c r="Q1373" s="1"/>
      <c r="BO1373"/>
      <c r="GB1373" s="7"/>
      <c r="GC1373" s="7"/>
    </row>
    <row r="1374" spans="2:185" s="2" customFormat="1" x14ac:dyDescent="0.25">
      <c r="B1374" s="1"/>
      <c r="E1374" s="1"/>
      <c r="H1374" s="1"/>
      <c r="K1374" s="1"/>
      <c r="N1374" s="1"/>
      <c r="Q1374" s="1"/>
      <c r="BO1374"/>
      <c r="GB1374" s="7"/>
      <c r="GC1374" s="7"/>
    </row>
    <row r="1375" spans="2:185" s="2" customFormat="1" x14ac:dyDescent="0.25">
      <c r="B1375" s="1"/>
      <c r="E1375" s="1"/>
      <c r="H1375" s="1"/>
      <c r="K1375" s="1"/>
      <c r="N1375" s="1"/>
      <c r="Q1375" s="1"/>
      <c r="BO1375"/>
      <c r="GB1375" s="7"/>
      <c r="GC1375" s="7"/>
    </row>
    <row r="1376" spans="2:185" s="2" customFormat="1" x14ac:dyDescent="0.25">
      <c r="B1376" s="1"/>
      <c r="E1376" s="1"/>
      <c r="H1376" s="1"/>
      <c r="K1376" s="1"/>
      <c r="N1376" s="1"/>
      <c r="Q1376" s="1"/>
      <c r="BO1376"/>
      <c r="GB1376" s="7"/>
      <c r="GC1376" s="7"/>
    </row>
    <row r="1377" spans="2:185" s="2" customFormat="1" x14ac:dyDescent="0.25">
      <c r="B1377" s="1"/>
      <c r="E1377" s="1"/>
      <c r="H1377" s="1"/>
      <c r="K1377" s="1"/>
      <c r="N1377" s="1"/>
      <c r="Q1377" s="1"/>
      <c r="BO1377"/>
      <c r="GB1377" s="7"/>
      <c r="GC1377" s="7"/>
    </row>
    <row r="1378" spans="2:185" s="2" customFormat="1" x14ac:dyDescent="0.25">
      <c r="B1378" s="1"/>
      <c r="E1378" s="1"/>
      <c r="H1378" s="1"/>
      <c r="K1378" s="1"/>
      <c r="N1378" s="1"/>
      <c r="Q1378" s="1"/>
      <c r="BO1378"/>
      <c r="GB1378" s="7"/>
      <c r="GC1378" s="7"/>
    </row>
    <row r="1379" spans="2:185" s="2" customFormat="1" x14ac:dyDescent="0.25">
      <c r="B1379" s="1"/>
      <c r="E1379" s="1"/>
      <c r="H1379" s="1"/>
      <c r="K1379" s="1"/>
      <c r="N1379" s="1"/>
      <c r="Q1379" s="1"/>
      <c r="BO1379"/>
      <c r="GB1379" s="7"/>
      <c r="GC1379" s="7"/>
    </row>
    <row r="1380" spans="2:185" s="2" customFormat="1" x14ac:dyDescent="0.25">
      <c r="B1380" s="1"/>
      <c r="E1380" s="1"/>
      <c r="H1380" s="1"/>
      <c r="K1380" s="1"/>
      <c r="N1380" s="1"/>
      <c r="Q1380" s="1"/>
      <c r="BO1380"/>
      <c r="GB1380" s="7"/>
      <c r="GC1380" s="7"/>
    </row>
    <row r="1381" spans="2:185" s="2" customFormat="1" x14ac:dyDescent="0.25">
      <c r="B1381" s="1"/>
      <c r="E1381" s="1"/>
      <c r="H1381" s="1"/>
      <c r="K1381" s="1"/>
      <c r="N1381" s="1"/>
      <c r="Q1381" s="1"/>
      <c r="BO1381"/>
      <c r="GB1381" s="7"/>
      <c r="GC1381" s="7"/>
    </row>
    <row r="1382" spans="2:185" s="2" customFormat="1" x14ac:dyDescent="0.25">
      <c r="B1382" s="1"/>
      <c r="E1382" s="1"/>
      <c r="H1382" s="1"/>
      <c r="K1382" s="1"/>
      <c r="N1382" s="1"/>
      <c r="Q1382" s="1"/>
      <c r="BO1382"/>
      <c r="GB1382" s="7"/>
      <c r="GC1382" s="7"/>
    </row>
    <row r="1383" spans="2:185" s="2" customFormat="1" x14ac:dyDescent="0.25">
      <c r="B1383" s="1"/>
      <c r="E1383" s="1"/>
      <c r="H1383" s="1"/>
      <c r="K1383" s="1"/>
      <c r="N1383" s="1"/>
      <c r="Q1383" s="1"/>
      <c r="BO1383"/>
      <c r="GB1383" s="7"/>
      <c r="GC1383" s="7"/>
    </row>
    <row r="1384" spans="2:185" s="2" customFormat="1" x14ac:dyDescent="0.25">
      <c r="B1384" s="1"/>
      <c r="E1384" s="1"/>
      <c r="H1384" s="1"/>
      <c r="K1384" s="1"/>
      <c r="N1384" s="1"/>
      <c r="Q1384" s="1"/>
      <c r="BO1384"/>
      <c r="GB1384" s="7"/>
      <c r="GC1384" s="7"/>
    </row>
    <row r="1385" spans="2:185" s="2" customFormat="1" x14ac:dyDescent="0.25">
      <c r="B1385" s="1"/>
      <c r="E1385" s="1"/>
      <c r="H1385" s="1"/>
      <c r="K1385" s="1"/>
      <c r="N1385" s="1"/>
      <c r="Q1385" s="1"/>
      <c r="BO1385"/>
      <c r="GB1385" s="7"/>
      <c r="GC1385" s="7"/>
    </row>
    <row r="1386" spans="2:185" s="2" customFormat="1" x14ac:dyDescent="0.25">
      <c r="B1386" s="1"/>
      <c r="E1386" s="1"/>
      <c r="H1386" s="1"/>
      <c r="K1386" s="1"/>
      <c r="N1386" s="1"/>
      <c r="Q1386" s="1"/>
      <c r="BO1386"/>
      <c r="GB1386" s="7"/>
      <c r="GC1386" s="7"/>
    </row>
    <row r="1387" spans="2:185" s="2" customFormat="1" x14ac:dyDescent="0.25">
      <c r="B1387" s="1"/>
      <c r="E1387" s="1"/>
      <c r="H1387" s="1"/>
      <c r="K1387" s="1"/>
      <c r="N1387" s="1"/>
      <c r="Q1387" s="1"/>
      <c r="BO1387"/>
      <c r="GB1387" s="7"/>
      <c r="GC1387" s="7"/>
    </row>
    <row r="1388" spans="2:185" s="2" customFormat="1" x14ac:dyDescent="0.25">
      <c r="B1388" s="1"/>
      <c r="E1388" s="1"/>
      <c r="H1388" s="1"/>
      <c r="K1388" s="1"/>
      <c r="N1388" s="1"/>
      <c r="Q1388" s="1"/>
      <c r="BO1388"/>
      <c r="GB1388" s="7"/>
      <c r="GC1388" s="7"/>
    </row>
    <row r="1389" spans="2:185" s="2" customFormat="1" x14ac:dyDescent="0.25">
      <c r="B1389" s="1"/>
      <c r="E1389" s="1"/>
      <c r="H1389" s="1"/>
      <c r="K1389" s="1"/>
      <c r="N1389" s="1"/>
      <c r="Q1389" s="1"/>
      <c r="BO1389"/>
      <c r="GB1389" s="7"/>
      <c r="GC1389" s="7"/>
    </row>
    <row r="1390" spans="2:185" s="2" customFormat="1" x14ac:dyDescent="0.25">
      <c r="B1390" s="1"/>
      <c r="E1390" s="1"/>
      <c r="H1390" s="1"/>
      <c r="K1390" s="1"/>
      <c r="N1390" s="1"/>
      <c r="Q1390" s="1"/>
      <c r="BO1390"/>
      <c r="GB1390" s="7"/>
      <c r="GC1390" s="7"/>
    </row>
    <row r="1391" spans="2:185" s="2" customFormat="1" x14ac:dyDescent="0.25">
      <c r="B1391" s="1"/>
      <c r="E1391" s="1"/>
      <c r="H1391" s="1"/>
      <c r="K1391" s="1"/>
      <c r="N1391" s="1"/>
      <c r="Q1391" s="1"/>
      <c r="BO1391"/>
      <c r="GB1391" s="7"/>
      <c r="GC1391" s="7"/>
    </row>
    <row r="1392" spans="2:185" s="2" customFormat="1" x14ac:dyDescent="0.25">
      <c r="B1392" s="1"/>
      <c r="E1392" s="1"/>
      <c r="H1392" s="1"/>
      <c r="K1392" s="1"/>
      <c r="N1392" s="1"/>
      <c r="Q1392" s="1"/>
      <c r="BO1392"/>
      <c r="GB1392" s="7"/>
      <c r="GC1392" s="7"/>
    </row>
    <row r="1393" spans="2:185" s="2" customFormat="1" x14ac:dyDescent="0.25">
      <c r="B1393" s="1"/>
      <c r="E1393" s="1"/>
      <c r="H1393" s="1"/>
      <c r="K1393" s="1"/>
      <c r="N1393" s="1"/>
      <c r="Q1393" s="1"/>
      <c r="BO1393"/>
      <c r="GB1393" s="7"/>
      <c r="GC1393" s="7"/>
    </row>
    <row r="1394" spans="2:185" s="2" customFormat="1" x14ac:dyDescent="0.25">
      <c r="B1394" s="1"/>
      <c r="E1394" s="1"/>
      <c r="H1394" s="1"/>
      <c r="K1394" s="1"/>
      <c r="N1394" s="1"/>
      <c r="Q1394" s="1"/>
      <c r="BO1394"/>
      <c r="GB1394" s="7"/>
      <c r="GC1394" s="7"/>
    </row>
    <row r="1395" spans="2:185" s="2" customFormat="1" x14ac:dyDescent="0.25">
      <c r="B1395" s="1"/>
      <c r="E1395" s="1"/>
      <c r="H1395" s="1"/>
      <c r="K1395" s="1"/>
      <c r="N1395" s="1"/>
      <c r="Q1395" s="1"/>
      <c r="BO1395"/>
      <c r="GB1395" s="7"/>
      <c r="GC1395" s="7"/>
    </row>
    <row r="1396" spans="2:185" s="2" customFormat="1" x14ac:dyDescent="0.25">
      <c r="B1396" s="1"/>
      <c r="E1396" s="1"/>
      <c r="H1396" s="1"/>
      <c r="K1396" s="1"/>
      <c r="N1396" s="1"/>
      <c r="Q1396" s="1"/>
      <c r="BO1396"/>
      <c r="GB1396" s="7"/>
      <c r="GC1396" s="7"/>
    </row>
    <row r="1397" spans="2:185" s="2" customFormat="1" x14ac:dyDescent="0.25">
      <c r="B1397" s="1"/>
      <c r="E1397" s="1"/>
      <c r="H1397" s="1"/>
      <c r="K1397" s="1"/>
      <c r="N1397" s="1"/>
      <c r="Q1397" s="1"/>
      <c r="BO1397"/>
      <c r="GB1397" s="7"/>
      <c r="GC1397" s="7"/>
    </row>
    <row r="1398" spans="2:185" s="2" customFormat="1" x14ac:dyDescent="0.25">
      <c r="B1398" s="1"/>
      <c r="E1398" s="1"/>
      <c r="H1398" s="1"/>
      <c r="K1398" s="1"/>
      <c r="N1398" s="1"/>
      <c r="Q1398" s="1"/>
      <c r="BO1398"/>
      <c r="GB1398" s="7"/>
      <c r="GC1398" s="7"/>
    </row>
    <row r="1399" spans="2:185" s="2" customFormat="1" x14ac:dyDescent="0.25">
      <c r="B1399" s="1"/>
      <c r="E1399" s="1"/>
      <c r="H1399" s="1"/>
      <c r="K1399" s="1"/>
      <c r="N1399" s="1"/>
      <c r="Q1399" s="1"/>
      <c r="BO1399"/>
      <c r="GB1399" s="7"/>
      <c r="GC1399" s="7"/>
    </row>
    <row r="1400" spans="2:185" s="2" customFormat="1" x14ac:dyDescent="0.25">
      <c r="B1400" s="1"/>
      <c r="E1400" s="1"/>
      <c r="H1400" s="1"/>
      <c r="K1400" s="1"/>
      <c r="N1400" s="1"/>
      <c r="Q1400" s="1"/>
      <c r="BO1400"/>
      <c r="GB1400" s="7"/>
      <c r="GC1400" s="7"/>
    </row>
    <row r="1401" spans="2:185" s="2" customFormat="1" x14ac:dyDescent="0.25">
      <c r="B1401" s="1"/>
      <c r="E1401" s="1"/>
      <c r="H1401" s="1"/>
      <c r="K1401" s="1"/>
      <c r="N1401" s="1"/>
      <c r="Q1401" s="1"/>
      <c r="BO1401"/>
      <c r="GB1401" s="7"/>
      <c r="GC1401" s="7"/>
    </row>
    <row r="1402" spans="2:185" s="2" customFormat="1" x14ac:dyDescent="0.25">
      <c r="B1402" s="1"/>
      <c r="E1402" s="1"/>
      <c r="H1402" s="1"/>
      <c r="K1402" s="1"/>
      <c r="N1402" s="1"/>
      <c r="Q1402" s="1"/>
      <c r="BO1402"/>
      <c r="GB1402" s="7"/>
      <c r="GC1402" s="7"/>
    </row>
    <row r="1403" spans="2:185" s="2" customFormat="1" x14ac:dyDescent="0.25">
      <c r="B1403" s="1"/>
      <c r="E1403" s="1"/>
      <c r="H1403" s="1"/>
      <c r="K1403" s="1"/>
      <c r="N1403" s="1"/>
      <c r="Q1403" s="1"/>
      <c r="BO1403"/>
      <c r="GB1403" s="7"/>
      <c r="GC1403" s="7"/>
    </row>
    <row r="1404" spans="2:185" s="2" customFormat="1" x14ac:dyDescent="0.25">
      <c r="B1404" s="1"/>
      <c r="E1404" s="1"/>
      <c r="H1404" s="1"/>
      <c r="K1404" s="1"/>
      <c r="N1404" s="1"/>
      <c r="Q1404" s="1"/>
      <c r="BO1404"/>
      <c r="GB1404" s="7"/>
      <c r="GC1404" s="7"/>
    </row>
    <row r="1405" spans="2:185" s="2" customFormat="1" x14ac:dyDescent="0.25">
      <c r="B1405" s="1"/>
      <c r="E1405" s="1"/>
      <c r="H1405" s="1"/>
      <c r="K1405" s="1"/>
      <c r="N1405" s="1"/>
      <c r="Q1405" s="1"/>
      <c r="BO1405"/>
      <c r="GB1405" s="7"/>
      <c r="GC1405" s="7"/>
    </row>
    <row r="1406" spans="2:185" s="2" customFormat="1" x14ac:dyDescent="0.25">
      <c r="B1406" s="1"/>
      <c r="E1406" s="1"/>
      <c r="H1406" s="1"/>
      <c r="K1406" s="1"/>
      <c r="N1406" s="1"/>
      <c r="Q1406" s="1"/>
      <c r="BO1406"/>
      <c r="GB1406" s="7"/>
      <c r="GC1406" s="7"/>
    </row>
    <row r="1407" spans="2:185" s="2" customFormat="1" x14ac:dyDescent="0.25">
      <c r="B1407" s="1"/>
      <c r="E1407" s="1"/>
      <c r="H1407" s="1"/>
      <c r="K1407" s="1"/>
      <c r="N1407" s="1"/>
      <c r="Q1407" s="1"/>
      <c r="BO1407"/>
      <c r="GB1407" s="7"/>
      <c r="GC1407" s="7"/>
    </row>
    <row r="1408" spans="2:185" s="2" customFormat="1" x14ac:dyDescent="0.25">
      <c r="B1408" s="1"/>
      <c r="E1408" s="1"/>
      <c r="H1408" s="1"/>
      <c r="K1408" s="1"/>
      <c r="N1408" s="1"/>
      <c r="Q1408" s="1"/>
      <c r="BO1408"/>
      <c r="GB1408" s="7"/>
      <c r="GC1408" s="7"/>
    </row>
    <row r="1409" spans="2:185" s="2" customFormat="1" x14ac:dyDescent="0.25">
      <c r="B1409" s="1"/>
      <c r="E1409" s="1"/>
      <c r="H1409" s="1"/>
      <c r="K1409" s="1"/>
      <c r="N1409" s="1"/>
      <c r="Q1409" s="1"/>
      <c r="BO1409"/>
      <c r="GB1409" s="7"/>
      <c r="GC1409" s="7"/>
    </row>
    <row r="1410" spans="2:185" s="2" customFormat="1" x14ac:dyDescent="0.25">
      <c r="B1410" s="1"/>
      <c r="E1410" s="1"/>
      <c r="H1410" s="1"/>
      <c r="K1410" s="1"/>
      <c r="N1410" s="1"/>
      <c r="Q1410" s="1"/>
      <c r="BO1410"/>
      <c r="GB1410" s="7"/>
      <c r="GC1410" s="7"/>
    </row>
    <row r="1411" spans="2:185" s="2" customFormat="1" x14ac:dyDescent="0.25">
      <c r="B1411" s="1"/>
      <c r="E1411" s="1"/>
      <c r="H1411" s="1"/>
      <c r="K1411" s="1"/>
      <c r="N1411" s="1"/>
      <c r="Q1411" s="1"/>
      <c r="BO1411"/>
      <c r="GB1411" s="7"/>
      <c r="GC1411" s="7"/>
    </row>
    <row r="1412" spans="2:185" s="2" customFormat="1" x14ac:dyDescent="0.25">
      <c r="B1412" s="1"/>
      <c r="E1412" s="1"/>
      <c r="H1412" s="1"/>
      <c r="K1412" s="1"/>
      <c r="N1412" s="1"/>
      <c r="Q1412" s="1"/>
      <c r="BO1412"/>
      <c r="GB1412" s="7"/>
      <c r="GC1412" s="7"/>
    </row>
    <row r="1413" spans="2:185" s="2" customFormat="1" x14ac:dyDescent="0.25">
      <c r="B1413" s="1"/>
      <c r="E1413" s="1"/>
      <c r="H1413" s="1"/>
      <c r="K1413" s="1"/>
      <c r="N1413" s="1"/>
      <c r="Q1413" s="1"/>
      <c r="BO1413"/>
      <c r="GB1413" s="7"/>
      <c r="GC1413" s="7"/>
    </row>
    <row r="1414" spans="2:185" s="2" customFormat="1" x14ac:dyDescent="0.25">
      <c r="B1414" s="1"/>
      <c r="E1414" s="1"/>
      <c r="H1414" s="1"/>
      <c r="K1414" s="1"/>
      <c r="N1414" s="1"/>
      <c r="Q1414" s="1"/>
      <c r="BO1414"/>
      <c r="GB1414" s="7"/>
      <c r="GC1414" s="7"/>
    </row>
    <row r="1415" spans="2:185" s="2" customFormat="1" x14ac:dyDescent="0.25">
      <c r="B1415" s="1"/>
      <c r="E1415" s="1"/>
      <c r="H1415" s="1"/>
      <c r="K1415" s="1"/>
      <c r="N1415" s="1"/>
      <c r="Q1415" s="1"/>
      <c r="BO1415"/>
      <c r="GB1415" s="7"/>
      <c r="GC1415" s="7"/>
    </row>
    <row r="1416" spans="2:185" s="2" customFormat="1" x14ac:dyDescent="0.25">
      <c r="B1416" s="1"/>
      <c r="E1416" s="1"/>
      <c r="H1416" s="1"/>
      <c r="K1416" s="1"/>
      <c r="N1416" s="1"/>
      <c r="Q1416" s="1"/>
      <c r="BO1416"/>
      <c r="GB1416" s="7"/>
      <c r="GC1416" s="7"/>
    </row>
    <row r="1417" spans="2:185" s="2" customFormat="1" x14ac:dyDescent="0.25">
      <c r="B1417" s="1"/>
      <c r="E1417" s="1"/>
      <c r="H1417" s="1"/>
      <c r="K1417" s="1"/>
      <c r="N1417" s="1"/>
      <c r="Q1417" s="1"/>
      <c r="BO1417"/>
      <c r="GB1417" s="7"/>
      <c r="GC1417" s="7"/>
    </row>
    <row r="1418" spans="2:185" s="2" customFormat="1" x14ac:dyDescent="0.25">
      <c r="B1418" s="1"/>
      <c r="E1418" s="1"/>
      <c r="H1418" s="1"/>
      <c r="K1418" s="1"/>
      <c r="N1418" s="1"/>
      <c r="Q1418" s="1"/>
      <c r="BO1418"/>
      <c r="GB1418" s="7"/>
      <c r="GC1418" s="7"/>
    </row>
    <row r="1419" spans="2:185" s="2" customFormat="1" x14ac:dyDescent="0.25">
      <c r="B1419" s="1"/>
      <c r="E1419" s="1"/>
      <c r="H1419" s="1"/>
      <c r="K1419" s="1"/>
      <c r="N1419" s="1"/>
      <c r="Q1419" s="1"/>
      <c r="BO1419"/>
      <c r="GB1419" s="7"/>
      <c r="GC1419" s="7"/>
    </row>
    <row r="1420" spans="2:185" s="2" customFormat="1" x14ac:dyDescent="0.25">
      <c r="B1420" s="1"/>
      <c r="E1420" s="1"/>
      <c r="H1420" s="1"/>
      <c r="K1420" s="1"/>
      <c r="N1420" s="1"/>
      <c r="Q1420" s="1"/>
      <c r="BO1420"/>
      <c r="GB1420" s="7"/>
      <c r="GC1420" s="7"/>
    </row>
    <row r="1421" spans="2:185" s="2" customFormat="1" x14ac:dyDescent="0.25">
      <c r="B1421" s="1"/>
      <c r="E1421" s="1"/>
      <c r="H1421" s="1"/>
      <c r="K1421" s="1"/>
      <c r="N1421" s="1"/>
      <c r="Q1421" s="1"/>
      <c r="BO1421"/>
      <c r="GB1421" s="7"/>
      <c r="GC1421" s="7"/>
    </row>
    <row r="1422" spans="2:185" s="2" customFormat="1" x14ac:dyDescent="0.25">
      <c r="B1422" s="1"/>
      <c r="E1422" s="1"/>
      <c r="H1422" s="1"/>
      <c r="K1422" s="1"/>
      <c r="N1422" s="1"/>
      <c r="Q1422" s="1"/>
      <c r="BO1422"/>
      <c r="GB1422" s="7"/>
      <c r="GC1422" s="7"/>
    </row>
    <row r="1423" spans="2:185" s="2" customFormat="1" x14ac:dyDescent="0.25">
      <c r="B1423" s="1"/>
      <c r="E1423" s="1"/>
      <c r="H1423" s="1"/>
      <c r="K1423" s="1"/>
      <c r="N1423" s="1"/>
      <c r="Q1423" s="1"/>
      <c r="BO1423"/>
      <c r="GB1423" s="7"/>
      <c r="GC1423" s="7"/>
    </row>
    <row r="1424" spans="2:185" s="2" customFormat="1" x14ac:dyDescent="0.25">
      <c r="B1424" s="1"/>
      <c r="E1424" s="1"/>
      <c r="H1424" s="1"/>
      <c r="K1424" s="1"/>
      <c r="N1424" s="1"/>
      <c r="Q1424" s="1"/>
      <c r="BO1424"/>
      <c r="GB1424" s="7"/>
      <c r="GC1424" s="7"/>
    </row>
    <row r="1425" spans="2:185" s="2" customFormat="1" x14ac:dyDescent="0.25">
      <c r="B1425" s="1"/>
      <c r="E1425" s="1"/>
      <c r="H1425" s="1"/>
      <c r="K1425" s="1"/>
      <c r="N1425" s="1"/>
      <c r="Q1425" s="1"/>
      <c r="BO1425"/>
      <c r="GB1425" s="7"/>
      <c r="GC1425" s="7"/>
    </row>
    <row r="1426" spans="2:185" s="2" customFormat="1" x14ac:dyDescent="0.25">
      <c r="B1426" s="1"/>
      <c r="E1426" s="1"/>
      <c r="H1426" s="1"/>
      <c r="K1426" s="1"/>
      <c r="N1426" s="1"/>
      <c r="Q1426" s="1"/>
      <c r="BO1426"/>
      <c r="GB1426" s="7"/>
      <c r="GC1426" s="7"/>
    </row>
    <row r="1427" spans="2:185" s="2" customFormat="1" x14ac:dyDescent="0.25">
      <c r="B1427" s="1"/>
      <c r="E1427" s="1"/>
      <c r="H1427" s="1"/>
      <c r="K1427" s="1"/>
      <c r="N1427" s="1"/>
      <c r="Q1427" s="1"/>
      <c r="BO1427"/>
      <c r="GB1427" s="7"/>
      <c r="GC1427" s="7"/>
    </row>
    <row r="1428" spans="2:185" s="2" customFormat="1" x14ac:dyDescent="0.25">
      <c r="B1428" s="1"/>
      <c r="E1428" s="1"/>
      <c r="H1428" s="1"/>
      <c r="K1428" s="1"/>
      <c r="N1428" s="1"/>
      <c r="Q1428" s="1"/>
      <c r="BO1428"/>
      <c r="GB1428" s="7"/>
      <c r="GC1428" s="7"/>
    </row>
    <row r="1429" spans="2:185" s="2" customFormat="1" x14ac:dyDescent="0.25">
      <c r="B1429" s="1"/>
      <c r="E1429" s="1"/>
      <c r="H1429" s="1"/>
      <c r="K1429" s="1"/>
      <c r="N1429" s="1"/>
      <c r="Q1429" s="1"/>
      <c r="BO1429"/>
      <c r="GB1429" s="7"/>
      <c r="GC1429" s="7"/>
    </row>
    <row r="1430" spans="2:185" s="2" customFormat="1" x14ac:dyDescent="0.25">
      <c r="B1430" s="1"/>
      <c r="E1430" s="1"/>
      <c r="H1430" s="1"/>
      <c r="K1430" s="1"/>
      <c r="N1430" s="1"/>
      <c r="Q1430" s="1"/>
      <c r="BO1430"/>
      <c r="GB1430" s="7"/>
      <c r="GC1430" s="7"/>
    </row>
    <row r="1431" spans="2:185" s="2" customFormat="1" x14ac:dyDescent="0.25">
      <c r="B1431" s="1"/>
      <c r="E1431" s="1"/>
      <c r="H1431" s="1"/>
      <c r="K1431" s="1"/>
      <c r="N1431" s="1"/>
      <c r="Q1431" s="1"/>
      <c r="BO1431"/>
      <c r="GB1431" s="7"/>
      <c r="GC1431" s="7"/>
    </row>
    <row r="1432" spans="2:185" s="2" customFormat="1" x14ac:dyDescent="0.25">
      <c r="B1432" s="1"/>
      <c r="E1432" s="1"/>
      <c r="H1432" s="1"/>
      <c r="K1432" s="1"/>
      <c r="N1432" s="1"/>
      <c r="Q1432" s="1"/>
      <c r="BO1432"/>
      <c r="GB1432" s="7"/>
      <c r="GC1432" s="7"/>
    </row>
    <row r="1433" spans="2:185" s="2" customFormat="1" x14ac:dyDescent="0.25">
      <c r="B1433" s="1"/>
      <c r="E1433" s="1"/>
      <c r="H1433" s="1"/>
      <c r="K1433" s="1"/>
      <c r="N1433" s="1"/>
      <c r="Q1433" s="1"/>
      <c r="BO1433"/>
      <c r="GB1433" s="7"/>
      <c r="GC1433" s="7"/>
    </row>
    <row r="1434" spans="2:185" s="2" customFormat="1" x14ac:dyDescent="0.25">
      <c r="B1434" s="1"/>
      <c r="E1434" s="1"/>
      <c r="H1434" s="1"/>
      <c r="K1434" s="1"/>
      <c r="N1434" s="1"/>
      <c r="Q1434" s="1"/>
      <c r="BO1434"/>
      <c r="GB1434" s="7"/>
      <c r="GC1434" s="7"/>
    </row>
    <row r="1435" spans="2:185" s="2" customFormat="1" x14ac:dyDescent="0.25">
      <c r="B1435" s="1"/>
      <c r="E1435" s="1"/>
      <c r="H1435" s="1"/>
      <c r="K1435" s="1"/>
      <c r="N1435" s="1"/>
      <c r="Q1435" s="1"/>
      <c r="BO1435"/>
      <c r="GB1435" s="7"/>
      <c r="GC1435" s="7"/>
    </row>
    <row r="1436" spans="2:185" s="2" customFormat="1" x14ac:dyDescent="0.25">
      <c r="B1436" s="1"/>
      <c r="E1436" s="1"/>
      <c r="H1436" s="1"/>
      <c r="K1436" s="1"/>
      <c r="N1436" s="1"/>
      <c r="Q1436" s="1"/>
      <c r="BO1436"/>
      <c r="GB1436" s="7"/>
      <c r="GC1436" s="7"/>
    </row>
    <row r="1437" spans="2:185" s="2" customFormat="1" x14ac:dyDescent="0.25">
      <c r="B1437" s="1"/>
      <c r="E1437" s="1"/>
      <c r="H1437" s="1"/>
      <c r="K1437" s="1"/>
      <c r="N1437" s="1"/>
      <c r="Q1437" s="1"/>
      <c r="BO1437"/>
      <c r="GB1437" s="7"/>
      <c r="GC1437" s="7"/>
    </row>
    <row r="1438" spans="2:185" s="2" customFormat="1" x14ac:dyDescent="0.25">
      <c r="B1438" s="1"/>
      <c r="E1438" s="1"/>
      <c r="H1438" s="1"/>
      <c r="K1438" s="1"/>
      <c r="N1438" s="1"/>
      <c r="Q1438" s="1"/>
      <c r="BO1438"/>
      <c r="GB1438" s="7"/>
      <c r="GC1438" s="7"/>
    </row>
    <row r="1439" spans="2:185" s="2" customFormat="1" x14ac:dyDescent="0.25">
      <c r="B1439" s="1"/>
      <c r="E1439" s="1"/>
      <c r="H1439" s="1"/>
      <c r="K1439" s="1"/>
      <c r="N1439" s="1"/>
      <c r="Q1439" s="1"/>
      <c r="BO1439"/>
      <c r="GB1439" s="7"/>
      <c r="GC1439" s="7"/>
    </row>
    <row r="1440" spans="2:185" s="2" customFormat="1" x14ac:dyDescent="0.25">
      <c r="B1440" s="1"/>
      <c r="E1440" s="1"/>
      <c r="H1440" s="1"/>
      <c r="K1440" s="1"/>
      <c r="N1440" s="1"/>
      <c r="Q1440" s="1"/>
      <c r="BO1440"/>
      <c r="GB1440" s="7"/>
      <c r="GC1440" s="7"/>
    </row>
    <row r="1441" spans="2:185" s="2" customFormat="1" x14ac:dyDescent="0.25">
      <c r="B1441" s="1"/>
      <c r="E1441" s="1"/>
      <c r="H1441" s="1"/>
      <c r="K1441" s="1"/>
      <c r="N1441" s="1"/>
      <c r="Q1441" s="1"/>
      <c r="BO1441"/>
      <c r="GB1441" s="7"/>
      <c r="GC1441" s="7"/>
    </row>
    <row r="1442" spans="2:185" s="2" customFormat="1" x14ac:dyDescent="0.25">
      <c r="B1442" s="1"/>
      <c r="E1442" s="1"/>
      <c r="H1442" s="1"/>
      <c r="K1442" s="1"/>
      <c r="N1442" s="1"/>
      <c r="Q1442" s="1"/>
      <c r="BO1442"/>
      <c r="GB1442" s="7"/>
      <c r="GC1442" s="7"/>
    </row>
    <row r="1443" spans="2:185" s="2" customFormat="1" x14ac:dyDescent="0.25">
      <c r="B1443" s="1"/>
      <c r="E1443" s="1"/>
      <c r="H1443" s="1"/>
      <c r="K1443" s="1"/>
      <c r="N1443" s="1"/>
      <c r="Q1443" s="1"/>
      <c r="BO1443"/>
      <c r="GB1443" s="7"/>
      <c r="GC1443" s="7"/>
    </row>
    <row r="1444" spans="2:185" s="2" customFormat="1" x14ac:dyDescent="0.25">
      <c r="B1444" s="1"/>
      <c r="E1444" s="1"/>
      <c r="H1444" s="1"/>
      <c r="K1444" s="1"/>
      <c r="N1444" s="1"/>
      <c r="Q1444" s="1"/>
      <c r="BO1444"/>
      <c r="GB1444" s="7"/>
      <c r="GC1444" s="7"/>
    </row>
    <row r="1445" spans="2:185" s="2" customFormat="1" x14ac:dyDescent="0.25">
      <c r="B1445" s="1"/>
      <c r="E1445" s="1"/>
      <c r="H1445" s="1"/>
      <c r="K1445" s="1"/>
      <c r="N1445" s="1"/>
      <c r="Q1445" s="1"/>
      <c r="BO1445"/>
      <c r="GB1445" s="7"/>
      <c r="GC1445" s="7"/>
    </row>
    <row r="1446" spans="2:185" s="2" customFormat="1" x14ac:dyDescent="0.25">
      <c r="B1446" s="1"/>
      <c r="E1446" s="1"/>
      <c r="H1446" s="1"/>
      <c r="K1446" s="1"/>
      <c r="N1446" s="1"/>
      <c r="Q1446" s="1"/>
      <c r="BO1446"/>
      <c r="GB1446" s="7"/>
      <c r="GC1446" s="7"/>
    </row>
    <row r="1447" spans="2:185" s="2" customFormat="1" x14ac:dyDescent="0.25">
      <c r="B1447" s="1"/>
      <c r="E1447" s="1"/>
      <c r="H1447" s="1"/>
      <c r="K1447" s="1"/>
      <c r="N1447" s="1"/>
      <c r="Q1447" s="1"/>
      <c r="BO1447"/>
      <c r="GB1447" s="7"/>
      <c r="GC1447" s="7"/>
    </row>
    <row r="1448" spans="2:185" s="2" customFormat="1" x14ac:dyDescent="0.25">
      <c r="B1448" s="1"/>
      <c r="E1448" s="1"/>
      <c r="H1448" s="1"/>
      <c r="K1448" s="1"/>
      <c r="N1448" s="1"/>
      <c r="Q1448" s="1"/>
      <c r="BO1448"/>
      <c r="GB1448" s="7"/>
      <c r="GC1448" s="7"/>
    </row>
    <row r="1449" spans="2:185" s="2" customFormat="1" x14ac:dyDescent="0.25">
      <c r="B1449" s="1"/>
      <c r="E1449" s="1"/>
      <c r="H1449" s="1"/>
      <c r="K1449" s="1"/>
      <c r="N1449" s="1"/>
      <c r="Q1449" s="1"/>
      <c r="BO1449"/>
      <c r="GB1449" s="7"/>
      <c r="GC1449" s="7"/>
    </row>
    <row r="1450" spans="2:185" s="2" customFormat="1" x14ac:dyDescent="0.25">
      <c r="B1450" s="1"/>
      <c r="E1450" s="1"/>
      <c r="H1450" s="1"/>
      <c r="K1450" s="1"/>
      <c r="N1450" s="1"/>
      <c r="Q1450" s="1"/>
      <c r="BO1450"/>
      <c r="GB1450" s="7"/>
      <c r="GC1450" s="7"/>
    </row>
    <row r="1451" spans="2:185" s="2" customFormat="1" x14ac:dyDescent="0.25">
      <c r="B1451" s="1"/>
      <c r="E1451" s="1"/>
      <c r="H1451" s="1"/>
      <c r="K1451" s="1"/>
      <c r="N1451" s="1"/>
      <c r="Q1451" s="1"/>
      <c r="BO1451"/>
      <c r="GB1451" s="7"/>
      <c r="GC1451" s="7"/>
    </row>
    <row r="1452" spans="2:185" s="2" customFormat="1" x14ac:dyDescent="0.25">
      <c r="B1452" s="1"/>
      <c r="E1452" s="1"/>
      <c r="H1452" s="1"/>
      <c r="K1452" s="1"/>
      <c r="N1452" s="1"/>
      <c r="Q1452" s="1"/>
      <c r="BO1452"/>
      <c r="GB1452" s="7"/>
      <c r="GC1452" s="7"/>
    </row>
    <row r="1453" spans="2:185" s="2" customFormat="1" x14ac:dyDescent="0.25">
      <c r="B1453" s="1"/>
      <c r="E1453" s="1"/>
      <c r="H1453" s="1"/>
      <c r="K1453" s="1"/>
      <c r="N1453" s="1"/>
      <c r="Q1453" s="1"/>
      <c r="BO1453"/>
      <c r="GB1453" s="7"/>
      <c r="GC1453" s="7"/>
    </row>
    <row r="1454" spans="2:185" s="2" customFormat="1" x14ac:dyDescent="0.25">
      <c r="B1454" s="1"/>
      <c r="E1454" s="1"/>
      <c r="H1454" s="1"/>
      <c r="K1454" s="1"/>
      <c r="N1454" s="1"/>
      <c r="Q1454" s="1"/>
      <c r="BO1454"/>
      <c r="GB1454" s="7"/>
      <c r="GC1454" s="7"/>
    </row>
    <row r="1455" spans="2:185" s="2" customFormat="1" x14ac:dyDescent="0.25">
      <c r="B1455" s="1"/>
      <c r="E1455" s="1"/>
      <c r="H1455" s="1"/>
      <c r="K1455" s="1"/>
      <c r="N1455" s="1"/>
      <c r="Q1455" s="1"/>
      <c r="BO1455"/>
      <c r="GB1455" s="7"/>
      <c r="GC1455" s="7"/>
    </row>
    <row r="1456" spans="2:185" s="2" customFormat="1" x14ac:dyDescent="0.25">
      <c r="B1456" s="1"/>
      <c r="E1456" s="1"/>
      <c r="H1456" s="1"/>
      <c r="K1456" s="1"/>
      <c r="N1456" s="1"/>
      <c r="Q1456" s="1"/>
      <c r="BO1456"/>
      <c r="GB1456" s="7"/>
      <c r="GC1456" s="7"/>
    </row>
    <row r="1457" spans="2:185" s="2" customFormat="1" x14ac:dyDescent="0.25">
      <c r="B1457" s="1"/>
      <c r="E1457" s="1"/>
      <c r="H1457" s="1"/>
      <c r="K1457" s="1"/>
      <c r="N1457" s="1"/>
      <c r="Q1457" s="1"/>
      <c r="BO1457"/>
      <c r="GB1457" s="7"/>
      <c r="GC1457" s="7"/>
    </row>
    <row r="1458" spans="2:185" s="2" customFormat="1" x14ac:dyDescent="0.25">
      <c r="B1458" s="1"/>
      <c r="E1458" s="1"/>
      <c r="H1458" s="1"/>
      <c r="K1458" s="1"/>
      <c r="N1458" s="1"/>
      <c r="Q1458" s="1"/>
      <c r="BO1458"/>
      <c r="GB1458" s="7"/>
      <c r="GC1458" s="7"/>
    </row>
    <row r="1459" spans="2:185" s="2" customFormat="1" x14ac:dyDescent="0.25">
      <c r="B1459" s="1"/>
      <c r="E1459" s="1"/>
      <c r="H1459" s="1"/>
      <c r="K1459" s="1"/>
      <c r="N1459" s="1"/>
      <c r="Q1459" s="1"/>
      <c r="BO1459"/>
      <c r="GB1459" s="7"/>
      <c r="GC1459" s="7"/>
    </row>
    <row r="1460" spans="2:185" s="2" customFormat="1" x14ac:dyDescent="0.25">
      <c r="B1460" s="1"/>
      <c r="E1460" s="1"/>
      <c r="H1460" s="1"/>
      <c r="K1460" s="1"/>
      <c r="N1460" s="1"/>
      <c r="Q1460" s="1"/>
      <c r="BO1460"/>
      <c r="GB1460" s="7"/>
      <c r="GC1460" s="7"/>
    </row>
    <row r="1461" spans="2:185" s="2" customFormat="1" x14ac:dyDescent="0.25">
      <c r="B1461" s="1"/>
      <c r="E1461" s="1"/>
      <c r="H1461" s="1"/>
      <c r="K1461" s="1"/>
      <c r="N1461" s="1"/>
      <c r="Q1461" s="1"/>
      <c r="BO1461"/>
      <c r="GB1461" s="7"/>
      <c r="GC1461" s="7"/>
    </row>
    <row r="1462" spans="2:185" s="2" customFormat="1" x14ac:dyDescent="0.25">
      <c r="B1462" s="1"/>
      <c r="E1462" s="1"/>
      <c r="H1462" s="1"/>
      <c r="K1462" s="1"/>
      <c r="N1462" s="1"/>
      <c r="Q1462" s="1"/>
      <c r="BO1462"/>
      <c r="GB1462" s="7"/>
      <c r="GC1462" s="7"/>
    </row>
    <row r="1463" spans="2:185" s="2" customFormat="1" x14ac:dyDescent="0.25">
      <c r="B1463" s="1"/>
      <c r="E1463" s="1"/>
      <c r="H1463" s="1"/>
      <c r="K1463" s="1"/>
      <c r="N1463" s="1"/>
      <c r="Q1463" s="1"/>
      <c r="BO1463"/>
      <c r="GB1463" s="7"/>
      <c r="GC1463" s="7"/>
    </row>
    <row r="1464" spans="2:185" s="2" customFormat="1" x14ac:dyDescent="0.25">
      <c r="B1464" s="1"/>
      <c r="E1464" s="1"/>
      <c r="H1464" s="1"/>
      <c r="K1464" s="1"/>
      <c r="N1464" s="1"/>
      <c r="Q1464" s="1"/>
      <c r="BO1464"/>
      <c r="GB1464" s="7"/>
      <c r="GC1464" s="7"/>
    </row>
    <row r="1465" spans="2:185" s="2" customFormat="1" x14ac:dyDescent="0.25">
      <c r="B1465" s="1"/>
      <c r="E1465" s="1"/>
      <c r="H1465" s="1"/>
      <c r="K1465" s="1"/>
      <c r="N1465" s="1"/>
      <c r="Q1465" s="1"/>
      <c r="BO1465"/>
      <c r="GB1465" s="7"/>
      <c r="GC1465" s="7"/>
    </row>
    <row r="1466" spans="2:185" s="2" customFormat="1" x14ac:dyDescent="0.25">
      <c r="B1466" s="1"/>
      <c r="E1466" s="1"/>
      <c r="H1466" s="1"/>
      <c r="K1466" s="1"/>
      <c r="N1466" s="1"/>
      <c r="Q1466" s="1"/>
      <c r="BO1466"/>
      <c r="GB1466" s="7"/>
      <c r="GC1466" s="7"/>
    </row>
    <row r="1467" spans="2:185" s="2" customFormat="1" x14ac:dyDescent="0.25">
      <c r="B1467" s="1"/>
      <c r="E1467" s="1"/>
      <c r="H1467" s="1"/>
      <c r="K1467" s="1"/>
      <c r="N1467" s="1"/>
      <c r="Q1467" s="1"/>
      <c r="BO1467"/>
      <c r="GB1467" s="7"/>
      <c r="GC1467" s="7"/>
    </row>
    <row r="1468" spans="2:185" s="2" customFormat="1" x14ac:dyDescent="0.25">
      <c r="B1468" s="1"/>
      <c r="E1468" s="1"/>
      <c r="H1468" s="1"/>
      <c r="K1468" s="1"/>
      <c r="N1468" s="1"/>
      <c r="Q1468" s="1"/>
      <c r="BO1468"/>
      <c r="GB1468" s="7"/>
      <c r="GC1468" s="7"/>
    </row>
    <row r="1469" spans="2:185" s="2" customFormat="1" x14ac:dyDescent="0.25">
      <c r="B1469" s="1"/>
      <c r="E1469" s="1"/>
      <c r="H1469" s="1"/>
      <c r="K1469" s="1"/>
      <c r="N1469" s="1"/>
      <c r="Q1469" s="1"/>
      <c r="BO1469"/>
      <c r="GB1469" s="7"/>
      <c r="GC1469" s="7"/>
    </row>
    <row r="1470" spans="2:185" s="2" customFormat="1" x14ac:dyDescent="0.25">
      <c r="B1470" s="1"/>
      <c r="E1470" s="1"/>
      <c r="H1470" s="1"/>
      <c r="K1470" s="1"/>
      <c r="N1470" s="1"/>
      <c r="Q1470" s="1"/>
      <c r="BO1470"/>
      <c r="GB1470" s="7"/>
      <c r="GC1470" s="7"/>
    </row>
    <row r="1471" spans="2:185" s="2" customFormat="1" x14ac:dyDescent="0.25">
      <c r="B1471" s="1"/>
      <c r="E1471" s="1"/>
      <c r="H1471" s="1"/>
      <c r="K1471" s="1"/>
      <c r="N1471" s="1"/>
      <c r="Q1471" s="1"/>
      <c r="BO1471"/>
      <c r="GB1471" s="7"/>
      <c r="GC1471" s="7"/>
    </row>
    <row r="1472" spans="2:185" s="2" customFormat="1" x14ac:dyDescent="0.25">
      <c r="B1472" s="1"/>
      <c r="E1472" s="1"/>
      <c r="H1472" s="1"/>
      <c r="K1472" s="1"/>
      <c r="N1472" s="1"/>
      <c r="Q1472" s="1"/>
      <c r="BO1472"/>
      <c r="GB1472" s="7"/>
      <c r="GC1472" s="7"/>
    </row>
    <row r="1473" spans="2:185" s="2" customFormat="1" x14ac:dyDescent="0.25">
      <c r="B1473" s="1"/>
      <c r="E1473" s="1"/>
      <c r="H1473" s="1"/>
      <c r="K1473" s="1"/>
      <c r="N1473" s="1"/>
      <c r="Q1473" s="1"/>
      <c r="BO1473"/>
      <c r="GB1473" s="7"/>
      <c r="GC1473" s="7"/>
    </row>
    <row r="1474" spans="2:185" s="2" customFormat="1" x14ac:dyDescent="0.25">
      <c r="B1474" s="1"/>
      <c r="E1474" s="1"/>
      <c r="H1474" s="1"/>
      <c r="K1474" s="1"/>
      <c r="N1474" s="1"/>
      <c r="Q1474" s="1"/>
      <c r="BO1474"/>
      <c r="GB1474" s="7"/>
      <c r="GC1474" s="7"/>
    </row>
    <row r="1475" spans="2:185" s="2" customFormat="1" x14ac:dyDescent="0.25">
      <c r="B1475" s="1"/>
      <c r="E1475" s="1"/>
      <c r="H1475" s="1"/>
      <c r="K1475" s="1"/>
      <c r="N1475" s="1"/>
      <c r="Q1475" s="1"/>
      <c r="BO1475"/>
      <c r="GB1475" s="7"/>
      <c r="GC1475" s="7"/>
    </row>
    <row r="1476" spans="2:185" s="2" customFormat="1" x14ac:dyDescent="0.25">
      <c r="B1476" s="1"/>
      <c r="E1476" s="1"/>
      <c r="H1476" s="1"/>
      <c r="K1476" s="1"/>
      <c r="N1476" s="1"/>
      <c r="Q1476" s="1"/>
      <c r="BO1476"/>
      <c r="GB1476" s="7"/>
      <c r="GC1476" s="7"/>
    </row>
    <row r="1477" spans="2:185" s="2" customFormat="1" x14ac:dyDescent="0.25">
      <c r="B1477" s="1"/>
      <c r="E1477" s="1"/>
      <c r="H1477" s="1"/>
      <c r="K1477" s="1"/>
      <c r="N1477" s="1"/>
      <c r="Q1477" s="1"/>
      <c r="BO1477"/>
      <c r="GB1477" s="7"/>
      <c r="GC1477" s="7"/>
    </row>
    <row r="1478" spans="2:185" s="2" customFormat="1" x14ac:dyDescent="0.25">
      <c r="B1478" s="1"/>
      <c r="E1478" s="1"/>
      <c r="H1478" s="1"/>
      <c r="K1478" s="1"/>
      <c r="N1478" s="1"/>
      <c r="Q1478" s="1"/>
      <c r="BO1478"/>
      <c r="GB1478" s="7"/>
      <c r="GC1478" s="7"/>
    </row>
    <row r="1479" spans="2:185" s="2" customFormat="1" x14ac:dyDescent="0.25">
      <c r="B1479" s="1"/>
      <c r="E1479" s="1"/>
      <c r="H1479" s="1"/>
      <c r="K1479" s="1"/>
      <c r="N1479" s="1"/>
      <c r="Q1479" s="1"/>
      <c r="BO1479"/>
      <c r="GB1479" s="7"/>
      <c r="GC1479" s="7"/>
    </row>
    <row r="1480" spans="2:185" s="2" customFormat="1" x14ac:dyDescent="0.25">
      <c r="B1480" s="1"/>
      <c r="E1480" s="1"/>
      <c r="H1480" s="1"/>
      <c r="K1480" s="1"/>
      <c r="N1480" s="1"/>
      <c r="Q1480" s="1"/>
      <c r="BO1480"/>
      <c r="GB1480" s="7"/>
      <c r="GC1480" s="7"/>
    </row>
    <row r="1481" spans="2:185" s="2" customFormat="1" x14ac:dyDescent="0.25">
      <c r="B1481" s="1"/>
      <c r="E1481" s="1"/>
      <c r="H1481" s="1"/>
      <c r="K1481" s="1"/>
      <c r="N1481" s="1"/>
      <c r="Q1481" s="1"/>
      <c r="BO1481"/>
      <c r="GB1481" s="7"/>
      <c r="GC1481" s="7"/>
    </row>
    <row r="1482" spans="2:185" s="2" customFormat="1" x14ac:dyDescent="0.25">
      <c r="B1482" s="1"/>
      <c r="E1482" s="1"/>
      <c r="H1482" s="1"/>
      <c r="K1482" s="1"/>
      <c r="N1482" s="1"/>
      <c r="Q1482" s="1"/>
      <c r="BO1482"/>
      <c r="GB1482" s="7"/>
      <c r="GC1482" s="7"/>
    </row>
    <row r="1483" spans="2:185" s="2" customFormat="1" x14ac:dyDescent="0.25">
      <c r="B1483" s="1"/>
      <c r="E1483" s="1"/>
      <c r="H1483" s="1"/>
      <c r="K1483" s="1"/>
      <c r="N1483" s="1"/>
      <c r="Q1483" s="1"/>
      <c r="BO1483"/>
      <c r="GB1483" s="7"/>
      <c r="GC1483" s="7"/>
    </row>
    <row r="1484" spans="2:185" s="2" customFormat="1" x14ac:dyDescent="0.25">
      <c r="B1484" s="1"/>
      <c r="E1484" s="1"/>
      <c r="H1484" s="1"/>
      <c r="K1484" s="1"/>
      <c r="N1484" s="1"/>
      <c r="Q1484" s="1"/>
      <c r="BO1484"/>
      <c r="GB1484" s="7"/>
      <c r="GC1484" s="7"/>
    </row>
    <row r="1485" spans="2:185" s="2" customFormat="1" x14ac:dyDescent="0.25">
      <c r="B1485" s="1"/>
      <c r="E1485" s="1"/>
      <c r="H1485" s="1"/>
      <c r="K1485" s="1"/>
      <c r="N1485" s="1"/>
      <c r="Q1485" s="1"/>
      <c r="BO1485"/>
      <c r="GB1485" s="7"/>
      <c r="GC1485" s="7"/>
    </row>
    <row r="1486" spans="2:185" s="2" customFormat="1" x14ac:dyDescent="0.25">
      <c r="B1486" s="1"/>
      <c r="E1486" s="1"/>
      <c r="H1486" s="1"/>
      <c r="K1486" s="1"/>
      <c r="N1486" s="1"/>
      <c r="Q1486" s="1"/>
      <c r="BO1486"/>
      <c r="GB1486" s="7"/>
      <c r="GC1486" s="7"/>
    </row>
    <row r="1487" spans="2:185" s="2" customFormat="1" x14ac:dyDescent="0.25">
      <c r="B1487" s="1"/>
      <c r="E1487" s="1"/>
      <c r="H1487" s="1"/>
      <c r="K1487" s="1"/>
      <c r="N1487" s="1"/>
      <c r="Q1487" s="1"/>
      <c r="BO1487"/>
      <c r="GB1487" s="7"/>
      <c r="GC1487" s="7"/>
    </row>
    <row r="1488" spans="2:185" s="2" customFormat="1" x14ac:dyDescent="0.25">
      <c r="B1488" s="1"/>
      <c r="E1488" s="1"/>
      <c r="H1488" s="1"/>
      <c r="K1488" s="1"/>
      <c r="N1488" s="1"/>
      <c r="Q1488" s="1"/>
      <c r="BO1488"/>
      <c r="GB1488" s="7"/>
      <c r="GC1488" s="7"/>
    </row>
    <row r="1489" spans="2:185" s="2" customFormat="1" x14ac:dyDescent="0.25">
      <c r="B1489" s="1"/>
      <c r="E1489" s="1"/>
      <c r="H1489" s="1"/>
      <c r="K1489" s="1"/>
      <c r="N1489" s="1"/>
      <c r="Q1489" s="1"/>
      <c r="BO1489"/>
      <c r="GB1489" s="7"/>
      <c r="GC1489" s="7"/>
    </row>
    <row r="1490" spans="2:185" s="2" customFormat="1" x14ac:dyDescent="0.25">
      <c r="B1490" s="1"/>
      <c r="E1490" s="1"/>
      <c r="H1490" s="1"/>
      <c r="K1490" s="1"/>
      <c r="N1490" s="1"/>
      <c r="Q1490" s="1"/>
      <c r="BO1490"/>
      <c r="GB1490" s="7"/>
      <c r="GC1490" s="7"/>
    </row>
    <row r="1491" spans="2:185" s="2" customFormat="1" x14ac:dyDescent="0.25">
      <c r="B1491" s="1"/>
      <c r="E1491" s="1"/>
      <c r="H1491" s="1"/>
      <c r="K1491" s="1"/>
      <c r="N1491" s="1"/>
      <c r="Q1491" s="1"/>
      <c r="BO1491"/>
      <c r="GB1491" s="7"/>
      <c r="GC1491" s="7"/>
    </row>
    <row r="1492" spans="2:185" s="2" customFormat="1" x14ac:dyDescent="0.25">
      <c r="B1492" s="1"/>
      <c r="E1492" s="1"/>
      <c r="H1492" s="1"/>
      <c r="K1492" s="1"/>
      <c r="N1492" s="1"/>
      <c r="Q1492" s="1"/>
      <c r="BO1492"/>
      <c r="GB1492" s="7"/>
      <c r="GC1492" s="7"/>
    </row>
    <row r="1493" spans="2:185" s="2" customFormat="1" x14ac:dyDescent="0.25">
      <c r="B1493" s="1"/>
      <c r="E1493" s="1"/>
      <c r="H1493" s="1"/>
      <c r="K1493" s="1"/>
      <c r="N1493" s="1"/>
      <c r="Q1493" s="1"/>
      <c r="BO1493"/>
      <c r="GB1493" s="7"/>
      <c r="GC1493" s="7"/>
    </row>
    <row r="1494" spans="2:185" s="2" customFormat="1" x14ac:dyDescent="0.25">
      <c r="B1494" s="1"/>
      <c r="E1494" s="1"/>
      <c r="H1494" s="1"/>
      <c r="K1494" s="1"/>
      <c r="N1494" s="1"/>
      <c r="Q1494" s="1"/>
      <c r="BO1494"/>
      <c r="GB1494" s="7"/>
      <c r="GC1494" s="7"/>
    </row>
    <row r="1495" spans="2:185" s="2" customFormat="1" x14ac:dyDescent="0.25">
      <c r="B1495" s="1"/>
      <c r="E1495" s="1"/>
      <c r="H1495" s="1"/>
      <c r="K1495" s="1"/>
      <c r="N1495" s="1"/>
      <c r="Q1495" s="1"/>
      <c r="BO1495"/>
      <c r="GB1495" s="7"/>
      <c r="GC1495" s="7"/>
    </row>
    <row r="1496" spans="2:185" s="2" customFormat="1" x14ac:dyDescent="0.25">
      <c r="B1496" s="1"/>
      <c r="E1496" s="1"/>
      <c r="H1496" s="1"/>
      <c r="K1496" s="1"/>
      <c r="N1496" s="1"/>
      <c r="Q1496" s="1"/>
      <c r="BO1496"/>
      <c r="GB1496" s="7"/>
      <c r="GC1496" s="7"/>
    </row>
    <row r="1497" spans="2:185" s="2" customFormat="1" x14ac:dyDescent="0.25">
      <c r="B1497" s="1"/>
      <c r="E1497" s="1"/>
      <c r="H1497" s="1"/>
      <c r="K1497" s="1"/>
      <c r="N1497" s="1"/>
      <c r="Q1497" s="1"/>
      <c r="BO1497"/>
      <c r="GB1497" s="7"/>
      <c r="GC1497" s="7"/>
    </row>
    <row r="1498" spans="2:185" s="2" customFormat="1" x14ac:dyDescent="0.25">
      <c r="B1498" s="1"/>
      <c r="E1498" s="1"/>
      <c r="H1498" s="1"/>
      <c r="K1498" s="1"/>
      <c r="N1498" s="1"/>
      <c r="Q1498" s="1"/>
      <c r="BO1498"/>
      <c r="GB1498" s="7"/>
      <c r="GC1498" s="7"/>
    </row>
    <row r="1499" spans="2:185" s="2" customFormat="1" x14ac:dyDescent="0.25">
      <c r="B1499" s="1"/>
      <c r="E1499" s="1"/>
      <c r="H1499" s="1"/>
      <c r="K1499" s="1"/>
      <c r="N1499" s="1"/>
      <c r="Q1499" s="1"/>
      <c r="BO1499"/>
      <c r="GB1499" s="7"/>
      <c r="GC1499" s="7"/>
    </row>
    <row r="1500" spans="2:185" s="2" customFormat="1" x14ac:dyDescent="0.25">
      <c r="B1500" s="1"/>
      <c r="E1500" s="1"/>
      <c r="H1500" s="1"/>
      <c r="K1500" s="1"/>
      <c r="N1500" s="1"/>
      <c r="Q1500" s="1"/>
      <c r="BO1500"/>
      <c r="GB1500" s="7"/>
      <c r="GC1500" s="7"/>
    </row>
    <row r="1501" spans="2:185" s="2" customFormat="1" x14ac:dyDescent="0.25">
      <c r="B1501" s="1"/>
      <c r="E1501" s="1"/>
      <c r="H1501" s="1"/>
      <c r="K1501" s="1"/>
      <c r="N1501" s="1"/>
      <c r="Q1501" s="1"/>
      <c r="BO1501"/>
      <c r="GB1501" s="7"/>
      <c r="GC1501" s="7"/>
    </row>
    <row r="1502" spans="2:185" s="2" customFormat="1" x14ac:dyDescent="0.25">
      <c r="B1502" s="1"/>
      <c r="E1502" s="1"/>
      <c r="H1502" s="1"/>
      <c r="K1502" s="1"/>
      <c r="N1502" s="1"/>
      <c r="Q1502" s="1"/>
      <c r="BO1502"/>
      <c r="GB1502" s="7"/>
      <c r="GC1502" s="7"/>
    </row>
    <row r="1503" spans="2:185" s="2" customFormat="1" x14ac:dyDescent="0.25">
      <c r="B1503" s="1"/>
      <c r="E1503" s="1"/>
      <c r="H1503" s="1"/>
      <c r="K1503" s="1"/>
      <c r="N1503" s="1"/>
      <c r="Q1503" s="1"/>
      <c r="BO1503"/>
      <c r="GB1503" s="7"/>
      <c r="GC1503" s="7"/>
    </row>
    <row r="1504" spans="2:185" s="2" customFormat="1" x14ac:dyDescent="0.25">
      <c r="B1504" s="1"/>
      <c r="E1504" s="1"/>
      <c r="H1504" s="1"/>
      <c r="K1504" s="1"/>
      <c r="N1504" s="1"/>
      <c r="Q1504" s="1"/>
      <c r="BO1504"/>
      <c r="GB1504" s="7"/>
      <c r="GC1504" s="7"/>
    </row>
    <row r="1505" spans="2:185" s="2" customFormat="1" x14ac:dyDescent="0.25">
      <c r="B1505" s="1"/>
      <c r="E1505" s="1"/>
      <c r="H1505" s="1"/>
      <c r="K1505" s="1"/>
      <c r="N1505" s="1"/>
      <c r="Q1505" s="1"/>
      <c r="BO1505"/>
      <c r="GB1505" s="7"/>
      <c r="GC1505" s="7"/>
    </row>
    <row r="1506" spans="2:185" s="2" customFormat="1" x14ac:dyDescent="0.25">
      <c r="B1506" s="1"/>
      <c r="E1506" s="1"/>
      <c r="H1506" s="1"/>
      <c r="K1506" s="1"/>
      <c r="N1506" s="1"/>
      <c r="Q1506" s="1"/>
      <c r="BO1506"/>
      <c r="GB1506" s="7"/>
      <c r="GC1506" s="7"/>
    </row>
    <row r="1507" spans="2:185" s="2" customFormat="1" x14ac:dyDescent="0.25">
      <c r="B1507" s="1"/>
      <c r="E1507" s="1"/>
      <c r="H1507" s="1"/>
      <c r="K1507" s="1"/>
      <c r="N1507" s="1"/>
      <c r="Q1507" s="1"/>
      <c r="BO1507"/>
      <c r="GB1507" s="7"/>
      <c r="GC1507" s="7"/>
    </row>
    <row r="1508" spans="2:185" s="2" customFormat="1" x14ac:dyDescent="0.25">
      <c r="B1508" s="1"/>
      <c r="E1508" s="1"/>
      <c r="H1508" s="1"/>
      <c r="K1508" s="1"/>
      <c r="N1508" s="1"/>
      <c r="Q1508" s="1"/>
      <c r="BO1508"/>
      <c r="GB1508" s="7"/>
      <c r="GC1508" s="7"/>
    </row>
    <row r="1509" spans="2:185" s="2" customFormat="1" x14ac:dyDescent="0.25">
      <c r="B1509" s="1"/>
      <c r="E1509" s="1"/>
      <c r="H1509" s="1"/>
      <c r="K1509" s="1"/>
      <c r="N1509" s="1"/>
      <c r="Q1509" s="1"/>
      <c r="BO1509"/>
      <c r="GB1509" s="7"/>
      <c r="GC1509" s="7"/>
    </row>
    <row r="1510" spans="2:185" s="2" customFormat="1" x14ac:dyDescent="0.25">
      <c r="B1510" s="1"/>
      <c r="E1510" s="1"/>
      <c r="H1510" s="1"/>
      <c r="K1510" s="1"/>
      <c r="N1510" s="1"/>
      <c r="Q1510" s="1"/>
      <c r="BO1510"/>
      <c r="GB1510" s="7"/>
      <c r="GC1510" s="7"/>
    </row>
    <row r="1511" spans="2:185" s="2" customFormat="1" x14ac:dyDescent="0.25">
      <c r="B1511" s="1"/>
      <c r="E1511" s="1"/>
      <c r="H1511" s="1"/>
      <c r="K1511" s="1"/>
      <c r="N1511" s="1"/>
      <c r="Q1511" s="1"/>
      <c r="BO1511"/>
      <c r="GB1511" s="7"/>
      <c r="GC1511" s="7"/>
    </row>
    <row r="1512" spans="2:185" s="2" customFormat="1" x14ac:dyDescent="0.25">
      <c r="B1512" s="1"/>
      <c r="E1512" s="1"/>
      <c r="H1512" s="1"/>
      <c r="K1512" s="1"/>
      <c r="N1512" s="1"/>
      <c r="Q1512" s="1"/>
      <c r="BO1512"/>
      <c r="GB1512" s="7"/>
      <c r="GC1512" s="7"/>
    </row>
    <row r="1513" spans="2:185" s="2" customFormat="1" x14ac:dyDescent="0.25">
      <c r="B1513" s="1"/>
      <c r="E1513" s="1"/>
      <c r="H1513" s="1"/>
      <c r="K1513" s="1"/>
      <c r="N1513" s="1"/>
      <c r="Q1513" s="1"/>
      <c r="BO1513"/>
      <c r="GB1513" s="7"/>
      <c r="GC1513" s="7"/>
    </row>
    <row r="1514" spans="2:185" s="2" customFormat="1" x14ac:dyDescent="0.25">
      <c r="B1514" s="1"/>
      <c r="E1514" s="1"/>
      <c r="H1514" s="1"/>
      <c r="K1514" s="1"/>
      <c r="N1514" s="1"/>
      <c r="Q1514" s="1"/>
      <c r="BO1514"/>
      <c r="GB1514" s="7"/>
      <c r="GC1514" s="7"/>
    </row>
    <row r="1515" spans="2:185" s="2" customFormat="1" x14ac:dyDescent="0.25">
      <c r="B1515" s="1"/>
      <c r="E1515" s="1"/>
      <c r="H1515" s="1"/>
      <c r="K1515" s="1"/>
      <c r="N1515" s="1"/>
      <c r="Q1515" s="1"/>
      <c r="BO1515"/>
      <c r="GB1515" s="7"/>
      <c r="GC1515" s="7"/>
    </row>
    <row r="1516" spans="2:185" s="2" customFormat="1" x14ac:dyDescent="0.25">
      <c r="B1516" s="1"/>
      <c r="E1516" s="1"/>
      <c r="H1516" s="1"/>
      <c r="K1516" s="1"/>
      <c r="N1516" s="1"/>
      <c r="Q1516" s="1"/>
      <c r="BO1516"/>
      <c r="GB1516" s="7"/>
      <c r="GC1516" s="7"/>
    </row>
    <row r="1517" spans="2:185" s="2" customFormat="1" x14ac:dyDescent="0.25">
      <c r="B1517" s="1"/>
      <c r="E1517" s="1"/>
      <c r="H1517" s="1"/>
      <c r="K1517" s="1"/>
      <c r="N1517" s="1"/>
      <c r="Q1517" s="1"/>
      <c r="BO1517"/>
      <c r="GB1517" s="7"/>
      <c r="GC1517" s="7"/>
    </row>
    <row r="1518" spans="2:185" s="2" customFormat="1" x14ac:dyDescent="0.25">
      <c r="B1518" s="1"/>
      <c r="E1518" s="1"/>
      <c r="H1518" s="1"/>
      <c r="K1518" s="1"/>
      <c r="N1518" s="1"/>
      <c r="Q1518" s="1"/>
      <c r="BO1518"/>
      <c r="GB1518" s="7"/>
      <c r="GC1518" s="7"/>
    </row>
    <row r="1519" spans="2:185" s="2" customFormat="1" x14ac:dyDescent="0.25">
      <c r="B1519" s="1"/>
      <c r="E1519" s="1"/>
      <c r="H1519" s="1"/>
      <c r="K1519" s="1"/>
      <c r="N1519" s="1"/>
      <c r="Q1519" s="1"/>
      <c r="BO1519"/>
      <c r="GB1519" s="7"/>
      <c r="GC1519" s="7"/>
    </row>
    <row r="1520" spans="2:185" s="2" customFormat="1" x14ac:dyDescent="0.25">
      <c r="B1520" s="1"/>
      <c r="E1520" s="1"/>
      <c r="H1520" s="1"/>
      <c r="K1520" s="1"/>
      <c r="N1520" s="1"/>
      <c r="Q1520" s="1"/>
      <c r="BO1520"/>
      <c r="GB1520" s="7"/>
      <c r="GC1520" s="7"/>
    </row>
    <row r="1521" spans="2:185" s="2" customFormat="1" x14ac:dyDescent="0.25">
      <c r="B1521" s="1"/>
      <c r="E1521" s="1"/>
      <c r="H1521" s="1"/>
      <c r="K1521" s="1"/>
      <c r="N1521" s="1"/>
      <c r="Q1521" s="1"/>
      <c r="BO1521"/>
      <c r="GB1521" s="7"/>
      <c r="GC1521" s="7"/>
    </row>
    <row r="1522" spans="2:185" s="2" customFormat="1" x14ac:dyDescent="0.25">
      <c r="B1522" s="1"/>
      <c r="E1522" s="1"/>
      <c r="H1522" s="1"/>
      <c r="K1522" s="1"/>
      <c r="N1522" s="1"/>
      <c r="Q1522" s="1"/>
      <c r="BO1522"/>
      <c r="GB1522" s="7"/>
      <c r="GC1522" s="7"/>
    </row>
    <row r="1523" spans="2:185" s="2" customFormat="1" x14ac:dyDescent="0.25">
      <c r="B1523" s="1"/>
      <c r="E1523" s="1"/>
      <c r="H1523" s="1"/>
      <c r="K1523" s="1"/>
      <c r="N1523" s="1"/>
      <c r="Q1523" s="1"/>
      <c r="BO1523"/>
      <c r="GB1523" s="7"/>
      <c r="GC1523" s="7"/>
    </row>
    <row r="1524" spans="2:185" s="2" customFormat="1" x14ac:dyDescent="0.25">
      <c r="B1524" s="1"/>
      <c r="E1524" s="1"/>
      <c r="H1524" s="1"/>
      <c r="K1524" s="1"/>
      <c r="N1524" s="1"/>
      <c r="Q1524" s="1"/>
      <c r="BO1524"/>
      <c r="GB1524" s="7"/>
      <c r="GC1524" s="7"/>
    </row>
    <row r="1525" spans="2:185" s="2" customFormat="1" x14ac:dyDescent="0.25">
      <c r="B1525" s="1"/>
      <c r="E1525" s="1"/>
      <c r="H1525" s="1"/>
      <c r="K1525" s="1"/>
      <c r="N1525" s="1"/>
      <c r="Q1525" s="1"/>
      <c r="BO1525"/>
      <c r="GB1525" s="7"/>
      <c r="GC1525" s="7"/>
    </row>
    <row r="1526" spans="2:185" s="2" customFormat="1" x14ac:dyDescent="0.25">
      <c r="B1526" s="1"/>
      <c r="E1526" s="1"/>
      <c r="H1526" s="1"/>
      <c r="K1526" s="1"/>
      <c r="N1526" s="1"/>
      <c r="Q1526" s="1"/>
      <c r="BO1526"/>
      <c r="GB1526" s="7"/>
      <c r="GC1526" s="7"/>
    </row>
    <row r="1527" spans="2:185" s="2" customFormat="1" x14ac:dyDescent="0.25">
      <c r="B1527" s="1"/>
      <c r="E1527" s="1"/>
      <c r="H1527" s="1"/>
      <c r="K1527" s="1"/>
      <c r="N1527" s="1"/>
      <c r="Q1527" s="1"/>
      <c r="BO1527"/>
      <c r="GB1527" s="7"/>
      <c r="GC1527" s="7"/>
    </row>
    <row r="1528" spans="2:185" s="2" customFormat="1" x14ac:dyDescent="0.25">
      <c r="B1528" s="1"/>
      <c r="E1528" s="1"/>
      <c r="H1528" s="1"/>
      <c r="K1528" s="1"/>
      <c r="N1528" s="1"/>
      <c r="Q1528" s="1"/>
      <c r="BO1528"/>
      <c r="GB1528" s="7"/>
      <c r="GC1528" s="7"/>
    </row>
    <row r="1529" spans="2:185" s="2" customFormat="1" x14ac:dyDescent="0.25">
      <c r="B1529" s="1"/>
      <c r="E1529" s="1"/>
      <c r="H1529" s="1"/>
      <c r="K1529" s="1"/>
      <c r="N1529" s="1"/>
      <c r="Q1529" s="1"/>
      <c r="BO1529"/>
      <c r="GB1529" s="7"/>
      <c r="GC1529" s="7"/>
    </row>
    <row r="1530" spans="2:185" s="2" customFormat="1" x14ac:dyDescent="0.25">
      <c r="B1530" s="1"/>
      <c r="E1530" s="1"/>
      <c r="H1530" s="1"/>
      <c r="K1530" s="1"/>
      <c r="N1530" s="1"/>
      <c r="Q1530" s="1"/>
      <c r="BO1530"/>
      <c r="GB1530" s="7"/>
      <c r="GC1530" s="7"/>
    </row>
    <row r="1531" spans="2:185" s="2" customFormat="1" x14ac:dyDescent="0.25">
      <c r="B1531" s="1"/>
      <c r="E1531" s="1"/>
      <c r="H1531" s="1"/>
      <c r="K1531" s="1"/>
      <c r="N1531" s="1"/>
      <c r="Q1531" s="1"/>
      <c r="BO1531"/>
      <c r="GB1531" s="7"/>
      <c r="GC1531" s="7"/>
    </row>
    <row r="1532" spans="2:185" s="2" customFormat="1" x14ac:dyDescent="0.25">
      <c r="B1532" s="1"/>
      <c r="E1532" s="1"/>
      <c r="H1532" s="1"/>
      <c r="K1532" s="1"/>
      <c r="N1532" s="1"/>
      <c r="Q1532" s="1"/>
      <c r="BO1532"/>
      <c r="GB1532" s="7"/>
      <c r="GC1532" s="7"/>
    </row>
    <row r="1533" spans="2:185" s="2" customFormat="1" x14ac:dyDescent="0.25">
      <c r="B1533" s="1"/>
      <c r="E1533" s="1"/>
      <c r="H1533" s="1"/>
      <c r="K1533" s="1"/>
      <c r="N1533" s="1"/>
      <c r="Q1533" s="1"/>
      <c r="BO1533"/>
      <c r="GB1533" s="7"/>
      <c r="GC1533" s="7"/>
    </row>
    <row r="1534" spans="2:185" s="2" customFormat="1" x14ac:dyDescent="0.25">
      <c r="B1534" s="1"/>
      <c r="E1534" s="1"/>
      <c r="H1534" s="1"/>
      <c r="K1534" s="1"/>
      <c r="N1534" s="1"/>
      <c r="Q1534" s="1"/>
      <c r="BO1534"/>
      <c r="GB1534" s="7"/>
      <c r="GC1534" s="7"/>
    </row>
    <row r="1535" spans="2:185" s="2" customFormat="1" x14ac:dyDescent="0.25">
      <c r="B1535" s="1"/>
      <c r="E1535" s="1"/>
      <c r="H1535" s="1"/>
      <c r="K1535" s="1"/>
      <c r="N1535" s="1"/>
      <c r="Q1535" s="1"/>
      <c r="BO1535"/>
      <c r="GB1535" s="7"/>
      <c r="GC1535" s="7"/>
    </row>
    <row r="1536" spans="2:185" s="2" customFormat="1" x14ac:dyDescent="0.25">
      <c r="B1536" s="1"/>
      <c r="E1536" s="1"/>
      <c r="H1536" s="1"/>
      <c r="K1536" s="1"/>
      <c r="N1536" s="1"/>
      <c r="Q1536" s="1"/>
      <c r="BO1536"/>
      <c r="GB1536" s="7"/>
      <c r="GC1536" s="7"/>
    </row>
    <row r="1537" spans="2:185" s="2" customFormat="1" x14ac:dyDescent="0.25">
      <c r="B1537" s="1"/>
      <c r="E1537" s="1"/>
      <c r="H1537" s="1"/>
      <c r="K1537" s="1"/>
      <c r="N1537" s="1"/>
      <c r="Q1537" s="1"/>
      <c r="BO1537"/>
      <c r="GB1537" s="7"/>
      <c r="GC1537" s="7"/>
    </row>
    <row r="1538" spans="2:185" s="2" customFormat="1" x14ac:dyDescent="0.25">
      <c r="B1538" s="1"/>
      <c r="E1538" s="1"/>
      <c r="H1538" s="1"/>
      <c r="K1538" s="1"/>
      <c r="N1538" s="1"/>
      <c r="Q1538" s="1"/>
      <c r="BO1538"/>
      <c r="GB1538" s="7"/>
      <c r="GC1538" s="7"/>
    </row>
    <row r="1539" spans="2:185" s="2" customFormat="1" x14ac:dyDescent="0.25">
      <c r="B1539" s="1"/>
      <c r="E1539" s="1"/>
      <c r="H1539" s="1"/>
      <c r="K1539" s="1"/>
      <c r="N1539" s="1"/>
      <c r="Q1539" s="1"/>
      <c r="BO1539"/>
      <c r="GB1539" s="7"/>
      <c r="GC1539" s="7"/>
    </row>
    <row r="1540" spans="2:185" s="2" customFormat="1" x14ac:dyDescent="0.25">
      <c r="B1540" s="1"/>
      <c r="E1540" s="1"/>
      <c r="H1540" s="1"/>
      <c r="K1540" s="1"/>
      <c r="N1540" s="1"/>
      <c r="Q1540" s="1"/>
      <c r="BO1540"/>
      <c r="GB1540" s="7"/>
      <c r="GC1540" s="7"/>
    </row>
    <row r="1541" spans="2:185" s="2" customFormat="1" x14ac:dyDescent="0.25">
      <c r="B1541" s="1"/>
      <c r="E1541" s="1"/>
      <c r="H1541" s="1"/>
      <c r="K1541" s="1"/>
      <c r="N1541" s="1"/>
      <c r="Q1541" s="1"/>
      <c r="BO1541"/>
      <c r="GB1541" s="7"/>
      <c r="GC1541" s="7"/>
    </row>
    <row r="1542" spans="2:185" s="2" customFormat="1" x14ac:dyDescent="0.25">
      <c r="B1542" s="1"/>
      <c r="E1542" s="1"/>
      <c r="H1542" s="1"/>
      <c r="K1542" s="1"/>
      <c r="N1542" s="1"/>
      <c r="Q1542" s="1"/>
      <c r="BO1542"/>
      <c r="GB1542" s="7"/>
      <c r="GC1542" s="7"/>
    </row>
    <row r="1543" spans="2:185" s="2" customFormat="1" x14ac:dyDescent="0.25">
      <c r="B1543" s="1"/>
      <c r="E1543" s="1"/>
      <c r="H1543" s="1"/>
      <c r="K1543" s="1"/>
      <c r="N1543" s="1"/>
      <c r="Q1543" s="1"/>
      <c r="BO1543"/>
      <c r="GB1543" s="7"/>
      <c r="GC1543" s="7"/>
    </row>
    <row r="1544" spans="2:185" s="2" customFormat="1" x14ac:dyDescent="0.25">
      <c r="B1544" s="1"/>
      <c r="E1544" s="1"/>
      <c r="H1544" s="1"/>
      <c r="K1544" s="1"/>
      <c r="N1544" s="1"/>
      <c r="Q1544" s="1"/>
      <c r="BO1544"/>
      <c r="GB1544" s="7"/>
      <c r="GC1544" s="7"/>
    </row>
    <row r="1545" spans="2:185" s="2" customFormat="1" x14ac:dyDescent="0.25">
      <c r="B1545" s="1"/>
      <c r="E1545" s="1"/>
      <c r="H1545" s="1"/>
      <c r="K1545" s="1"/>
      <c r="N1545" s="1"/>
      <c r="Q1545" s="1"/>
      <c r="BO1545"/>
      <c r="GB1545" s="7"/>
      <c r="GC1545" s="7"/>
    </row>
    <row r="1546" spans="2:185" s="2" customFormat="1" x14ac:dyDescent="0.25">
      <c r="B1546" s="1"/>
      <c r="E1546" s="1"/>
      <c r="H1546" s="1"/>
      <c r="K1546" s="1"/>
      <c r="N1546" s="1"/>
      <c r="Q1546" s="1"/>
      <c r="BO1546"/>
      <c r="GB1546" s="7"/>
      <c r="GC1546" s="7"/>
    </row>
    <row r="1547" spans="2:185" s="2" customFormat="1" x14ac:dyDescent="0.25">
      <c r="B1547" s="1"/>
      <c r="E1547" s="1"/>
      <c r="H1547" s="1"/>
      <c r="K1547" s="1"/>
      <c r="N1547" s="1"/>
      <c r="Q1547" s="1"/>
      <c r="BO1547"/>
      <c r="GB1547" s="7"/>
      <c r="GC1547" s="7"/>
    </row>
    <row r="1548" spans="2:185" s="2" customFormat="1" x14ac:dyDescent="0.25">
      <c r="B1548" s="1"/>
      <c r="E1548" s="1"/>
      <c r="H1548" s="1"/>
      <c r="K1548" s="1"/>
      <c r="N1548" s="1"/>
      <c r="Q1548" s="1"/>
      <c r="BO1548"/>
      <c r="GB1548" s="7"/>
      <c r="GC1548" s="7"/>
    </row>
    <row r="1549" spans="2:185" s="2" customFormat="1" x14ac:dyDescent="0.25">
      <c r="B1549" s="1"/>
      <c r="E1549" s="1"/>
      <c r="H1549" s="1"/>
      <c r="K1549" s="1"/>
      <c r="N1549" s="1"/>
      <c r="Q1549" s="1"/>
      <c r="BO1549"/>
      <c r="GB1549" s="7"/>
      <c r="GC1549" s="7"/>
    </row>
    <row r="1550" spans="2:185" s="2" customFormat="1" x14ac:dyDescent="0.25">
      <c r="B1550" s="1"/>
      <c r="E1550" s="1"/>
      <c r="H1550" s="1"/>
      <c r="K1550" s="1"/>
      <c r="N1550" s="1"/>
      <c r="Q1550" s="1"/>
      <c r="BO1550"/>
      <c r="GB1550" s="7"/>
      <c r="GC1550" s="7"/>
    </row>
    <row r="1551" spans="2:185" s="2" customFormat="1" x14ac:dyDescent="0.25">
      <c r="B1551" s="1"/>
      <c r="E1551" s="1"/>
      <c r="H1551" s="1"/>
      <c r="K1551" s="1"/>
      <c r="N1551" s="1"/>
      <c r="Q1551" s="1"/>
      <c r="BO1551"/>
      <c r="GB1551" s="7"/>
      <c r="GC1551" s="7"/>
    </row>
    <row r="1552" spans="2:185" s="2" customFormat="1" x14ac:dyDescent="0.25">
      <c r="B1552" s="1"/>
      <c r="E1552" s="1"/>
      <c r="H1552" s="1"/>
      <c r="K1552" s="1"/>
      <c r="N1552" s="1"/>
      <c r="Q1552" s="1"/>
      <c r="BO1552"/>
      <c r="GB1552" s="7"/>
      <c r="GC1552" s="7"/>
    </row>
    <row r="1553" spans="2:185" s="2" customFormat="1" x14ac:dyDescent="0.25">
      <c r="B1553" s="1"/>
      <c r="E1553" s="1"/>
      <c r="H1553" s="1"/>
      <c r="K1553" s="1"/>
      <c r="N1553" s="1"/>
      <c r="Q1553" s="1"/>
      <c r="BO1553"/>
      <c r="GB1553" s="7"/>
      <c r="GC1553" s="7"/>
    </row>
    <row r="1554" spans="2:185" s="2" customFormat="1" x14ac:dyDescent="0.25">
      <c r="B1554" s="1"/>
      <c r="E1554" s="1"/>
      <c r="H1554" s="1"/>
      <c r="K1554" s="1"/>
      <c r="N1554" s="1"/>
      <c r="Q1554" s="1"/>
      <c r="BO1554"/>
      <c r="GB1554" s="7"/>
      <c r="GC1554" s="7"/>
    </row>
    <row r="1555" spans="2:185" s="2" customFormat="1" x14ac:dyDescent="0.25">
      <c r="B1555" s="1"/>
      <c r="E1555" s="1"/>
      <c r="H1555" s="1"/>
      <c r="K1555" s="1"/>
      <c r="N1555" s="1"/>
      <c r="Q1555" s="1"/>
      <c r="BO1555"/>
      <c r="GB1555" s="7"/>
      <c r="GC1555" s="7"/>
    </row>
    <row r="1556" spans="2:185" s="2" customFormat="1" x14ac:dyDescent="0.25">
      <c r="B1556" s="1"/>
      <c r="E1556" s="1"/>
      <c r="H1556" s="1"/>
      <c r="K1556" s="1"/>
      <c r="N1556" s="1"/>
      <c r="Q1556" s="1"/>
      <c r="BO1556"/>
      <c r="GB1556" s="7"/>
      <c r="GC1556" s="7"/>
    </row>
    <row r="1557" spans="2:185" s="2" customFormat="1" x14ac:dyDescent="0.25">
      <c r="B1557" s="1"/>
      <c r="E1557" s="1"/>
      <c r="H1557" s="1"/>
      <c r="K1557" s="1"/>
      <c r="N1557" s="1"/>
      <c r="Q1557" s="1"/>
      <c r="BO1557"/>
      <c r="GB1557" s="7"/>
      <c r="GC1557" s="7"/>
    </row>
    <row r="1558" spans="2:185" s="2" customFormat="1" x14ac:dyDescent="0.25">
      <c r="B1558" s="1"/>
      <c r="E1558" s="1"/>
      <c r="H1558" s="1"/>
      <c r="K1558" s="1"/>
      <c r="N1558" s="1"/>
      <c r="Q1558" s="1"/>
      <c r="BO1558"/>
      <c r="GB1558" s="7"/>
      <c r="GC1558" s="7"/>
    </row>
    <row r="1559" spans="2:185" s="2" customFormat="1" x14ac:dyDescent="0.25">
      <c r="B1559" s="1"/>
      <c r="E1559" s="1"/>
      <c r="H1559" s="1"/>
      <c r="K1559" s="1"/>
      <c r="N1559" s="1"/>
      <c r="Q1559" s="1"/>
      <c r="BO1559"/>
      <c r="GB1559" s="7"/>
      <c r="GC1559" s="7"/>
    </row>
    <row r="1560" spans="2:185" s="2" customFormat="1" x14ac:dyDescent="0.25">
      <c r="B1560" s="1"/>
      <c r="E1560" s="1"/>
      <c r="H1560" s="1"/>
      <c r="K1560" s="1"/>
      <c r="N1560" s="1"/>
      <c r="Q1560" s="1"/>
      <c r="BO1560"/>
      <c r="GB1560" s="7"/>
      <c r="GC1560" s="7"/>
    </row>
    <row r="1561" spans="2:185" s="2" customFormat="1" x14ac:dyDescent="0.25">
      <c r="B1561" s="1"/>
      <c r="E1561" s="1"/>
      <c r="H1561" s="1"/>
      <c r="K1561" s="1"/>
      <c r="N1561" s="1"/>
      <c r="Q1561" s="1"/>
      <c r="BO1561"/>
      <c r="GB1561" s="7"/>
      <c r="GC1561" s="7"/>
    </row>
    <row r="1562" spans="2:185" s="2" customFormat="1" x14ac:dyDescent="0.25">
      <c r="B1562" s="1"/>
      <c r="E1562" s="1"/>
      <c r="H1562" s="1"/>
      <c r="K1562" s="1"/>
      <c r="N1562" s="1"/>
      <c r="Q1562" s="1"/>
      <c r="BO1562"/>
      <c r="GB1562" s="7"/>
      <c r="GC1562" s="7"/>
    </row>
    <row r="1563" spans="2:185" s="2" customFormat="1" x14ac:dyDescent="0.25">
      <c r="B1563" s="1"/>
      <c r="E1563" s="1"/>
      <c r="H1563" s="1"/>
      <c r="K1563" s="1"/>
      <c r="N1563" s="1"/>
      <c r="Q1563" s="1"/>
      <c r="BO1563"/>
      <c r="GB1563" s="7"/>
      <c r="GC1563" s="7"/>
    </row>
    <row r="1564" spans="2:185" s="2" customFormat="1" x14ac:dyDescent="0.25">
      <c r="B1564" s="1"/>
      <c r="E1564" s="1"/>
      <c r="H1564" s="1"/>
      <c r="K1564" s="1"/>
      <c r="N1564" s="1"/>
      <c r="Q1564" s="1"/>
      <c r="BO1564"/>
      <c r="GB1564" s="7"/>
      <c r="GC1564" s="7"/>
    </row>
    <row r="1565" spans="2:185" s="2" customFormat="1" x14ac:dyDescent="0.25">
      <c r="B1565" s="1"/>
      <c r="E1565" s="1"/>
      <c r="H1565" s="1"/>
      <c r="K1565" s="1"/>
      <c r="N1565" s="1"/>
      <c r="Q1565" s="1"/>
      <c r="BO1565"/>
      <c r="GB1565" s="7"/>
      <c r="GC1565" s="7"/>
    </row>
    <row r="1566" spans="2:185" s="2" customFormat="1" x14ac:dyDescent="0.25">
      <c r="B1566" s="1"/>
      <c r="E1566" s="1"/>
      <c r="H1566" s="1"/>
      <c r="K1566" s="1"/>
      <c r="N1566" s="1"/>
      <c r="Q1566" s="1"/>
      <c r="BO1566"/>
      <c r="GB1566" s="7"/>
      <c r="GC1566" s="7"/>
    </row>
    <row r="1567" spans="2:185" s="2" customFormat="1" x14ac:dyDescent="0.25">
      <c r="B1567" s="1"/>
      <c r="E1567" s="1"/>
      <c r="H1567" s="1"/>
      <c r="K1567" s="1"/>
      <c r="N1567" s="1"/>
      <c r="Q1567" s="1"/>
      <c r="BO1567"/>
      <c r="GB1567" s="7"/>
      <c r="GC1567" s="7"/>
    </row>
    <row r="1568" spans="2:185" s="2" customFormat="1" x14ac:dyDescent="0.25">
      <c r="B1568" s="1"/>
      <c r="E1568" s="1"/>
      <c r="H1568" s="1"/>
      <c r="K1568" s="1"/>
      <c r="N1568" s="1"/>
      <c r="Q1568" s="1"/>
      <c r="BO1568"/>
      <c r="GB1568" s="7"/>
      <c r="GC1568" s="7"/>
    </row>
    <row r="1569" spans="2:185" s="2" customFormat="1" x14ac:dyDescent="0.25">
      <c r="B1569" s="1"/>
      <c r="E1569" s="1"/>
      <c r="H1569" s="1"/>
      <c r="K1569" s="1"/>
      <c r="N1569" s="1"/>
      <c r="Q1569" s="1"/>
      <c r="BO1569"/>
      <c r="GB1569" s="7"/>
      <c r="GC1569" s="7"/>
    </row>
    <row r="1570" spans="2:185" s="2" customFormat="1" x14ac:dyDescent="0.25">
      <c r="B1570" s="1"/>
      <c r="E1570" s="1"/>
      <c r="H1570" s="1"/>
      <c r="K1570" s="1"/>
      <c r="N1570" s="1"/>
      <c r="Q1570" s="1"/>
      <c r="BO1570"/>
      <c r="GB1570" s="7"/>
      <c r="GC1570" s="7"/>
    </row>
    <row r="1571" spans="2:185" s="2" customFormat="1" x14ac:dyDescent="0.25">
      <c r="B1571" s="1"/>
      <c r="E1571" s="1"/>
      <c r="H1571" s="1"/>
      <c r="K1571" s="1"/>
      <c r="N1571" s="1"/>
      <c r="Q1571" s="1"/>
      <c r="BO1571"/>
      <c r="GB1571" s="7"/>
      <c r="GC1571" s="7"/>
    </row>
    <row r="1572" spans="2:185" s="2" customFormat="1" x14ac:dyDescent="0.25">
      <c r="B1572" s="1"/>
      <c r="E1572" s="1"/>
      <c r="H1572" s="1"/>
      <c r="K1572" s="1"/>
      <c r="N1572" s="1"/>
      <c r="Q1572" s="1"/>
      <c r="BO1572"/>
      <c r="GB1572" s="7"/>
      <c r="GC1572" s="7"/>
    </row>
    <row r="1573" spans="2:185" s="2" customFormat="1" x14ac:dyDescent="0.25">
      <c r="B1573" s="1"/>
      <c r="E1573" s="1"/>
      <c r="H1573" s="1"/>
      <c r="K1573" s="1"/>
      <c r="N1573" s="1"/>
      <c r="Q1573" s="1"/>
      <c r="BO1573"/>
      <c r="GB1573" s="7"/>
      <c r="GC1573" s="7"/>
    </row>
    <row r="1574" spans="2:185" s="2" customFormat="1" x14ac:dyDescent="0.25">
      <c r="B1574" s="1"/>
      <c r="E1574" s="1"/>
      <c r="H1574" s="1"/>
      <c r="K1574" s="1"/>
      <c r="N1574" s="1"/>
      <c r="Q1574" s="1"/>
      <c r="BO1574"/>
      <c r="GB1574" s="7"/>
      <c r="GC1574" s="7"/>
    </row>
    <row r="1575" spans="2:185" s="2" customFormat="1" x14ac:dyDescent="0.25">
      <c r="B1575" s="1"/>
      <c r="E1575" s="1"/>
      <c r="H1575" s="1"/>
      <c r="K1575" s="1"/>
      <c r="N1575" s="1"/>
      <c r="Q1575" s="1"/>
      <c r="BO1575"/>
      <c r="GB1575" s="7"/>
      <c r="GC1575" s="7"/>
    </row>
    <row r="1576" spans="2:185" s="2" customFormat="1" x14ac:dyDescent="0.25">
      <c r="B1576" s="1"/>
      <c r="E1576" s="1"/>
      <c r="H1576" s="1"/>
      <c r="K1576" s="1"/>
      <c r="N1576" s="1"/>
      <c r="Q1576" s="1"/>
      <c r="BO1576"/>
      <c r="GB1576" s="7"/>
      <c r="GC1576" s="7"/>
    </row>
    <row r="1577" spans="2:185" s="2" customFormat="1" x14ac:dyDescent="0.25">
      <c r="B1577" s="1"/>
      <c r="E1577" s="1"/>
      <c r="H1577" s="1"/>
      <c r="K1577" s="1"/>
      <c r="N1577" s="1"/>
      <c r="Q1577" s="1"/>
      <c r="BO1577"/>
      <c r="GB1577" s="7"/>
      <c r="GC1577" s="7"/>
    </row>
    <row r="1578" spans="2:185" s="2" customFormat="1" x14ac:dyDescent="0.25">
      <c r="B1578" s="1"/>
      <c r="E1578" s="1"/>
      <c r="H1578" s="1"/>
      <c r="K1578" s="1"/>
      <c r="N1578" s="1"/>
      <c r="Q1578" s="1"/>
      <c r="BO1578"/>
      <c r="GB1578" s="7"/>
      <c r="GC1578" s="7"/>
    </row>
    <row r="1579" spans="2:185" s="2" customFormat="1" x14ac:dyDescent="0.25">
      <c r="B1579" s="1"/>
      <c r="E1579" s="1"/>
      <c r="H1579" s="1"/>
      <c r="K1579" s="1"/>
      <c r="N1579" s="1"/>
      <c r="Q1579" s="1"/>
      <c r="BO1579"/>
      <c r="GB1579" s="7"/>
      <c r="GC1579" s="7"/>
    </row>
    <row r="1580" spans="2:185" s="2" customFormat="1" x14ac:dyDescent="0.25">
      <c r="B1580" s="1"/>
      <c r="E1580" s="1"/>
      <c r="H1580" s="1"/>
      <c r="K1580" s="1"/>
      <c r="N1580" s="1"/>
      <c r="Q1580" s="1"/>
      <c r="BO1580"/>
      <c r="GB1580" s="7"/>
      <c r="GC1580" s="7"/>
    </row>
    <row r="1581" spans="2:185" s="2" customFormat="1" x14ac:dyDescent="0.25">
      <c r="B1581" s="1"/>
      <c r="E1581" s="1"/>
      <c r="H1581" s="1"/>
      <c r="K1581" s="1"/>
      <c r="N1581" s="1"/>
      <c r="Q1581" s="1"/>
      <c r="BO1581"/>
      <c r="GB1581" s="7"/>
      <c r="GC1581" s="7"/>
    </row>
    <row r="1582" spans="2:185" s="2" customFormat="1" x14ac:dyDescent="0.25">
      <c r="B1582" s="1"/>
      <c r="E1582" s="1"/>
      <c r="H1582" s="1"/>
      <c r="K1582" s="1"/>
      <c r="N1582" s="1"/>
      <c r="Q1582" s="1"/>
      <c r="BO1582"/>
      <c r="GB1582" s="7"/>
      <c r="GC1582" s="7"/>
    </row>
    <row r="1583" spans="2:185" s="2" customFormat="1" x14ac:dyDescent="0.25">
      <c r="B1583" s="1"/>
      <c r="E1583" s="1"/>
      <c r="H1583" s="1"/>
      <c r="K1583" s="1"/>
      <c r="N1583" s="1"/>
      <c r="Q1583" s="1"/>
      <c r="BO1583"/>
      <c r="GB1583" s="7"/>
      <c r="GC1583" s="7"/>
    </row>
    <row r="1584" spans="2:185" s="2" customFormat="1" x14ac:dyDescent="0.25">
      <c r="B1584" s="1"/>
      <c r="E1584" s="1"/>
      <c r="H1584" s="1"/>
      <c r="K1584" s="1"/>
      <c r="N1584" s="1"/>
      <c r="Q1584" s="1"/>
      <c r="BO1584"/>
      <c r="GB1584" s="7"/>
      <c r="GC1584" s="7"/>
    </row>
    <row r="1585" spans="2:185" s="2" customFormat="1" x14ac:dyDescent="0.25">
      <c r="B1585" s="1"/>
      <c r="E1585" s="1"/>
      <c r="H1585" s="1"/>
      <c r="K1585" s="1"/>
      <c r="N1585" s="1"/>
      <c r="Q1585" s="1"/>
      <c r="BO1585"/>
      <c r="GB1585" s="7"/>
      <c r="GC1585" s="7"/>
    </row>
    <row r="1586" spans="2:185" s="2" customFormat="1" x14ac:dyDescent="0.25">
      <c r="B1586" s="1"/>
      <c r="E1586" s="1"/>
      <c r="H1586" s="1"/>
      <c r="K1586" s="1"/>
      <c r="N1586" s="1"/>
      <c r="Q1586" s="1"/>
      <c r="BO1586"/>
      <c r="GB1586" s="7"/>
      <c r="GC1586" s="7"/>
    </row>
    <row r="1587" spans="2:185" s="2" customFormat="1" x14ac:dyDescent="0.25">
      <c r="B1587" s="1"/>
      <c r="E1587" s="1"/>
      <c r="H1587" s="1"/>
      <c r="K1587" s="1"/>
      <c r="N1587" s="1"/>
      <c r="Q1587" s="1"/>
      <c r="BO1587"/>
      <c r="GB1587" s="7"/>
      <c r="GC1587" s="7"/>
    </row>
    <row r="1588" spans="2:185" s="2" customFormat="1" x14ac:dyDescent="0.25">
      <c r="B1588" s="1"/>
      <c r="E1588" s="1"/>
      <c r="H1588" s="1"/>
      <c r="K1588" s="1"/>
      <c r="N1588" s="1"/>
      <c r="Q1588" s="1"/>
      <c r="BO1588"/>
      <c r="GB1588" s="7"/>
      <c r="GC1588" s="7"/>
    </row>
    <row r="1589" spans="2:185" s="2" customFormat="1" x14ac:dyDescent="0.25">
      <c r="B1589" s="1"/>
      <c r="E1589" s="1"/>
      <c r="H1589" s="1"/>
      <c r="K1589" s="1"/>
      <c r="N1589" s="1"/>
      <c r="Q1589" s="1"/>
      <c r="BO1589"/>
      <c r="GB1589" s="7"/>
      <c r="GC1589" s="7"/>
    </row>
    <row r="1590" spans="2:185" s="2" customFormat="1" x14ac:dyDescent="0.25">
      <c r="B1590" s="1"/>
      <c r="E1590" s="1"/>
      <c r="H1590" s="1"/>
      <c r="K1590" s="1"/>
      <c r="N1590" s="1"/>
      <c r="Q1590" s="1"/>
      <c r="BO1590"/>
      <c r="GB1590" s="7"/>
      <c r="GC1590" s="7"/>
    </row>
    <row r="1591" spans="2:185" s="2" customFormat="1" x14ac:dyDescent="0.25">
      <c r="B1591" s="1"/>
      <c r="E1591" s="1"/>
      <c r="H1591" s="1"/>
      <c r="K1591" s="1"/>
      <c r="N1591" s="1"/>
      <c r="Q1591" s="1"/>
      <c r="BO1591"/>
      <c r="GB1591" s="7"/>
      <c r="GC1591" s="7"/>
    </row>
    <row r="1592" spans="2:185" s="2" customFormat="1" x14ac:dyDescent="0.25">
      <c r="B1592" s="1"/>
      <c r="E1592" s="1"/>
      <c r="H1592" s="1"/>
      <c r="K1592" s="1"/>
      <c r="N1592" s="1"/>
      <c r="Q1592" s="1"/>
      <c r="BO1592"/>
      <c r="GB1592" s="7"/>
      <c r="GC1592" s="7"/>
    </row>
    <row r="1593" spans="2:185" s="2" customFormat="1" x14ac:dyDescent="0.25">
      <c r="B1593" s="1"/>
      <c r="E1593" s="1"/>
      <c r="H1593" s="1"/>
      <c r="K1593" s="1"/>
      <c r="N1593" s="1"/>
      <c r="Q1593" s="1"/>
      <c r="BO1593"/>
      <c r="GB1593" s="7"/>
      <c r="GC1593" s="7"/>
    </row>
    <row r="1594" spans="2:185" s="2" customFormat="1" x14ac:dyDescent="0.25">
      <c r="B1594" s="1"/>
      <c r="E1594" s="1"/>
      <c r="H1594" s="1"/>
      <c r="K1594" s="1"/>
      <c r="N1594" s="1"/>
      <c r="Q1594" s="1"/>
      <c r="BO1594"/>
      <c r="GB1594" s="7"/>
      <c r="GC1594" s="7"/>
    </row>
    <row r="1595" spans="2:185" s="2" customFormat="1" x14ac:dyDescent="0.25">
      <c r="B1595" s="1"/>
      <c r="E1595" s="1"/>
      <c r="H1595" s="1"/>
      <c r="K1595" s="1"/>
      <c r="N1595" s="1"/>
      <c r="Q1595" s="1"/>
      <c r="BO1595"/>
      <c r="GB1595" s="7"/>
      <c r="GC1595" s="7"/>
    </row>
    <row r="1596" spans="2:185" s="2" customFormat="1" x14ac:dyDescent="0.25">
      <c r="B1596" s="1"/>
      <c r="E1596" s="1"/>
      <c r="H1596" s="1"/>
      <c r="K1596" s="1"/>
      <c r="N1596" s="1"/>
      <c r="Q1596" s="1"/>
      <c r="BO1596"/>
      <c r="GB1596" s="7"/>
      <c r="GC1596" s="7"/>
    </row>
    <row r="1597" spans="2:185" s="2" customFormat="1" x14ac:dyDescent="0.25">
      <c r="B1597" s="1"/>
      <c r="E1597" s="1"/>
      <c r="H1597" s="1"/>
      <c r="K1597" s="1"/>
      <c r="N1597" s="1"/>
      <c r="Q1597" s="1"/>
      <c r="BO1597"/>
      <c r="GB1597" s="7"/>
      <c r="GC1597" s="7"/>
    </row>
    <row r="1598" spans="2:185" s="2" customFormat="1" x14ac:dyDescent="0.25">
      <c r="B1598" s="1"/>
      <c r="E1598" s="1"/>
      <c r="H1598" s="1"/>
      <c r="K1598" s="1"/>
      <c r="N1598" s="1"/>
      <c r="Q1598" s="1"/>
      <c r="BO1598"/>
      <c r="GB1598" s="7"/>
      <c r="GC1598" s="7"/>
    </row>
    <row r="1599" spans="2:185" s="2" customFormat="1" x14ac:dyDescent="0.25">
      <c r="B1599" s="1"/>
      <c r="E1599" s="1"/>
      <c r="H1599" s="1"/>
      <c r="K1599" s="1"/>
      <c r="N1599" s="1"/>
      <c r="Q1599" s="1"/>
      <c r="BO1599"/>
      <c r="GB1599" s="7"/>
      <c r="GC1599" s="7"/>
    </row>
    <row r="1600" spans="2:185" s="2" customFormat="1" x14ac:dyDescent="0.25">
      <c r="B1600" s="1"/>
      <c r="E1600" s="1"/>
      <c r="H1600" s="1"/>
      <c r="K1600" s="1"/>
      <c r="N1600" s="1"/>
      <c r="Q1600" s="1"/>
      <c r="BO1600"/>
      <c r="GB1600" s="7"/>
      <c r="GC1600" s="7"/>
    </row>
    <row r="1601" spans="2:185" s="2" customFormat="1" x14ac:dyDescent="0.25">
      <c r="B1601" s="1"/>
      <c r="E1601" s="1"/>
      <c r="H1601" s="1"/>
      <c r="K1601" s="1"/>
      <c r="N1601" s="1"/>
      <c r="Q1601" s="1"/>
      <c r="BO1601"/>
      <c r="GB1601" s="7"/>
      <c r="GC1601" s="7"/>
    </row>
    <row r="1602" spans="2:185" s="2" customFormat="1" x14ac:dyDescent="0.25">
      <c r="B1602" s="1"/>
      <c r="E1602" s="1"/>
      <c r="H1602" s="1"/>
      <c r="K1602" s="1"/>
      <c r="N1602" s="1"/>
      <c r="Q1602" s="1"/>
      <c r="BO1602"/>
      <c r="GB1602" s="7"/>
      <c r="GC1602" s="7"/>
    </row>
    <row r="1603" spans="2:185" s="2" customFormat="1" x14ac:dyDescent="0.25">
      <c r="B1603" s="1"/>
      <c r="E1603" s="1"/>
      <c r="H1603" s="1"/>
      <c r="K1603" s="1"/>
      <c r="N1603" s="1"/>
      <c r="Q1603" s="1"/>
      <c r="BO1603"/>
      <c r="GB1603" s="7"/>
      <c r="GC1603" s="7"/>
    </row>
    <row r="1604" spans="2:185" s="2" customFormat="1" x14ac:dyDescent="0.25">
      <c r="B1604" s="1"/>
      <c r="E1604" s="1"/>
      <c r="H1604" s="1"/>
      <c r="K1604" s="1"/>
      <c r="N1604" s="1"/>
      <c r="Q1604" s="1"/>
      <c r="BO1604"/>
      <c r="GB1604" s="7"/>
      <c r="GC1604" s="7"/>
    </row>
    <row r="1605" spans="2:185" s="2" customFormat="1" x14ac:dyDescent="0.25">
      <c r="B1605" s="1"/>
      <c r="E1605" s="1"/>
      <c r="H1605" s="1"/>
      <c r="K1605" s="1"/>
      <c r="N1605" s="1"/>
      <c r="Q1605" s="1"/>
      <c r="BO1605"/>
      <c r="GB1605" s="7"/>
      <c r="GC1605" s="7"/>
    </row>
    <row r="1606" spans="2:185" s="2" customFormat="1" x14ac:dyDescent="0.25">
      <c r="B1606" s="1"/>
      <c r="E1606" s="1"/>
      <c r="H1606" s="1"/>
      <c r="K1606" s="1"/>
      <c r="N1606" s="1"/>
      <c r="Q1606" s="1"/>
      <c r="BO1606"/>
      <c r="GB1606" s="7"/>
      <c r="GC1606" s="7"/>
    </row>
    <row r="1607" spans="2:185" s="2" customFormat="1" x14ac:dyDescent="0.25">
      <c r="B1607" s="1"/>
      <c r="E1607" s="1"/>
      <c r="H1607" s="1"/>
      <c r="K1607" s="1"/>
      <c r="N1607" s="1"/>
      <c r="Q1607" s="1"/>
      <c r="BO1607"/>
      <c r="GB1607" s="7"/>
      <c r="GC1607" s="7"/>
    </row>
    <row r="1608" spans="2:185" s="2" customFormat="1" x14ac:dyDescent="0.25">
      <c r="B1608" s="1"/>
      <c r="E1608" s="1"/>
      <c r="H1608" s="1"/>
      <c r="K1608" s="1"/>
      <c r="N1608" s="1"/>
      <c r="Q1608" s="1"/>
      <c r="BO1608"/>
      <c r="GB1608" s="7"/>
      <c r="GC1608" s="7"/>
    </row>
    <row r="1609" spans="2:185" s="2" customFormat="1" x14ac:dyDescent="0.25">
      <c r="B1609" s="1"/>
      <c r="E1609" s="1"/>
      <c r="H1609" s="1"/>
      <c r="K1609" s="1"/>
      <c r="N1609" s="1"/>
      <c r="Q1609" s="1"/>
      <c r="BO1609"/>
      <c r="GB1609" s="7"/>
      <c r="GC1609" s="7"/>
    </row>
    <row r="1610" spans="2:185" s="2" customFormat="1" x14ac:dyDescent="0.25">
      <c r="B1610" s="1"/>
      <c r="E1610" s="1"/>
      <c r="H1610" s="1"/>
      <c r="K1610" s="1"/>
      <c r="N1610" s="1"/>
      <c r="Q1610" s="1"/>
      <c r="BO1610"/>
      <c r="GB1610" s="7"/>
      <c r="GC1610" s="7"/>
    </row>
    <row r="1611" spans="2:185" s="2" customFormat="1" x14ac:dyDescent="0.25">
      <c r="B1611" s="1"/>
      <c r="E1611" s="1"/>
      <c r="H1611" s="1"/>
      <c r="K1611" s="1"/>
      <c r="N1611" s="1"/>
      <c r="Q1611" s="1"/>
      <c r="BO1611"/>
      <c r="GB1611" s="7"/>
      <c r="GC1611" s="7"/>
    </row>
    <row r="1612" spans="2:185" s="2" customFormat="1" x14ac:dyDescent="0.25">
      <c r="B1612" s="1"/>
      <c r="E1612" s="1"/>
      <c r="H1612" s="1"/>
      <c r="K1612" s="1"/>
      <c r="N1612" s="1"/>
      <c r="Q1612" s="1"/>
      <c r="BO1612"/>
      <c r="GB1612" s="7"/>
      <c r="GC1612" s="7"/>
    </row>
    <row r="1613" spans="2:185" s="2" customFormat="1" x14ac:dyDescent="0.25">
      <c r="B1613" s="1"/>
      <c r="E1613" s="1"/>
      <c r="H1613" s="1"/>
      <c r="K1613" s="1"/>
      <c r="N1613" s="1"/>
      <c r="Q1613" s="1"/>
      <c r="BO1613"/>
      <c r="GB1613" s="7"/>
      <c r="GC1613" s="7"/>
    </row>
    <row r="1614" spans="2:185" s="2" customFormat="1" x14ac:dyDescent="0.25">
      <c r="B1614" s="1"/>
      <c r="E1614" s="1"/>
      <c r="H1614" s="1"/>
      <c r="K1614" s="1"/>
      <c r="N1614" s="1"/>
      <c r="Q1614" s="1"/>
      <c r="BO1614"/>
      <c r="GB1614" s="7"/>
      <c r="GC1614" s="7"/>
    </row>
    <row r="1615" spans="2:185" s="2" customFormat="1" x14ac:dyDescent="0.25">
      <c r="B1615" s="1"/>
      <c r="E1615" s="1"/>
      <c r="H1615" s="1"/>
      <c r="K1615" s="1"/>
      <c r="N1615" s="1"/>
      <c r="Q1615" s="1"/>
      <c r="BO1615"/>
      <c r="GB1615" s="7"/>
      <c r="GC1615" s="7"/>
    </row>
    <row r="1616" spans="2:185" s="2" customFormat="1" x14ac:dyDescent="0.25">
      <c r="B1616" s="1"/>
      <c r="E1616" s="1"/>
      <c r="H1616" s="1"/>
      <c r="K1616" s="1"/>
      <c r="N1616" s="1"/>
      <c r="Q1616" s="1"/>
      <c r="BO1616"/>
      <c r="GB1616" s="7"/>
      <c r="GC1616" s="7"/>
    </row>
    <row r="1617" spans="2:185" s="2" customFormat="1" x14ac:dyDescent="0.25">
      <c r="B1617" s="1"/>
      <c r="E1617" s="1"/>
      <c r="H1617" s="1"/>
      <c r="K1617" s="1"/>
      <c r="N1617" s="1"/>
      <c r="Q1617" s="1"/>
      <c r="BO1617"/>
      <c r="GB1617" s="7"/>
      <c r="GC1617" s="7"/>
    </row>
    <row r="1618" spans="2:185" s="2" customFormat="1" x14ac:dyDescent="0.25">
      <c r="B1618" s="1"/>
      <c r="E1618" s="1"/>
      <c r="H1618" s="1"/>
      <c r="K1618" s="1"/>
      <c r="N1618" s="1"/>
      <c r="Q1618" s="1"/>
      <c r="BO1618"/>
      <c r="GB1618" s="7"/>
      <c r="GC1618" s="7"/>
    </row>
    <row r="1619" spans="2:185" s="2" customFormat="1" x14ac:dyDescent="0.25">
      <c r="B1619" s="1"/>
      <c r="E1619" s="1"/>
      <c r="H1619" s="1"/>
      <c r="K1619" s="1"/>
      <c r="N1619" s="1"/>
      <c r="Q1619" s="1"/>
      <c r="BO1619"/>
      <c r="GB1619" s="7"/>
      <c r="GC1619" s="7"/>
    </row>
    <row r="1620" spans="2:185" s="2" customFormat="1" x14ac:dyDescent="0.25">
      <c r="B1620" s="1"/>
      <c r="E1620" s="1"/>
      <c r="H1620" s="1"/>
      <c r="K1620" s="1"/>
      <c r="N1620" s="1"/>
      <c r="Q1620" s="1"/>
      <c r="BO1620"/>
      <c r="GB1620" s="7"/>
      <c r="GC1620" s="7"/>
    </row>
    <row r="1621" spans="2:185" s="2" customFormat="1" x14ac:dyDescent="0.25">
      <c r="B1621" s="1"/>
      <c r="E1621" s="1"/>
      <c r="H1621" s="1"/>
      <c r="K1621" s="1"/>
      <c r="N1621" s="1"/>
      <c r="Q1621" s="1"/>
      <c r="BO1621"/>
      <c r="GB1621" s="7"/>
      <c r="GC1621" s="7"/>
    </row>
    <row r="1622" spans="2:185" s="2" customFormat="1" x14ac:dyDescent="0.25">
      <c r="B1622" s="1"/>
      <c r="E1622" s="1"/>
      <c r="H1622" s="1"/>
      <c r="K1622" s="1"/>
      <c r="N1622" s="1"/>
      <c r="Q1622" s="1"/>
      <c r="BO1622"/>
      <c r="GB1622" s="7"/>
      <c r="GC1622" s="7"/>
    </row>
    <row r="1623" spans="2:185" s="2" customFormat="1" x14ac:dyDescent="0.25">
      <c r="B1623" s="1"/>
      <c r="E1623" s="1"/>
      <c r="H1623" s="1"/>
      <c r="K1623" s="1"/>
      <c r="N1623" s="1"/>
      <c r="Q1623" s="1"/>
      <c r="BO1623"/>
      <c r="GB1623" s="7"/>
      <c r="GC1623" s="7"/>
    </row>
    <row r="1624" spans="2:185" s="2" customFormat="1" x14ac:dyDescent="0.25">
      <c r="B1624" s="1"/>
      <c r="E1624" s="1"/>
      <c r="H1624" s="1"/>
      <c r="K1624" s="1"/>
      <c r="N1624" s="1"/>
      <c r="Q1624" s="1"/>
      <c r="BO1624"/>
      <c r="GB1624" s="7"/>
      <c r="GC1624" s="7"/>
    </row>
    <row r="1625" spans="2:185" s="2" customFormat="1" x14ac:dyDescent="0.25">
      <c r="B1625" s="1"/>
      <c r="E1625" s="1"/>
      <c r="H1625" s="1"/>
      <c r="K1625" s="1"/>
      <c r="N1625" s="1"/>
      <c r="Q1625" s="1"/>
      <c r="BO1625"/>
      <c r="GB1625" s="7"/>
      <c r="GC1625" s="7"/>
    </row>
    <row r="1626" spans="2:185" s="2" customFormat="1" x14ac:dyDescent="0.25">
      <c r="B1626" s="1"/>
      <c r="E1626" s="1"/>
      <c r="H1626" s="1"/>
      <c r="K1626" s="1"/>
      <c r="N1626" s="1"/>
      <c r="Q1626" s="1"/>
      <c r="BO1626"/>
      <c r="GB1626" s="7"/>
      <c r="GC1626" s="7"/>
    </row>
    <row r="1627" spans="2:185" s="2" customFormat="1" x14ac:dyDescent="0.25">
      <c r="B1627" s="1"/>
      <c r="E1627" s="1"/>
      <c r="H1627" s="1"/>
      <c r="K1627" s="1"/>
      <c r="N1627" s="1"/>
      <c r="Q1627" s="1"/>
      <c r="BO1627"/>
      <c r="GB1627" s="7"/>
      <c r="GC1627" s="7"/>
    </row>
    <row r="1628" spans="2:185" s="2" customFormat="1" x14ac:dyDescent="0.25">
      <c r="B1628" s="1"/>
      <c r="E1628" s="1"/>
      <c r="H1628" s="1"/>
      <c r="K1628" s="1"/>
      <c r="N1628" s="1"/>
      <c r="Q1628" s="1"/>
      <c r="BO1628"/>
      <c r="GB1628" s="7"/>
      <c r="GC1628" s="7"/>
    </row>
    <row r="1629" spans="2:185" s="2" customFormat="1" x14ac:dyDescent="0.25">
      <c r="B1629" s="1"/>
      <c r="E1629" s="1"/>
      <c r="H1629" s="1"/>
      <c r="K1629" s="1"/>
      <c r="N1629" s="1"/>
      <c r="Q1629" s="1"/>
      <c r="BO1629"/>
      <c r="GB1629" s="7"/>
      <c r="GC1629" s="7"/>
    </row>
    <row r="1630" spans="2:185" s="2" customFormat="1" x14ac:dyDescent="0.25">
      <c r="B1630" s="1"/>
      <c r="E1630" s="1"/>
      <c r="H1630" s="1"/>
      <c r="K1630" s="1"/>
      <c r="N1630" s="1"/>
      <c r="Q1630" s="1"/>
      <c r="BO1630"/>
      <c r="GB1630" s="7"/>
      <c r="GC1630" s="7"/>
    </row>
    <row r="1631" spans="2:185" s="2" customFormat="1" x14ac:dyDescent="0.25">
      <c r="B1631" s="1"/>
      <c r="E1631" s="1"/>
      <c r="H1631" s="1"/>
      <c r="K1631" s="1"/>
      <c r="N1631" s="1"/>
      <c r="Q1631" s="1"/>
      <c r="BO1631"/>
      <c r="GB1631" s="7"/>
      <c r="GC1631" s="7"/>
    </row>
    <row r="1632" spans="2:185" s="2" customFormat="1" x14ac:dyDescent="0.25">
      <c r="B1632" s="1"/>
      <c r="E1632" s="1"/>
      <c r="H1632" s="1"/>
      <c r="K1632" s="1"/>
      <c r="N1632" s="1"/>
      <c r="Q1632" s="1"/>
      <c r="BO1632"/>
      <c r="GB1632" s="7"/>
      <c r="GC1632" s="7"/>
    </row>
    <row r="1633" spans="2:185" s="2" customFormat="1" x14ac:dyDescent="0.25">
      <c r="B1633" s="1"/>
      <c r="E1633" s="1"/>
      <c r="H1633" s="1"/>
      <c r="K1633" s="1"/>
      <c r="N1633" s="1"/>
      <c r="Q1633" s="1"/>
      <c r="BO1633"/>
      <c r="GB1633" s="7"/>
      <c r="GC1633" s="7"/>
    </row>
    <row r="1634" spans="2:185" s="2" customFormat="1" x14ac:dyDescent="0.25">
      <c r="B1634" s="1"/>
      <c r="E1634" s="1"/>
      <c r="H1634" s="1"/>
      <c r="K1634" s="1"/>
      <c r="N1634" s="1"/>
      <c r="Q1634" s="1"/>
      <c r="BO1634"/>
      <c r="GB1634" s="7"/>
      <c r="GC1634" s="7"/>
    </row>
    <row r="1635" spans="2:185" s="2" customFormat="1" x14ac:dyDescent="0.25">
      <c r="B1635" s="1"/>
      <c r="E1635" s="1"/>
      <c r="H1635" s="1"/>
      <c r="K1635" s="1"/>
      <c r="N1635" s="1"/>
      <c r="Q1635" s="1"/>
      <c r="BO1635"/>
      <c r="GB1635" s="7"/>
      <c r="GC1635" s="7"/>
    </row>
    <row r="1636" spans="2:185" s="2" customFormat="1" x14ac:dyDescent="0.25">
      <c r="B1636" s="1"/>
      <c r="E1636" s="1"/>
      <c r="H1636" s="1"/>
      <c r="K1636" s="1"/>
      <c r="N1636" s="1"/>
      <c r="Q1636" s="1"/>
      <c r="BO1636"/>
      <c r="GB1636" s="7"/>
      <c r="GC1636" s="7"/>
    </row>
    <row r="1637" spans="2:185" s="2" customFormat="1" x14ac:dyDescent="0.25">
      <c r="B1637" s="1"/>
      <c r="E1637" s="1"/>
      <c r="H1637" s="1"/>
      <c r="K1637" s="1"/>
      <c r="N1637" s="1"/>
      <c r="Q1637" s="1"/>
      <c r="BO1637"/>
      <c r="GB1637" s="7"/>
      <c r="GC1637" s="7"/>
    </row>
    <row r="1638" spans="2:185" s="2" customFormat="1" x14ac:dyDescent="0.25">
      <c r="B1638" s="1"/>
      <c r="E1638" s="1"/>
      <c r="H1638" s="1"/>
      <c r="K1638" s="1"/>
      <c r="N1638" s="1"/>
      <c r="Q1638" s="1"/>
      <c r="BO1638"/>
      <c r="GB1638" s="7"/>
      <c r="GC1638" s="7"/>
    </row>
    <row r="1639" spans="2:185" s="2" customFormat="1" x14ac:dyDescent="0.25">
      <c r="B1639" s="1"/>
      <c r="E1639" s="1"/>
      <c r="H1639" s="1"/>
      <c r="K1639" s="1"/>
      <c r="N1639" s="1"/>
      <c r="Q1639" s="1"/>
      <c r="BO1639"/>
      <c r="GB1639" s="7"/>
      <c r="GC1639" s="7"/>
    </row>
    <row r="1640" spans="2:185" s="2" customFormat="1" x14ac:dyDescent="0.25">
      <c r="B1640" s="1"/>
      <c r="E1640" s="1"/>
      <c r="H1640" s="1"/>
      <c r="K1640" s="1"/>
      <c r="N1640" s="1"/>
      <c r="Q1640" s="1"/>
      <c r="BO1640"/>
      <c r="GB1640" s="7"/>
      <c r="GC1640" s="7"/>
    </row>
    <row r="1641" spans="2:185" s="2" customFormat="1" x14ac:dyDescent="0.25">
      <c r="B1641" s="1"/>
      <c r="E1641" s="1"/>
      <c r="H1641" s="1"/>
      <c r="K1641" s="1"/>
      <c r="N1641" s="1"/>
      <c r="Q1641" s="1"/>
      <c r="BO1641"/>
      <c r="GB1641" s="7"/>
      <c r="GC1641" s="7"/>
    </row>
    <row r="1642" spans="2:185" s="2" customFormat="1" x14ac:dyDescent="0.25">
      <c r="B1642" s="1"/>
      <c r="E1642" s="1"/>
      <c r="H1642" s="1"/>
      <c r="K1642" s="1"/>
      <c r="N1642" s="1"/>
      <c r="Q1642" s="1"/>
      <c r="BO1642"/>
      <c r="GB1642" s="7"/>
      <c r="GC1642" s="7"/>
    </row>
    <row r="1643" spans="2:185" s="2" customFormat="1" x14ac:dyDescent="0.25">
      <c r="B1643" s="1"/>
      <c r="E1643" s="1"/>
      <c r="H1643" s="1"/>
      <c r="K1643" s="1"/>
      <c r="N1643" s="1"/>
      <c r="Q1643" s="1"/>
      <c r="BO1643"/>
      <c r="GB1643" s="7"/>
      <c r="GC1643" s="7"/>
    </row>
    <row r="1644" spans="2:185" s="2" customFormat="1" x14ac:dyDescent="0.25">
      <c r="B1644" s="1"/>
      <c r="E1644" s="1"/>
      <c r="H1644" s="1"/>
      <c r="K1644" s="1"/>
      <c r="N1644" s="1"/>
      <c r="Q1644" s="1"/>
      <c r="BO1644"/>
      <c r="GB1644" s="7"/>
      <c r="GC1644" s="7"/>
    </row>
    <row r="1645" spans="2:185" s="2" customFormat="1" x14ac:dyDescent="0.25">
      <c r="B1645" s="1"/>
      <c r="E1645" s="1"/>
      <c r="H1645" s="1"/>
      <c r="K1645" s="1"/>
      <c r="N1645" s="1"/>
      <c r="Q1645" s="1"/>
      <c r="BO1645"/>
      <c r="GB1645" s="7"/>
      <c r="GC1645" s="7"/>
    </row>
    <row r="1646" spans="2:185" s="2" customFormat="1" x14ac:dyDescent="0.25">
      <c r="B1646" s="1"/>
      <c r="E1646" s="1"/>
      <c r="H1646" s="1"/>
      <c r="K1646" s="1"/>
      <c r="N1646" s="1"/>
      <c r="Q1646" s="1"/>
      <c r="BO1646"/>
      <c r="GB1646" s="7"/>
      <c r="GC1646" s="7"/>
    </row>
    <row r="1647" spans="2:185" s="2" customFormat="1" x14ac:dyDescent="0.25">
      <c r="B1647" s="1"/>
      <c r="E1647" s="1"/>
      <c r="H1647" s="1"/>
      <c r="K1647" s="1"/>
      <c r="N1647" s="1"/>
      <c r="Q1647" s="1"/>
      <c r="BO1647"/>
      <c r="GB1647" s="7"/>
      <c r="GC1647" s="7"/>
    </row>
    <row r="1648" spans="2:185" s="2" customFormat="1" x14ac:dyDescent="0.25">
      <c r="B1648" s="1"/>
      <c r="E1648" s="1"/>
      <c r="H1648" s="1"/>
      <c r="K1648" s="1"/>
      <c r="N1648" s="1"/>
      <c r="Q1648" s="1"/>
      <c r="BO1648"/>
      <c r="GB1648" s="7"/>
      <c r="GC1648" s="7"/>
    </row>
    <row r="1649" spans="2:185" s="2" customFormat="1" x14ac:dyDescent="0.25">
      <c r="B1649" s="1"/>
      <c r="E1649" s="1"/>
      <c r="H1649" s="1"/>
      <c r="K1649" s="1"/>
      <c r="N1649" s="1"/>
      <c r="Q1649" s="1"/>
      <c r="BO1649"/>
      <c r="GB1649" s="7"/>
      <c r="GC1649" s="7"/>
    </row>
    <row r="1650" spans="2:185" s="2" customFormat="1" x14ac:dyDescent="0.25">
      <c r="B1650" s="1"/>
      <c r="E1650" s="1"/>
      <c r="H1650" s="1"/>
      <c r="K1650" s="1"/>
      <c r="N1650" s="1"/>
      <c r="Q1650" s="1"/>
      <c r="BO1650"/>
      <c r="GB1650" s="7"/>
      <c r="GC1650" s="7"/>
    </row>
    <row r="1651" spans="2:185" s="2" customFormat="1" x14ac:dyDescent="0.25">
      <c r="B1651" s="1"/>
      <c r="E1651" s="1"/>
      <c r="H1651" s="1"/>
      <c r="K1651" s="1"/>
      <c r="N1651" s="1"/>
      <c r="Q1651" s="1"/>
      <c r="BO1651"/>
      <c r="GB1651" s="7"/>
      <c r="GC1651" s="7"/>
    </row>
    <row r="1652" spans="2:185" s="2" customFormat="1" x14ac:dyDescent="0.25">
      <c r="B1652" s="1"/>
      <c r="E1652" s="1"/>
      <c r="H1652" s="1"/>
      <c r="K1652" s="1"/>
      <c r="N1652" s="1"/>
      <c r="Q1652" s="1"/>
      <c r="BO1652"/>
      <c r="GB1652" s="7"/>
      <c r="GC1652" s="7"/>
    </row>
    <row r="1653" spans="2:185" s="2" customFormat="1" x14ac:dyDescent="0.25">
      <c r="B1653" s="1"/>
      <c r="E1653" s="1"/>
      <c r="H1653" s="1"/>
      <c r="K1653" s="1"/>
      <c r="N1653" s="1"/>
      <c r="Q1653" s="1"/>
      <c r="BO1653"/>
      <c r="GB1653" s="7"/>
      <c r="GC1653" s="7"/>
    </row>
    <row r="1654" spans="2:185" s="2" customFormat="1" x14ac:dyDescent="0.25">
      <c r="B1654" s="1"/>
      <c r="E1654" s="1"/>
      <c r="H1654" s="1"/>
      <c r="K1654" s="1"/>
      <c r="N1654" s="1"/>
      <c r="Q1654" s="1"/>
      <c r="BO1654"/>
      <c r="GB1654" s="7"/>
      <c r="GC1654" s="7"/>
    </row>
    <row r="1655" spans="2:185" s="2" customFormat="1" x14ac:dyDescent="0.25">
      <c r="B1655" s="1"/>
      <c r="E1655" s="1"/>
      <c r="H1655" s="1"/>
      <c r="K1655" s="1"/>
      <c r="N1655" s="1"/>
      <c r="Q1655" s="1"/>
      <c r="BO1655"/>
      <c r="GB1655" s="7"/>
      <c r="GC1655" s="7"/>
    </row>
    <row r="1656" spans="2:185" s="2" customFormat="1" x14ac:dyDescent="0.25">
      <c r="B1656" s="1"/>
      <c r="E1656" s="1"/>
      <c r="H1656" s="1"/>
      <c r="K1656" s="1"/>
      <c r="N1656" s="1"/>
      <c r="Q1656" s="1"/>
      <c r="BO1656"/>
      <c r="GB1656" s="7"/>
      <c r="GC1656" s="7"/>
    </row>
    <row r="1657" spans="2:185" s="2" customFormat="1" x14ac:dyDescent="0.25">
      <c r="B1657" s="1"/>
      <c r="E1657" s="1"/>
      <c r="H1657" s="1"/>
      <c r="K1657" s="1"/>
      <c r="N1657" s="1"/>
      <c r="Q1657" s="1"/>
      <c r="BO1657"/>
      <c r="GB1657" s="7"/>
      <c r="GC1657" s="7"/>
    </row>
    <row r="1658" spans="2:185" s="2" customFormat="1" x14ac:dyDescent="0.25">
      <c r="B1658" s="1"/>
      <c r="E1658" s="1"/>
      <c r="H1658" s="1"/>
      <c r="K1658" s="1"/>
      <c r="N1658" s="1"/>
      <c r="Q1658" s="1"/>
      <c r="BO1658"/>
      <c r="GB1658" s="7"/>
      <c r="GC1658" s="7"/>
    </row>
    <row r="1659" spans="2:185" s="2" customFormat="1" x14ac:dyDescent="0.25">
      <c r="B1659" s="1"/>
      <c r="E1659" s="1"/>
      <c r="H1659" s="1"/>
      <c r="K1659" s="1"/>
      <c r="N1659" s="1"/>
      <c r="Q1659" s="1"/>
      <c r="BO1659"/>
      <c r="GB1659" s="7"/>
      <c r="GC1659" s="7"/>
    </row>
    <row r="1660" spans="2:185" s="2" customFormat="1" x14ac:dyDescent="0.25">
      <c r="B1660" s="1"/>
      <c r="E1660" s="1"/>
      <c r="H1660" s="1"/>
      <c r="K1660" s="1"/>
      <c r="N1660" s="1"/>
      <c r="Q1660" s="1"/>
      <c r="BO1660"/>
      <c r="GB1660" s="7"/>
      <c r="GC1660" s="7"/>
    </row>
    <row r="1661" spans="2:185" s="2" customFormat="1" x14ac:dyDescent="0.25">
      <c r="B1661" s="1"/>
      <c r="E1661" s="1"/>
      <c r="H1661" s="1"/>
      <c r="K1661" s="1"/>
      <c r="N1661" s="1"/>
      <c r="Q1661" s="1"/>
      <c r="BO1661"/>
      <c r="GB1661" s="7"/>
      <c r="GC1661" s="7"/>
    </row>
    <row r="1662" spans="2:185" s="2" customFormat="1" x14ac:dyDescent="0.25">
      <c r="B1662" s="1"/>
      <c r="E1662" s="1"/>
      <c r="H1662" s="1"/>
      <c r="K1662" s="1"/>
      <c r="N1662" s="1"/>
      <c r="Q1662" s="1"/>
      <c r="BO1662"/>
      <c r="GB1662" s="7"/>
      <c r="GC1662" s="7"/>
    </row>
    <row r="1663" spans="2:185" s="2" customFormat="1" x14ac:dyDescent="0.25">
      <c r="B1663" s="1"/>
      <c r="E1663" s="1"/>
      <c r="H1663" s="1"/>
      <c r="K1663" s="1"/>
      <c r="N1663" s="1"/>
      <c r="Q1663" s="1"/>
      <c r="BO1663"/>
      <c r="GB1663" s="7"/>
      <c r="GC1663" s="7"/>
    </row>
    <row r="1664" spans="2:185" s="2" customFormat="1" x14ac:dyDescent="0.25">
      <c r="B1664" s="1"/>
      <c r="E1664" s="1"/>
      <c r="H1664" s="1"/>
      <c r="K1664" s="1"/>
      <c r="N1664" s="1"/>
      <c r="Q1664" s="1"/>
      <c r="BO1664"/>
      <c r="GB1664" s="7"/>
      <c r="GC1664" s="7"/>
    </row>
    <row r="1665" spans="2:185" s="2" customFormat="1" x14ac:dyDescent="0.25">
      <c r="B1665" s="1"/>
      <c r="E1665" s="1"/>
      <c r="H1665" s="1"/>
      <c r="K1665" s="1"/>
      <c r="N1665" s="1"/>
      <c r="Q1665" s="1"/>
      <c r="BO1665"/>
      <c r="GB1665" s="7"/>
      <c r="GC1665" s="7"/>
    </row>
    <row r="1666" spans="2:185" s="2" customFormat="1" x14ac:dyDescent="0.25">
      <c r="B1666" s="1"/>
      <c r="E1666" s="1"/>
      <c r="H1666" s="1"/>
      <c r="K1666" s="1"/>
      <c r="N1666" s="1"/>
      <c r="Q1666" s="1"/>
      <c r="BO1666"/>
      <c r="GB1666" s="7"/>
      <c r="GC1666" s="7"/>
    </row>
    <row r="1667" spans="2:185" s="2" customFormat="1" x14ac:dyDescent="0.25">
      <c r="B1667" s="1"/>
      <c r="E1667" s="1"/>
      <c r="H1667" s="1"/>
      <c r="K1667" s="1"/>
      <c r="N1667" s="1"/>
      <c r="Q1667" s="1"/>
      <c r="BO1667"/>
      <c r="GB1667" s="7"/>
      <c r="GC1667" s="7"/>
    </row>
    <row r="1668" spans="2:185" s="2" customFormat="1" x14ac:dyDescent="0.25">
      <c r="B1668" s="1"/>
      <c r="E1668" s="1"/>
      <c r="H1668" s="1"/>
      <c r="K1668" s="1"/>
      <c r="N1668" s="1"/>
      <c r="Q1668" s="1"/>
      <c r="BO1668"/>
      <c r="GB1668" s="7"/>
      <c r="GC1668" s="7"/>
    </row>
    <row r="1669" spans="2:185" s="2" customFormat="1" x14ac:dyDescent="0.25">
      <c r="B1669" s="1"/>
      <c r="E1669" s="1"/>
      <c r="H1669" s="1"/>
      <c r="K1669" s="1"/>
      <c r="N1669" s="1"/>
      <c r="Q1669" s="1"/>
      <c r="BO1669"/>
      <c r="GB1669" s="7"/>
      <c r="GC1669" s="7"/>
    </row>
    <row r="1670" spans="2:185" s="2" customFormat="1" x14ac:dyDescent="0.25">
      <c r="B1670" s="1"/>
      <c r="E1670" s="1"/>
      <c r="H1670" s="1"/>
      <c r="K1670" s="1"/>
      <c r="N1670" s="1"/>
      <c r="Q1670" s="1"/>
      <c r="BO1670"/>
      <c r="GB1670" s="7"/>
      <c r="GC1670" s="7"/>
    </row>
    <row r="1671" spans="2:185" s="2" customFormat="1" x14ac:dyDescent="0.25">
      <c r="B1671" s="1"/>
      <c r="E1671" s="1"/>
      <c r="H1671" s="1"/>
      <c r="K1671" s="1"/>
      <c r="N1671" s="1"/>
      <c r="Q1671" s="1"/>
      <c r="BO1671"/>
      <c r="GB1671" s="7"/>
      <c r="GC1671" s="7"/>
    </row>
    <row r="1672" spans="2:185" s="2" customFormat="1" x14ac:dyDescent="0.25">
      <c r="B1672" s="1"/>
      <c r="E1672" s="1"/>
      <c r="H1672" s="1"/>
      <c r="K1672" s="1"/>
      <c r="N1672" s="1"/>
      <c r="Q1672" s="1"/>
      <c r="BO1672"/>
      <c r="GB1672" s="7"/>
      <c r="GC1672" s="7"/>
    </row>
    <row r="1673" spans="2:185" s="2" customFormat="1" x14ac:dyDescent="0.25">
      <c r="B1673" s="1"/>
      <c r="E1673" s="1"/>
      <c r="H1673" s="1"/>
      <c r="K1673" s="1"/>
      <c r="N1673" s="1"/>
      <c r="Q1673" s="1"/>
      <c r="BO1673"/>
      <c r="GB1673" s="7"/>
      <c r="GC1673" s="7"/>
    </row>
    <row r="1674" spans="2:185" s="2" customFormat="1" x14ac:dyDescent="0.25">
      <c r="B1674" s="1"/>
      <c r="E1674" s="1"/>
      <c r="H1674" s="1"/>
      <c r="K1674" s="1"/>
      <c r="N1674" s="1"/>
      <c r="Q1674" s="1"/>
      <c r="BO1674"/>
      <c r="GB1674" s="7"/>
      <c r="GC1674" s="7"/>
    </row>
    <row r="1675" spans="2:185" s="2" customFormat="1" x14ac:dyDescent="0.25">
      <c r="B1675" s="1"/>
      <c r="E1675" s="1"/>
      <c r="H1675" s="1"/>
      <c r="K1675" s="1"/>
      <c r="N1675" s="1"/>
      <c r="Q1675" s="1"/>
      <c r="BO1675"/>
      <c r="GB1675" s="7"/>
      <c r="GC1675" s="7"/>
    </row>
    <row r="1676" spans="2:185" s="2" customFormat="1" x14ac:dyDescent="0.25">
      <c r="B1676" s="1"/>
      <c r="E1676" s="1"/>
      <c r="H1676" s="1"/>
      <c r="K1676" s="1"/>
      <c r="N1676" s="1"/>
      <c r="Q1676" s="1"/>
      <c r="BO1676"/>
      <c r="GB1676" s="7"/>
      <c r="GC1676" s="7"/>
    </row>
    <row r="1677" spans="2:185" s="2" customFormat="1" x14ac:dyDescent="0.25">
      <c r="B1677" s="1"/>
      <c r="E1677" s="1"/>
      <c r="H1677" s="1"/>
      <c r="K1677" s="1"/>
      <c r="N1677" s="1"/>
      <c r="Q1677" s="1"/>
      <c r="BO1677"/>
      <c r="GB1677" s="7"/>
      <c r="GC1677" s="7"/>
    </row>
    <row r="1678" spans="2:185" s="2" customFormat="1" x14ac:dyDescent="0.25">
      <c r="B1678" s="1"/>
      <c r="E1678" s="1"/>
      <c r="H1678" s="1"/>
      <c r="K1678" s="1"/>
      <c r="N1678" s="1"/>
      <c r="Q1678" s="1"/>
      <c r="BO1678"/>
      <c r="GB1678" s="7"/>
      <c r="GC1678" s="7"/>
    </row>
    <row r="1679" spans="2:185" s="2" customFormat="1" x14ac:dyDescent="0.25">
      <c r="B1679" s="1"/>
      <c r="E1679" s="1"/>
      <c r="H1679" s="1"/>
      <c r="K1679" s="1"/>
      <c r="N1679" s="1"/>
      <c r="Q1679" s="1"/>
      <c r="BO1679"/>
      <c r="GB1679" s="7"/>
      <c r="GC1679" s="7"/>
    </row>
    <row r="1680" spans="2:185" s="2" customFormat="1" x14ac:dyDescent="0.25">
      <c r="B1680" s="1"/>
      <c r="E1680" s="1"/>
      <c r="H1680" s="1"/>
      <c r="K1680" s="1"/>
      <c r="N1680" s="1"/>
      <c r="Q1680" s="1"/>
      <c r="BO1680"/>
      <c r="GB1680" s="7"/>
      <c r="GC1680" s="7"/>
    </row>
    <row r="1681" spans="2:185" s="2" customFormat="1" x14ac:dyDescent="0.25">
      <c r="B1681" s="1"/>
      <c r="E1681" s="1"/>
      <c r="H1681" s="1"/>
      <c r="K1681" s="1"/>
      <c r="N1681" s="1"/>
      <c r="Q1681" s="1"/>
      <c r="BO1681"/>
      <c r="GB1681" s="7"/>
      <c r="GC1681" s="7"/>
    </row>
    <row r="1682" spans="2:185" s="2" customFormat="1" x14ac:dyDescent="0.25">
      <c r="B1682" s="1"/>
      <c r="E1682" s="1"/>
      <c r="H1682" s="1"/>
      <c r="K1682" s="1"/>
      <c r="N1682" s="1"/>
      <c r="Q1682" s="1"/>
      <c r="BO1682"/>
      <c r="GB1682" s="7"/>
      <c r="GC1682" s="7"/>
    </row>
    <row r="1683" spans="2:185" s="2" customFormat="1" x14ac:dyDescent="0.25">
      <c r="B1683" s="1"/>
      <c r="E1683" s="1"/>
      <c r="H1683" s="1"/>
      <c r="K1683" s="1"/>
      <c r="N1683" s="1"/>
      <c r="Q1683" s="1"/>
      <c r="BO1683"/>
      <c r="GB1683" s="7"/>
      <c r="GC1683" s="7"/>
    </row>
    <row r="1684" spans="2:185" s="2" customFormat="1" x14ac:dyDescent="0.25">
      <c r="B1684" s="1"/>
      <c r="E1684" s="1"/>
      <c r="H1684" s="1"/>
      <c r="K1684" s="1"/>
      <c r="N1684" s="1"/>
      <c r="Q1684" s="1"/>
      <c r="BO1684"/>
      <c r="GB1684" s="7"/>
      <c r="GC1684" s="7"/>
    </row>
    <row r="1685" spans="2:185" s="2" customFormat="1" x14ac:dyDescent="0.25">
      <c r="B1685" s="1"/>
      <c r="E1685" s="1"/>
      <c r="H1685" s="1"/>
      <c r="K1685" s="1"/>
      <c r="N1685" s="1"/>
      <c r="Q1685" s="1"/>
      <c r="BO1685"/>
      <c r="GB1685" s="7"/>
      <c r="GC1685" s="7"/>
    </row>
    <row r="1686" spans="2:185" s="2" customFormat="1" x14ac:dyDescent="0.25">
      <c r="B1686" s="1"/>
      <c r="E1686" s="1"/>
      <c r="H1686" s="1"/>
      <c r="K1686" s="1"/>
      <c r="N1686" s="1"/>
      <c r="Q1686" s="1"/>
      <c r="BO1686"/>
      <c r="GB1686" s="7"/>
      <c r="GC1686" s="7"/>
    </row>
    <row r="1687" spans="2:185" s="2" customFormat="1" x14ac:dyDescent="0.25">
      <c r="B1687" s="1"/>
      <c r="E1687" s="1"/>
      <c r="H1687" s="1"/>
      <c r="K1687" s="1"/>
      <c r="N1687" s="1"/>
      <c r="Q1687" s="1"/>
      <c r="BO1687"/>
      <c r="GB1687" s="7"/>
      <c r="GC1687" s="7"/>
    </row>
    <row r="1688" spans="2:185" s="2" customFormat="1" x14ac:dyDescent="0.25">
      <c r="B1688" s="1"/>
      <c r="E1688" s="1"/>
      <c r="H1688" s="1"/>
      <c r="K1688" s="1"/>
      <c r="N1688" s="1"/>
      <c r="Q1688" s="1"/>
      <c r="BO1688"/>
      <c r="GB1688" s="7"/>
      <c r="GC1688" s="7"/>
    </row>
    <row r="1689" spans="2:185" s="2" customFormat="1" x14ac:dyDescent="0.25">
      <c r="B1689" s="1"/>
      <c r="E1689" s="1"/>
      <c r="H1689" s="1"/>
      <c r="K1689" s="1"/>
      <c r="N1689" s="1"/>
      <c r="Q1689" s="1"/>
      <c r="BO1689"/>
      <c r="GB1689" s="7"/>
      <c r="GC1689" s="7"/>
    </row>
    <row r="1690" spans="2:185" s="2" customFormat="1" x14ac:dyDescent="0.25">
      <c r="B1690" s="1"/>
      <c r="E1690" s="1"/>
      <c r="H1690" s="1"/>
      <c r="K1690" s="1"/>
      <c r="N1690" s="1"/>
      <c r="Q1690" s="1"/>
      <c r="BO1690"/>
      <c r="GB1690" s="7"/>
      <c r="GC1690" s="7"/>
    </row>
    <row r="1691" spans="2:185" s="2" customFormat="1" x14ac:dyDescent="0.25">
      <c r="B1691" s="1"/>
      <c r="E1691" s="1"/>
      <c r="H1691" s="1"/>
      <c r="K1691" s="1"/>
      <c r="N1691" s="1"/>
      <c r="Q1691" s="1"/>
      <c r="BO1691"/>
      <c r="GB1691" s="7"/>
      <c r="GC1691" s="7"/>
    </row>
    <row r="1692" spans="2:185" s="2" customFormat="1" x14ac:dyDescent="0.25">
      <c r="B1692" s="1"/>
      <c r="E1692" s="1"/>
      <c r="H1692" s="1"/>
      <c r="K1692" s="1"/>
      <c r="N1692" s="1"/>
      <c r="Q1692" s="1"/>
      <c r="BO1692"/>
      <c r="GB1692" s="7"/>
      <c r="GC1692" s="7"/>
    </row>
    <row r="1693" spans="2:185" s="2" customFormat="1" x14ac:dyDescent="0.25">
      <c r="B1693" s="1"/>
      <c r="E1693" s="1"/>
      <c r="H1693" s="1"/>
      <c r="K1693" s="1"/>
      <c r="N1693" s="1"/>
      <c r="Q1693" s="1"/>
      <c r="BO1693"/>
      <c r="GB1693" s="7"/>
      <c r="GC1693" s="7"/>
    </row>
    <row r="1694" spans="2:185" s="2" customFormat="1" x14ac:dyDescent="0.25">
      <c r="B1694" s="1"/>
      <c r="E1694" s="1"/>
      <c r="H1694" s="1"/>
      <c r="K1694" s="1"/>
      <c r="N1694" s="1"/>
      <c r="Q1694" s="1"/>
      <c r="BO1694"/>
      <c r="GB1694" s="7"/>
      <c r="GC1694" s="7"/>
    </row>
    <row r="1695" spans="2:185" s="2" customFormat="1" x14ac:dyDescent="0.25">
      <c r="B1695" s="1"/>
      <c r="E1695" s="1"/>
      <c r="H1695" s="1"/>
      <c r="K1695" s="1"/>
      <c r="N1695" s="1"/>
      <c r="Q1695" s="1"/>
      <c r="BO1695"/>
      <c r="GB1695" s="7"/>
      <c r="GC1695" s="7"/>
    </row>
    <row r="1696" spans="2:185" s="2" customFormat="1" x14ac:dyDescent="0.25">
      <c r="B1696" s="1"/>
      <c r="E1696" s="1"/>
      <c r="H1696" s="1"/>
      <c r="K1696" s="1"/>
      <c r="N1696" s="1"/>
      <c r="Q1696" s="1"/>
      <c r="BO1696"/>
      <c r="GB1696" s="7"/>
      <c r="GC1696" s="7"/>
    </row>
    <row r="1697" spans="2:185" s="2" customFormat="1" x14ac:dyDescent="0.25">
      <c r="B1697" s="1"/>
      <c r="E1697" s="1"/>
      <c r="H1697" s="1"/>
      <c r="K1697" s="1"/>
      <c r="N1697" s="1"/>
      <c r="Q1697" s="1"/>
      <c r="BO1697"/>
      <c r="GB1697" s="7"/>
      <c r="GC1697" s="7"/>
    </row>
    <row r="1698" spans="2:185" s="2" customFormat="1" x14ac:dyDescent="0.25">
      <c r="B1698" s="1"/>
      <c r="E1698" s="1"/>
      <c r="H1698" s="1"/>
      <c r="K1698" s="1"/>
      <c r="N1698" s="1"/>
      <c r="Q1698" s="1"/>
      <c r="BO1698"/>
      <c r="GB1698" s="7"/>
      <c r="GC1698" s="7"/>
    </row>
    <row r="1699" spans="2:185" s="2" customFormat="1" x14ac:dyDescent="0.25">
      <c r="B1699" s="1"/>
      <c r="E1699" s="1"/>
      <c r="H1699" s="1"/>
      <c r="K1699" s="1"/>
      <c r="N1699" s="1"/>
      <c r="Q1699" s="1"/>
      <c r="BO1699"/>
      <c r="GB1699" s="7"/>
      <c r="GC1699" s="7"/>
    </row>
    <row r="1700" spans="2:185" s="2" customFormat="1" x14ac:dyDescent="0.25">
      <c r="B1700" s="1"/>
      <c r="E1700" s="1"/>
      <c r="H1700" s="1"/>
      <c r="K1700" s="1"/>
      <c r="N1700" s="1"/>
      <c r="Q1700" s="1"/>
      <c r="BO1700"/>
      <c r="GB1700" s="7"/>
      <c r="GC1700" s="7"/>
    </row>
    <row r="1701" spans="2:185" s="2" customFormat="1" x14ac:dyDescent="0.25">
      <c r="B1701" s="1"/>
      <c r="E1701" s="1"/>
      <c r="H1701" s="1"/>
      <c r="K1701" s="1"/>
      <c r="N1701" s="1"/>
      <c r="Q1701" s="1"/>
      <c r="BO1701"/>
      <c r="GB1701" s="7"/>
      <c r="GC1701" s="7"/>
    </row>
    <row r="1702" spans="2:185" s="2" customFormat="1" x14ac:dyDescent="0.25">
      <c r="B1702" s="1"/>
      <c r="E1702" s="1"/>
      <c r="H1702" s="1"/>
      <c r="K1702" s="1"/>
      <c r="N1702" s="1"/>
      <c r="Q1702" s="1"/>
      <c r="BO1702"/>
      <c r="GB1702" s="7"/>
      <c r="GC1702" s="7"/>
    </row>
    <row r="1703" spans="2:185" s="2" customFormat="1" x14ac:dyDescent="0.25">
      <c r="B1703" s="1"/>
      <c r="E1703" s="1"/>
      <c r="H1703" s="1"/>
      <c r="K1703" s="1"/>
      <c r="N1703" s="1"/>
      <c r="Q1703" s="1"/>
      <c r="BO1703"/>
      <c r="GB1703" s="7"/>
      <c r="GC1703" s="7"/>
    </row>
    <row r="1704" spans="2:185" s="2" customFormat="1" x14ac:dyDescent="0.25">
      <c r="B1704" s="1"/>
      <c r="E1704" s="1"/>
      <c r="H1704" s="1"/>
      <c r="K1704" s="1"/>
      <c r="N1704" s="1"/>
      <c r="Q1704" s="1"/>
      <c r="BO1704"/>
      <c r="GB1704" s="7"/>
      <c r="GC1704" s="7"/>
    </row>
    <row r="1705" spans="2:185" s="2" customFormat="1" x14ac:dyDescent="0.25">
      <c r="B1705" s="1"/>
      <c r="E1705" s="1"/>
      <c r="H1705" s="1"/>
      <c r="K1705" s="1"/>
      <c r="N1705" s="1"/>
      <c r="Q1705" s="1"/>
      <c r="BO1705"/>
      <c r="GB1705" s="7"/>
      <c r="GC1705" s="7"/>
    </row>
    <row r="1706" spans="2:185" s="2" customFormat="1" x14ac:dyDescent="0.25">
      <c r="B1706" s="1"/>
      <c r="E1706" s="1"/>
      <c r="H1706" s="1"/>
      <c r="K1706" s="1"/>
      <c r="N1706" s="1"/>
      <c r="Q1706" s="1"/>
      <c r="BO1706"/>
      <c r="GB1706" s="7"/>
      <c r="GC1706" s="7"/>
    </row>
    <row r="1707" spans="2:185" s="2" customFormat="1" x14ac:dyDescent="0.25">
      <c r="B1707" s="1"/>
      <c r="E1707" s="1"/>
      <c r="H1707" s="1"/>
      <c r="K1707" s="1"/>
      <c r="N1707" s="1"/>
      <c r="Q1707" s="1"/>
      <c r="BO1707"/>
      <c r="GB1707" s="7"/>
      <c r="GC1707" s="7"/>
    </row>
    <row r="1708" spans="2:185" s="2" customFormat="1" x14ac:dyDescent="0.25">
      <c r="B1708" s="1"/>
      <c r="E1708" s="1"/>
      <c r="H1708" s="1"/>
      <c r="K1708" s="1"/>
      <c r="N1708" s="1"/>
      <c r="Q1708" s="1"/>
      <c r="BO1708"/>
      <c r="GB1708" s="7"/>
      <c r="GC1708" s="7"/>
    </row>
    <row r="1709" spans="2:185" s="2" customFormat="1" x14ac:dyDescent="0.25">
      <c r="B1709" s="1"/>
      <c r="E1709" s="1"/>
      <c r="H1709" s="1"/>
      <c r="K1709" s="1"/>
      <c r="N1709" s="1"/>
      <c r="Q1709" s="1"/>
      <c r="BO1709"/>
      <c r="GB1709" s="7"/>
      <c r="GC1709" s="7"/>
    </row>
    <row r="1710" spans="2:185" s="2" customFormat="1" x14ac:dyDescent="0.25">
      <c r="B1710" s="1"/>
      <c r="E1710" s="1"/>
      <c r="H1710" s="1"/>
      <c r="K1710" s="1"/>
      <c r="N1710" s="1"/>
      <c r="Q1710" s="1"/>
      <c r="BO1710"/>
      <c r="GB1710" s="7"/>
      <c r="GC1710" s="7"/>
    </row>
    <row r="1711" spans="2:185" s="2" customFormat="1" x14ac:dyDescent="0.25">
      <c r="B1711" s="1"/>
      <c r="E1711" s="1"/>
      <c r="H1711" s="1"/>
      <c r="K1711" s="1"/>
      <c r="N1711" s="1"/>
      <c r="Q1711" s="1"/>
      <c r="BO1711"/>
      <c r="GB1711" s="7"/>
      <c r="GC1711" s="7"/>
    </row>
    <row r="1712" spans="2:185" s="2" customFormat="1" x14ac:dyDescent="0.25">
      <c r="B1712" s="1"/>
      <c r="E1712" s="1"/>
      <c r="H1712" s="1"/>
      <c r="K1712" s="1"/>
      <c r="N1712" s="1"/>
      <c r="Q1712" s="1"/>
      <c r="BO1712"/>
      <c r="GB1712" s="7"/>
      <c r="GC1712" s="7"/>
    </row>
    <row r="1713" spans="2:185" s="2" customFormat="1" x14ac:dyDescent="0.25">
      <c r="B1713" s="1"/>
      <c r="E1713" s="1"/>
      <c r="H1713" s="1"/>
      <c r="K1713" s="1"/>
      <c r="N1713" s="1"/>
      <c r="Q1713" s="1"/>
      <c r="BO1713"/>
      <c r="GB1713" s="7"/>
      <c r="GC1713" s="7"/>
    </row>
    <row r="1714" spans="2:185" s="2" customFormat="1" x14ac:dyDescent="0.25">
      <c r="B1714" s="1"/>
      <c r="E1714" s="1"/>
      <c r="H1714" s="1"/>
      <c r="K1714" s="1"/>
      <c r="N1714" s="1"/>
      <c r="Q1714" s="1"/>
      <c r="BO1714"/>
      <c r="GB1714" s="7"/>
      <c r="GC1714" s="7"/>
    </row>
    <row r="1715" spans="2:185" s="2" customFormat="1" x14ac:dyDescent="0.25">
      <c r="B1715" s="1"/>
      <c r="E1715" s="1"/>
      <c r="H1715" s="1"/>
      <c r="K1715" s="1"/>
      <c r="N1715" s="1"/>
      <c r="Q1715" s="1"/>
      <c r="BO1715"/>
      <c r="GB1715" s="7"/>
      <c r="GC1715" s="7"/>
    </row>
    <row r="1716" spans="2:185" s="2" customFormat="1" x14ac:dyDescent="0.25">
      <c r="B1716" s="1"/>
      <c r="E1716" s="1"/>
      <c r="H1716" s="1"/>
      <c r="K1716" s="1"/>
      <c r="N1716" s="1"/>
      <c r="Q1716" s="1"/>
      <c r="BO1716"/>
      <c r="GB1716" s="7"/>
      <c r="GC1716" s="7"/>
    </row>
    <row r="1717" spans="2:185" s="2" customFormat="1" x14ac:dyDescent="0.25">
      <c r="B1717" s="1"/>
      <c r="E1717" s="1"/>
      <c r="H1717" s="1"/>
      <c r="K1717" s="1"/>
      <c r="N1717" s="1"/>
      <c r="Q1717" s="1"/>
      <c r="BO1717"/>
      <c r="GB1717" s="7"/>
      <c r="GC1717" s="7"/>
    </row>
    <row r="1718" spans="2:185" s="2" customFormat="1" x14ac:dyDescent="0.25">
      <c r="B1718" s="1"/>
      <c r="E1718" s="1"/>
      <c r="H1718" s="1"/>
      <c r="K1718" s="1"/>
      <c r="N1718" s="1"/>
      <c r="Q1718" s="1"/>
      <c r="BO1718"/>
      <c r="GB1718" s="7"/>
      <c r="GC1718" s="7"/>
    </row>
    <row r="1719" spans="2:185" s="2" customFormat="1" x14ac:dyDescent="0.25">
      <c r="B1719" s="1"/>
      <c r="E1719" s="1"/>
      <c r="H1719" s="1"/>
      <c r="K1719" s="1"/>
      <c r="N1719" s="1"/>
      <c r="Q1719" s="1"/>
      <c r="BO1719"/>
      <c r="GB1719" s="7"/>
      <c r="GC1719" s="7"/>
    </row>
    <row r="1720" spans="2:185" s="2" customFormat="1" x14ac:dyDescent="0.25">
      <c r="B1720" s="1"/>
      <c r="E1720" s="1"/>
      <c r="H1720" s="1"/>
      <c r="K1720" s="1"/>
      <c r="N1720" s="1"/>
      <c r="Q1720" s="1"/>
      <c r="BO1720"/>
      <c r="GB1720" s="7"/>
      <c r="GC1720" s="7"/>
    </row>
    <row r="1721" spans="2:185" s="2" customFormat="1" x14ac:dyDescent="0.25">
      <c r="B1721" s="1"/>
      <c r="E1721" s="1"/>
      <c r="H1721" s="1"/>
      <c r="K1721" s="1"/>
      <c r="N1721" s="1"/>
      <c r="Q1721" s="1"/>
      <c r="BO1721"/>
      <c r="GB1721" s="7"/>
      <c r="GC1721" s="7"/>
    </row>
    <row r="1722" spans="2:185" s="2" customFormat="1" x14ac:dyDescent="0.25">
      <c r="B1722" s="1"/>
      <c r="E1722" s="1"/>
      <c r="H1722" s="1"/>
      <c r="K1722" s="1"/>
      <c r="N1722" s="1"/>
      <c r="Q1722" s="1"/>
      <c r="BO1722"/>
      <c r="GB1722" s="7"/>
      <c r="GC1722" s="7"/>
    </row>
    <row r="1723" spans="2:185" s="2" customFormat="1" x14ac:dyDescent="0.25">
      <c r="B1723" s="1"/>
      <c r="E1723" s="1"/>
      <c r="H1723" s="1"/>
      <c r="K1723" s="1"/>
      <c r="N1723" s="1"/>
      <c r="Q1723" s="1"/>
      <c r="BO1723"/>
      <c r="GB1723" s="7"/>
      <c r="GC1723" s="7"/>
    </row>
    <row r="1724" spans="2:185" s="2" customFormat="1" x14ac:dyDescent="0.25">
      <c r="B1724" s="1"/>
      <c r="E1724" s="1"/>
      <c r="H1724" s="1"/>
      <c r="K1724" s="1"/>
      <c r="N1724" s="1"/>
      <c r="Q1724" s="1"/>
      <c r="BO1724"/>
      <c r="GB1724" s="7"/>
      <c r="GC1724" s="7"/>
    </row>
    <row r="1725" spans="2:185" s="2" customFormat="1" x14ac:dyDescent="0.25">
      <c r="B1725" s="1"/>
      <c r="E1725" s="1"/>
      <c r="H1725" s="1"/>
      <c r="K1725" s="1"/>
      <c r="N1725" s="1"/>
      <c r="Q1725" s="1"/>
      <c r="BO1725"/>
      <c r="GB1725" s="7"/>
      <c r="GC1725" s="7"/>
    </row>
    <row r="1726" spans="2:185" s="2" customFormat="1" x14ac:dyDescent="0.25">
      <c r="B1726" s="1"/>
      <c r="E1726" s="1"/>
      <c r="H1726" s="1"/>
      <c r="K1726" s="1"/>
      <c r="N1726" s="1"/>
      <c r="Q1726" s="1"/>
      <c r="BO1726"/>
      <c r="GB1726" s="7"/>
      <c r="GC1726" s="7"/>
    </row>
    <row r="1727" spans="2:185" s="2" customFormat="1" x14ac:dyDescent="0.25">
      <c r="B1727" s="1"/>
      <c r="E1727" s="1"/>
      <c r="H1727" s="1"/>
      <c r="K1727" s="1"/>
      <c r="N1727" s="1"/>
      <c r="Q1727" s="1"/>
      <c r="BO1727"/>
      <c r="GB1727" s="7"/>
      <c r="GC1727" s="7"/>
    </row>
    <row r="1728" spans="2:185" s="2" customFormat="1" x14ac:dyDescent="0.25">
      <c r="B1728" s="1"/>
      <c r="E1728" s="1"/>
      <c r="H1728" s="1"/>
      <c r="K1728" s="1"/>
      <c r="N1728" s="1"/>
      <c r="Q1728" s="1"/>
      <c r="BO1728"/>
      <c r="GB1728" s="7"/>
      <c r="GC1728" s="7"/>
    </row>
    <row r="1729" spans="2:185" s="2" customFormat="1" x14ac:dyDescent="0.25">
      <c r="B1729" s="1"/>
      <c r="E1729" s="1"/>
      <c r="H1729" s="1"/>
      <c r="K1729" s="1"/>
      <c r="N1729" s="1"/>
      <c r="Q1729" s="1"/>
      <c r="BO1729"/>
      <c r="GB1729" s="7"/>
      <c r="GC1729" s="7"/>
    </row>
    <row r="1730" spans="2:185" s="2" customFormat="1" x14ac:dyDescent="0.25">
      <c r="B1730" s="1"/>
      <c r="E1730" s="1"/>
      <c r="H1730" s="1"/>
      <c r="K1730" s="1"/>
      <c r="N1730" s="1"/>
      <c r="Q1730" s="1"/>
      <c r="BO1730"/>
      <c r="GB1730" s="7"/>
      <c r="GC1730" s="7"/>
    </row>
    <row r="1731" spans="2:185" s="2" customFormat="1" x14ac:dyDescent="0.25">
      <c r="B1731" s="1"/>
      <c r="E1731" s="1"/>
      <c r="H1731" s="1"/>
      <c r="K1731" s="1"/>
      <c r="N1731" s="1"/>
      <c r="Q1731" s="1"/>
      <c r="BO1731"/>
      <c r="GB1731" s="7"/>
      <c r="GC1731" s="7"/>
    </row>
    <row r="1732" spans="2:185" s="2" customFormat="1" x14ac:dyDescent="0.25">
      <c r="B1732" s="1"/>
      <c r="E1732" s="1"/>
      <c r="H1732" s="1"/>
      <c r="K1732" s="1"/>
      <c r="N1732" s="1"/>
      <c r="Q1732" s="1"/>
      <c r="BO1732"/>
      <c r="GB1732" s="7"/>
      <c r="GC1732" s="7"/>
    </row>
    <row r="1733" spans="2:185" s="2" customFormat="1" x14ac:dyDescent="0.25">
      <c r="B1733" s="1"/>
      <c r="E1733" s="1"/>
      <c r="H1733" s="1"/>
      <c r="K1733" s="1"/>
      <c r="N1733" s="1"/>
      <c r="Q1733" s="1"/>
      <c r="BO1733"/>
      <c r="GB1733" s="7"/>
      <c r="GC1733" s="7"/>
    </row>
    <row r="1734" spans="2:185" s="2" customFormat="1" x14ac:dyDescent="0.25">
      <c r="B1734" s="1"/>
      <c r="E1734" s="1"/>
      <c r="H1734" s="1"/>
      <c r="K1734" s="1"/>
      <c r="N1734" s="1"/>
      <c r="Q1734" s="1"/>
      <c r="BO1734"/>
      <c r="GB1734" s="7"/>
      <c r="GC1734" s="7"/>
    </row>
    <row r="1735" spans="2:185" s="2" customFormat="1" x14ac:dyDescent="0.25">
      <c r="B1735" s="1"/>
      <c r="E1735" s="1"/>
      <c r="H1735" s="1"/>
      <c r="K1735" s="1"/>
      <c r="N1735" s="1"/>
      <c r="Q1735" s="1"/>
      <c r="BO1735"/>
      <c r="GB1735" s="7"/>
      <c r="GC1735" s="7"/>
    </row>
    <row r="1736" spans="2:185" s="2" customFormat="1" x14ac:dyDescent="0.25">
      <c r="B1736" s="1"/>
      <c r="E1736" s="1"/>
      <c r="H1736" s="1"/>
      <c r="K1736" s="1"/>
      <c r="N1736" s="1"/>
      <c r="Q1736" s="1"/>
      <c r="BO1736"/>
      <c r="GB1736" s="7"/>
      <c r="GC1736" s="7"/>
    </row>
    <row r="1737" spans="2:185" s="2" customFormat="1" x14ac:dyDescent="0.25">
      <c r="B1737" s="1"/>
      <c r="E1737" s="1"/>
      <c r="H1737" s="1"/>
      <c r="K1737" s="1"/>
      <c r="N1737" s="1"/>
      <c r="Q1737" s="1"/>
      <c r="BO1737"/>
      <c r="GB1737" s="7"/>
      <c r="GC1737" s="7"/>
    </row>
    <row r="1738" spans="2:185" s="2" customFormat="1" x14ac:dyDescent="0.25">
      <c r="B1738" s="1"/>
      <c r="E1738" s="1"/>
      <c r="H1738" s="1"/>
      <c r="K1738" s="1"/>
      <c r="N1738" s="1"/>
      <c r="Q1738" s="1"/>
      <c r="BO1738"/>
      <c r="GB1738" s="7"/>
      <c r="GC1738" s="7"/>
    </row>
    <row r="1739" spans="2:185" s="2" customFormat="1" x14ac:dyDescent="0.25">
      <c r="B1739" s="1"/>
      <c r="E1739" s="1"/>
      <c r="H1739" s="1"/>
      <c r="K1739" s="1"/>
      <c r="N1739" s="1"/>
      <c r="Q1739" s="1"/>
      <c r="BO1739"/>
      <c r="GB1739" s="7"/>
      <c r="GC1739" s="7"/>
    </row>
    <row r="1740" spans="2:185" s="2" customFormat="1" x14ac:dyDescent="0.25">
      <c r="B1740" s="1"/>
      <c r="E1740" s="1"/>
      <c r="H1740" s="1"/>
      <c r="K1740" s="1"/>
      <c r="N1740" s="1"/>
      <c r="Q1740" s="1"/>
      <c r="BO1740"/>
      <c r="GB1740" s="7"/>
      <c r="GC1740" s="7"/>
    </row>
    <row r="1741" spans="2:185" s="2" customFormat="1" x14ac:dyDescent="0.25">
      <c r="B1741" s="1"/>
      <c r="E1741" s="1"/>
      <c r="H1741" s="1"/>
      <c r="K1741" s="1"/>
      <c r="N1741" s="1"/>
      <c r="Q1741" s="1"/>
      <c r="BO1741"/>
      <c r="GB1741" s="7"/>
      <c r="GC1741" s="7"/>
    </row>
    <row r="1742" spans="2:185" s="2" customFormat="1" x14ac:dyDescent="0.25">
      <c r="B1742" s="1"/>
      <c r="E1742" s="1"/>
      <c r="H1742" s="1"/>
      <c r="K1742" s="1"/>
      <c r="N1742" s="1"/>
      <c r="Q1742" s="1"/>
      <c r="BO1742"/>
      <c r="GB1742" s="7"/>
      <c r="GC1742" s="7"/>
    </row>
    <row r="1743" spans="2:185" s="2" customFormat="1" x14ac:dyDescent="0.25">
      <c r="B1743" s="1"/>
      <c r="E1743" s="1"/>
      <c r="H1743" s="1"/>
      <c r="K1743" s="1"/>
      <c r="N1743" s="1"/>
      <c r="Q1743" s="1"/>
      <c r="BO1743"/>
      <c r="GB1743" s="7"/>
      <c r="GC1743" s="7"/>
    </row>
    <row r="1744" spans="2:185" s="2" customFormat="1" x14ac:dyDescent="0.25">
      <c r="B1744" s="1"/>
      <c r="E1744" s="1"/>
      <c r="H1744" s="1"/>
      <c r="K1744" s="1"/>
      <c r="N1744" s="1"/>
      <c r="Q1744" s="1"/>
      <c r="BO1744"/>
      <c r="GB1744" s="7"/>
      <c r="GC1744" s="7"/>
    </row>
    <row r="1745" spans="2:185" s="2" customFormat="1" x14ac:dyDescent="0.25">
      <c r="B1745" s="1"/>
      <c r="E1745" s="1"/>
      <c r="H1745" s="1"/>
      <c r="K1745" s="1"/>
      <c r="N1745" s="1"/>
      <c r="Q1745" s="1"/>
      <c r="BO1745"/>
      <c r="GB1745" s="7"/>
      <c r="GC1745" s="7"/>
    </row>
    <row r="1746" spans="2:185" s="2" customFormat="1" x14ac:dyDescent="0.25">
      <c r="B1746" s="1"/>
      <c r="E1746" s="1"/>
      <c r="H1746" s="1"/>
      <c r="K1746" s="1"/>
      <c r="N1746" s="1"/>
      <c r="Q1746" s="1"/>
      <c r="BO1746"/>
      <c r="GB1746" s="7"/>
      <c r="GC1746" s="7"/>
    </row>
    <row r="1747" spans="2:185" s="2" customFormat="1" x14ac:dyDescent="0.25">
      <c r="B1747" s="1"/>
      <c r="E1747" s="1"/>
      <c r="H1747" s="1"/>
      <c r="K1747" s="1"/>
      <c r="N1747" s="1"/>
      <c r="Q1747" s="1"/>
      <c r="BO1747"/>
      <c r="GB1747" s="7"/>
      <c r="GC1747" s="7"/>
    </row>
    <row r="1748" spans="2:185" s="2" customFormat="1" x14ac:dyDescent="0.25">
      <c r="B1748" s="1"/>
      <c r="E1748" s="1"/>
      <c r="H1748" s="1"/>
      <c r="K1748" s="1"/>
      <c r="N1748" s="1"/>
      <c r="Q1748" s="1"/>
      <c r="BO1748"/>
      <c r="GB1748" s="7"/>
      <c r="GC1748" s="7"/>
    </row>
    <row r="1749" spans="2:185" s="2" customFormat="1" x14ac:dyDescent="0.25">
      <c r="B1749" s="1"/>
      <c r="E1749" s="1"/>
      <c r="H1749" s="1"/>
      <c r="K1749" s="1"/>
      <c r="N1749" s="1"/>
      <c r="Q1749" s="1"/>
      <c r="BO1749"/>
      <c r="GB1749" s="7"/>
      <c r="GC1749" s="7"/>
    </row>
    <row r="1750" spans="2:185" s="2" customFormat="1" x14ac:dyDescent="0.25">
      <c r="B1750" s="1"/>
      <c r="E1750" s="1"/>
      <c r="H1750" s="1"/>
      <c r="K1750" s="1"/>
      <c r="N1750" s="1"/>
      <c r="Q1750" s="1"/>
      <c r="BO1750"/>
      <c r="GB1750" s="7"/>
      <c r="GC1750" s="7"/>
    </row>
    <row r="1751" spans="2:185" s="2" customFormat="1" x14ac:dyDescent="0.25">
      <c r="B1751" s="1"/>
      <c r="E1751" s="1"/>
      <c r="H1751" s="1"/>
      <c r="K1751" s="1"/>
      <c r="N1751" s="1"/>
      <c r="Q1751" s="1"/>
      <c r="BO1751"/>
      <c r="GB1751" s="7"/>
      <c r="GC1751" s="7"/>
    </row>
    <row r="1752" spans="2:185" s="2" customFormat="1" x14ac:dyDescent="0.25">
      <c r="B1752" s="1"/>
      <c r="E1752" s="1"/>
      <c r="H1752" s="1"/>
      <c r="K1752" s="1"/>
      <c r="N1752" s="1"/>
      <c r="Q1752" s="1"/>
      <c r="BO1752"/>
      <c r="GB1752" s="7"/>
      <c r="GC1752" s="7"/>
    </row>
    <row r="1753" spans="2:185" s="2" customFormat="1" x14ac:dyDescent="0.25">
      <c r="B1753" s="1"/>
      <c r="E1753" s="1"/>
      <c r="H1753" s="1"/>
      <c r="K1753" s="1"/>
      <c r="N1753" s="1"/>
      <c r="Q1753" s="1"/>
      <c r="BO1753"/>
      <c r="GB1753" s="7"/>
      <c r="GC1753" s="7"/>
    </row>
    <row r="1754" spans="2:185" s="2" customFormat="1" x14ac:dyDescent="0.25">
      <c r="B1754" s="1"/>
      <c r="E1754" s="1"/>
      <c r="H1754" s="1"/>
      <c r="K1754" s="1"/>
      <c r="N1754" s="1"/>
      <c r="Q1754" s="1"/>
      <c r="BO1754"/>
      <c r="GB1754" s="7"/>
      <c r="GC1754" s="7"/>
    </row>
    <row r="1755" spans="2:185" s="2" customFormat="1" x14ac:dyDescent="0.25">
      <c r="B1755" s="1"/>
      <c r="E1755" s="1"/>
      <c r="H1755" s="1"/>
      <c r="K1755" s="1"/>
      <c r="N1755" s="1"/>
      <c r="Q1755" s="1"/>
      <c r="BO1755"/>
      <c r="GB1755" s="7"/>
      <c r="GC1755" s="7"/>
    </row>
    <row r="1756" spans="2:185" s="2" customFormat="1" x14ac:dyDescent="0.25">
      <c r="B1756" s="1"/>
      <c r="E1756" s="1"/>
      <c r="H1756" s="1"/>
      <c r="K1756" s="1"/>
      <c r="N1756" s="1"/>
      <c r="Q1756" s="1"/>
      <c r="BO1756"/>
      <c r="GB1756" s="7"/>
      <c r="GC1756" s="7"/>
    </row>
    <row r="1757" spans="2:185" s="2" customFormat="1" x14ac:dyDescent="0.25">
      <c r="B1757" s="1"/>
      <c r="E1757" s="1"/>
      <c r="H1757" s="1"/>
      <c r="K1757" s="1"/>
      <c r="N1757" s="1"/>
      <c r="Q1757" s="1"/>
      <c r="BO1757"/>
      <c r="GB1757" s="7"/>
      <c r="GC1757" s="7"/>
    </row>
    <row r="1758" spans="2:185" s="2" customFormat="1" x14ac:dyDescent="0.25">
      <c r="B1758" s="1"/>
      <c r="E1758" s="1"/>
      <c r="H1758" s="1"/>
      <c r="K1758" s="1"/>
      <c r="N1758" s="1"/>
      <c r="Q1758" s="1"/>
      <c r="BO1758"/>
      <c r="GB1758" s="7"/>
      <c r="GC1758" s="7"/>
    </row>
    <row r="1759" spans="2:185" s="2" customFormat="1" x14ac:dyDescent="0.25">
      <c r="B1759" s="1"/>
      <c r="E1759" s="1"/>
      <c r="H1759" s="1"/>
      <c r="K1759" s="1"/>
      <c r="N1759" s="1"/>
      <c r="Q1759" s="1"/>
      <c r="BO1759"/>
      <c r="GB1759" s="7"/>
      <c r="GC1759" s="7"/>
    </row>
    <row r="1760" spans="2:185" s="2" customFormat="1" x14ac:dyDescent="0.25">
      <c r="B1760" s="1"/>
      <c r="E1760" s="1"/>
      <c r="H1760" s="1"/>
      <c r="K1760" s="1"/>
      <c r="N1760" s="1"/>
      <c r="Q1760" s="1"/>
      <c r="BO1760"/>
      <c r="GB1760" s="7"/>
      <c r="GC1760" s="7"/>
    </row>
    <row r="1761" spans="2:185" s="2" customFormat="1" x14ac:dyDescent="0.25">
      <c r="B1761" s="1"/>
      <c r="E1761" s="1"/>
      <c r="H1761" s="1"/>
      <c r="K1761" s="1"/>
      <c r="N1761" s="1"/>
      <c r="Q1761" s="1"/>
      <c r="BO1761"/>
      <c r="GB1761" s="7"/>
      <c r="GC1761" s="7"/>
    </row>
    <row r="1762" spans="2:185" s="2" customFormat="1" x14ac:dyDescent="0.25">
      <c r="B1762" s="1"/>
      <c r="E1762" s="1"/>
      <c r="H1762" s="1"/>
      <c r="K1762" s="1"/>
      <c r="N1762" s="1"/>
      <c r="Q1762" s="1"/>
      <c r="BO1762"/>
      <c r="GB1762" s="7"/>
      <c r="GC1762" s="7"/>
    </row>
    <row r="1763" spans="2:185" s="2" customFormat="1" x14ac:dyDescent="0.25">
      <c r="B1763" s="1"/>
      <c r="E1763" s="1"/>
      <c r="H1763" s="1"/>
      <c r="K1763" s="1"/>
      <c r="N1763" s="1"/>
      <c r="Q1763" s="1"/>
      <c r="BO1763"/>
      <c r="GB1763" s="7"/>
      <c r="GC1763" s="7"/>
    </row>
    <row r="1764" spans="2:185" s="2" customFormat="1" x14ac:dyDescent="0.25">
      <c r="B1764" s="1"/>
      <c r="E1764" s="1"/>
      <c r="H1764" s="1"/>
      <c r="K1764" s="1"/>
      <c r="N1764" s="1"/>
      <c r="Q1764" s="1"/>
      <c r="BO1764"/>
      <c r="GB1764" s="7"/>
      <c r="GC1764" s="7"/>
    </row>
    <row r="1765" spans="2:185" s="2" customFormat="1" x14ac:dyDescent="0.25">
      <c r="B1765" s="1"/>
      <c r="E1765" s="1"/>
      <c r="H1765" s="1"/>
      <c r="K1765" s="1"/>
      <c r="N1765" s="1"/>
      <c r="Q1765" s="1"/>
      <c r="BO1765"/>
      <c r="GB1765" s="7"/>
      <c r="GC1765" s="7"/>
    </row>
    <row r="1766" spans="2:185" s="2" customFormat="1" x14ac:dyDescent="0.25">
      <c r="B1766" s="1"/>
      <c r="E1766" s="1"/>
      <c r="H1766" s="1"/>
      <c r="K1766" s="1"/>
      <c r="N1766" s="1"/>
      <c r="Q1766" s="1"/>
      <c r="BO1766"/>
      <c r="GB1766" s="7"/>
      <c r="GC1766" s="7"/>
    </row>
    <row r="1767" spans="2:185" s="2" customFormat="1" x14ac:dyDescent="0.25">
      <c r="B1767" s="1"/>
      <c r="E1767" s="1"/>
      <c r="H1767" s="1"/>
      <c r="K1767" s="1"/>
      <c r="N1767" s="1"/>
      <c r="Q1767" s="1"/>
      <c r="BO1767"/>
      <c r="GB1767" s="7"/>
      <c r="GC1767" s="7"/>
    </row>
    <row r="1768" spans="2:185" s="2" customFormat="1" x14ac:dyDescent="0.25">
      <c r="B1768" s="1"/>
      <c r="E1768" s="1"/>
      <c r="H1768" s="1"/>
      <c r="K1768" s="1"/>
      <c r="N1768" s="1"/>
      <c r="Q1768" s="1"/>
      <c r="BO1768"/>
      <c r="GB1768" s="7"/>
      <c r="GC1768" s="7"/>
    </row>
    <row r="1769" spans="2:185" s="2" customFormat="1" x14ac:dyDescent="0.25">
      <c r="B1769" s="1"/>
      <c r="E1769" s="1"/>
      <c r="H1769" s="1"/>
      <c r="K1769" s="1"/>
      <c r="N1769" s="1"/>
      <c r="Q1769" s="1"/>
      <c r="BO1769"/>
      <c r="GB1769" s="7"/>
      <c r="GC1769" s="7"/>
    </row>
    <row r="1770" spans="2:185" s="2" customFormat="1" x14ac:dyDescent="0.25">
      <c r="B1770" s="1"/>
      <c r="E1770" s="1"/>
      <c r="H1770" s="1"/>
      <c r="K1770" s="1"/>
      <c r="N1770" s="1"/>
      <c r="Q1770" s="1"/>
      <c r="BO1770"/>
      <c r="GB1770" s="7"/>
      <c r="GC1770" s="7"/>
    </row>
    <row r="1771" spans="2:185" s="2" customFormat="1" x14ac:dyDescent="0.25">
      <c r="B1771" s="1"/>
      <c r="E1771" s="1"/>
      <c r="H1771" s="1"/>
      <c r="K1771" s="1"/>
      <c r="N1771" s="1"/>
      <c r="Q1771" s="1"/>
      <c r="BO1771"/>
      <c r="GB1771" s="7"/>
      <c r="GC1771" s="7"/>
    </row>
    <row r="1772" spans="2:185" s="2" customFormat="1" x14ac:dyDescent="0.25">
      <c r="B1772" s="1"/>
      <c r="E1772" s="1"/>
      <c r="H1772" s="1"/>
      <c r="K1772" s="1"/>
      <c r="N1772" s="1"/>
      <c r="Q1772" s="1"/>
      <c r="BO1772"/>
      <c r="GB1772" s="7"/>
      <c r="GC1772" s="7"/>
    </row>
    <row r="1773" spans="2:185" s="2" customFormat="1" x14ac:dyDescent="0.25">
      <c r="B1773" s="1"/>
      <c r="E1773" s="1"/>
      <c r="H1773" s="1"/>
      <c r="K1773" s="1"/>
      <c r="N1773" s="1"/>
      <c r="Q1773" s="1"/>
      <c r="BO1773"/>
      <c r="GB1773" s="7"/>
      <c r="GC1773" s="7"/>
    </row>
    <row r="1774" spans="2:185" s="2" customFormat="1" x14ac:dyDescent="0.25">
      <c r="B1774" s="1"/>
      <c r="E1774" s="1"/>
      <c r="H1774" s="1"/>
      <c r="K1774" s="1"/>
      <c r="N1774" s="1"/>
      <c r="Q1774" s="1"/>
      <c r="BO1774"/>
      <c r="GB1774" s="7"/>
      <c r="GC1774" s="7"/>
    </row>
    <row r="1775" spans="2:185" s="2" customFormat="1" x14ac:dyDescent="0.25">
      <c r="B1775" s="1"/>
      <c r="E1775" s="1"/>
      <c r="H1775" s="1"/>
      <c r="K1775" s="1"/>
      <c r="N1775" s="1"/>
      <c r="Q1775" s="1"/>
      <c r="BO1775"/>
      <c r="GB1775" s="7"/>
      <c r="GC1775" s="7"/>
    </row>
    <row r="1776" spans="2:185" s="2" customFormat="1" x14ac:dyDescent="0.25">
      <c r="B1776" s="1"/>
      <c r="E1776" s="1"/>
      <c r="H1776" s="1"/>
      <c r="K1776" s="1"/>
      <c r="N1776" s="1"/>
      <c r="Q1776" s="1"/>
      <c r="BO1776"/>
      <c r="GB1776" s="7"/>
      <c r="GC1776" s="7"/>
    </row>
    <row r="1777" spans="2:185" s="2" customFormat="1" x14ac:dyDescent="0.25">
      <c r="B1777" s="1"/>
      <c r="E1777" s="1"/>
      <c r="H1777" s="1"/>
      <c r="K1777" s="1"/>
      <c r="N1777" s="1"/>
      <c r="Q1777" s="1"/>
      <c r="BO1777"/>
      <c r="GB1777" s="7"/>
      <c r="GC1777" s="7"/>
    </row>
    <row r="1778" spans="2:185" s="2" customFormat="1" x14ac:dyDescent="0.25">
      <c r="B1778" s="1"/>
      <c r="E1778" s="1"/>
      <c r="H1778" s="1"/>
      <c r="K1778" s="1"/>
      <c r="N1778" s="1"/>
      <c r="Q1778" s="1"/>
      <c r="BO1778"/>
      <c r="GB1778" s="7"/>
      <c r="GC1778" s="7"/>
    </row>
    <row r="1779" spans="2:185" s="2" customFormat="1" x14ac:dyDescent="0.25">
      <c r="B1779" s="1"/>
      <c r="E1779" s="1"/>
      <c r="H1779" s="1"/>
      <c r="K1779" s="1"/>
      <c r="N1779" s="1"/>
      <c r="Q1779" s="1"/>
      <c r="BO1779"/>
      <c r="GB1779" s="7"/>
      <c r="GC1779" s="7"/>
    </row>
    <row r="1780" spans="2:185" s="2" customFormat="1" x14ac:dyDescent="0.25">
      <c r="B1780" s="1"/>
      <c r="E1780" s="1"/>
      <c r="H1780" s="1"/>
      <c r="K1780" s="1"/>
      <c r="N1780" s="1"/>
      <c r="Q1780" s="1"/>
      <c r="BO1780"/>
      <c r="GB1780" s="7"/>
      <c r="GC1780" s="7"/>
    </row>
    <row r="1781" spans="2:185" s="2" customFormat="1" x14ac:dyDescent="0.25">
      <c r="B1781" s="1"/>
      <c r="E1781" s="1"/>
      <c r="H1781" s="1"/>
      <c r="K1781" s="1"/>
      <c r="N1781" s="1"/>
      <c r="Q1781" s="1"/>
      <c r="BO1781"/>
      <c r="GB1781" s="7"/>
      <c r="GC1781" s="7"/>
    </row>
    <row r="1782" spans="2:185" s="2" customFormat="1" x14ac:dyDescent="0.25">
      <c r="B1782" s="1"/>
      <c r="E1782" s="1"/>
      <c r="H1782" s="1"/>
      <c r="K1782" s="1"/>
      <c r="N1782" s="1"/>
      <c r="Q1782" s="1"/>
      <c r="BO1782"/>
      <c r="GB1782" s="7"/>
      <c r="GC1782" s="7"/>
    </row>
    <row r="1783" spans="2:185" s="2" customFormat="1" x14ac:dyDescent="0.25">
      <c r="B1783" s="1"/>
      <c r="E1783" s="1"/>
      <c r="H1783" s="1"/>
      <c r="K1783" s="1"/>
      <c r="N1783" s="1"/>
      <c r="Q1783" s="1"/>
      <c r="BO1783"/>
      <c r="GB1783" s="7"/>
      <c r="GC1783" s="7"/>
    </row>
    <row r="1784" spans="2:185" s="2" customFormat="1" x14ac:dyDescent="0.25">
      <c r="B1784" s="1"/>
      <c r="E1784" s="1"/>
      <c r="H1784" s="1"/>
      <c r="K1784" s="1"/>
      <c r="N1784" s="1"/>
      <c r="Q1784" s="1"/>
      <c r="BO1784"/>
      <c r="GB1784" s="7"/>
      <c r="GC1784" s="7"/>
    </row>
    <row r="1785" spans="2:185" s="2" customFormat="1" x14ac:dyDescent="0.25">
      <c r="B1785" s="1"/>
      <c r="E1785" s="1"/>
      <c r="H1785" s="1"/>
      <c r="K1785" s="1"/>
      <c r="N1785" s="1"/>
      <c r="Q1785" s="1"/>
      <c r="BO1785"/>
      <c r="GB1785" s="7"/>
      <c r="GC1785" s="7"/>
    </row>
    <row r="1786" spans="2:185" s="2" customFormat="1" x14ac:dyDescent="0.25">
      <c r="B1786" s="1"/>
      <c r="E1786" s="1"/>
      <c r="H1786" s="1"/>
      <c r="K1786" s="1"/>
      <c r="N1786" s="1"/>
      <c r="Q1786" s="1"/>
      <c r="BO1786"/>
      <c r="GB1786" s="7"/>
      <c r="GC1786" s="7"/>
    </row>
    <row r="1787" spans="2:185" s="2" customFormat="1" x14ac:dyDescent="0.25">
      <c r="B1787" s="1"/>
      <c r="E1787" s="1"/>
      <c r="H1787" s="1"/>
      <c r="K1787" s="1"/>
      <c r="N1787" s="1"/>
      <c r="Q1787" s="1"/>
      <c r="BO1787"/>
      <c r="GB1787" s="7"/>
      <c r="GC1787" s="7"/>
    </row>
    <row r="1788" spans="2:185" s="2" customFormat="1" x14ac:dyDescent="0.25">
      <c r="B1788" s="1"/>
      <c r="E1788" s="1"/>
      <c r="H1788" s="1"/>
      <c r="K1788" s="1"/>
      <c r="N1788" s="1"/>
      <c r="Q1788" s="1"/>
      <c r="BO1788"/>
      <c r="GB1788" s="7"/>
      <c r="GC1788" s="7"/>
    </row>
    <row r="1789" spans="2:185" s="2" customFormat="1" x14ac:dyDescent="0.25">
      <c r="B1789" s="1"/>
      <c r="E1789" s="1"/>
      <c r="H1789" s="1"/>
      <c r="K1789" s="1"/>
      <c r="N1789" s="1"/>
      <c r="Q1789" s="1"/>
      <c r="BO1789"/>
      <c r="GB1789" s="7"/>
      <c r="GC1789" s="7"/>
    </row>
    <row r="1790" spans="2:185" s="2" customFormat="1" x14ac:dyDescent="0.25">
      <c r="B1790" s="1"/>
      <c r="E1790" s="1"/>
      <c r="H1790" s="1"/>
      <c r="K1790" s="1"/>
      <c r="N1790" s="1"/>
      <c r="Q1790" s="1"/>
      <c r="BO1790"/>
      <c r="GB1790" s="7"/>
      <c r="GC1790" s="7"/>
    </row>
    <row r="1791" spans="2:185" s="2" customFormat="1" x14ac:dyDescent="0.25">
      <c r="B1791" s="1"/>
      <c r="E1791" s="1"/>
      <c r="H1791" s="1"/>
      <c r="K1791" s="1"/>
      <c r="N1791" s="1"/>
      <c r="Q1791" s="1"/>
      <c r="BO1791"/>
      <c r="GB1791" s="7"/>
      <c r="GC1791" s="7"/>
    </row>
    <row r="1792" spans="2:185" s="2" customFormat="1" x14ac:dyDescent="0.25">
      <c r="B1792" s="1"/>
      <c r="E1792" s="1"/>
      <c r="H1792" s="1"/>
      <c r="K1792" s="1"/>
      <c r="N1792" s="1"/>
      <c r="Q1792" s="1"/>
      <c r="BO1792"/>
      <c r="GB1792" s="7"/>
      <c r="GC1792" s="7"/>
    </row>
    <row r="1793" spans="2:185" s="2" customFormat="1" x14ac:dyDescent="0.25">
      <c r="B1793" s="1"/>
      <c r="E1793" s="1"/>
      <c r="H1793" s="1"/>
      <c r="K1793" s="1"/>
      <c r="N1793" s="1"/>
      <c r="Q1793" s="1"/>
      <c r="BO1793"/>
      <c r="GB1793" s="7"/>
      <c r="GC1793" s="7"/>
    </row>
    <row r="1794" spans="2:185" s="2" customFormat="1" x14ac:dyDescent="0.25">
      <c r="B1794" s="1"/>
      <c r="E1794" s="1"/>
      <c r="H1794" s="1"/>
      <c r="K1794" s="1"/>
      <c r="N1794" s="1"/>
      <c r="Q1794" s="1"/>
      <c r="BO1794"/>
      <c r="GB1794" s="7"/>
      <c r="GC1794" s="7"/>
    </row>
    <row r="1795" spans="2:185" s="2" customFormat="1" x14ac:dyDescent="0.25">
      <c r="B1795" s="1"/>
      <c r="E1795" s="1"/>
      <c r="H1795" s="1"/>
      <c r="K1795" s="1"/>
      <c r="N1795" s="1"/>
      <c r="Q1795" s="1"/>
      <c r="BO1795"/>
      <c r="GB1795" s="7"/>
      <c r="GC1795" s="7"/>
    </row>
    <row r="1796" spans="2:185" s="2" customFormat="1" x14ac:dyDescent="0.25">
      <c r="B1796" s="1"/>
      <c r="E1796" s="1"/>
      <c r="H1796" s="1"/>
      <c r="K1796" s="1"/>
      <c r="N1796" s="1"/>
      <c r="Q1796" s="1"/>
      <c r="BO1796"/>
      <c r="GB1796" s="7"/>
      <c r="GC1796" s="7"/>
    </row>
    <row r="1797" spans="2:185" s="2" customFormat="1" x14ac:dyDescent="0.25">
      <c r="B1797" s="1"/>
      <c r="E1797" s="1"/>
      <c r="H1797" s="1"/>
      <c r="K1797" s="1"/>
      <c r="N1797" s="1"/>
      <c r="Q1797" s="1"/>
      <c r="BO1797"/>
      <c r="GB1797" s="7"/>
      <c r="GC1797" s="7"/>
    </row>
    <row r="1798" spans="2:185" s="2" customFormat="1" x14ac:dyDescent="0.25">
      <c r="B1798" s="1"/>
      <c r="E1798" s="1"/>
      <c r="H1798" s="1"/>
      <c r="K1798" s="1"/>
      <c r="N1798" s="1"/>
      <c r="Q1798" s="1"/>
      <c r="BO1798"/>
      <c r="GB1798" s="7"/>
      <c r="GC1798" s="7"/>
    </row>
    <row r="1799" spans="2:185" s="2" customFormat="1" x14ac:dyDescent="0.25">
      <c r="B1799" s="1"/>
      <c r="E1799" s="1"/>
      <c r="H1799" s="1"/>
      <c r="K1799" s="1"/>
      <c r="N1799" s="1"/>
      <c r="Q1799" s="1"/>
      <c r="BO1799"/>
      <c r="GB1799" s="7"/>
      <c r="GC1799" s="7"/>
    </row>
    <row r="1800" spans="2:185" s="2" customFormat="1" x14ac:dyDescent="0.25">
      <c r="B1800" s="1"/>
      <c r="E1800" s="1"/>
      <c r="H1800" s="1"/>
      <c r="K1800" s="1"/>
      <c r="N1800" s="1"/>
      <c r="Q1800" s="1"/>
      <c r="BO1800"/>
      <c r="GB1800" s="7"/>
      <c r="GC1800" s="7"/>
    </row>
    <row r="1801" spans="2:185" s="2" customFormat="1" x14ac:dyDescent="0.25">
      <c r="B1801" s="1"/>
      <c r="E1801" s="1"/>
      <c r="H1801" s="1"/>
      <c r="K1801" s="1"/>
      <c r="N1801" s="1"/>
      <c r="Q1801" s="1"/>
      <c r="BO1801"/>
      <c r="GB1801" s="7"/>
      <c r="GC1801" s="7"/>
    </row>
    <row r="1802" spans="2:185" s="2" customFormat="1" x14ac:dyDescent="0.25">
      <c r="B1802" s="1"/>
      <c r="E1802" s="1"/>
      <c r="H1802" s="1"/>
      <c r="K1802" s="1"/>
      <c r="N1802" s="1"/>
      <c r="Q1802" s="1"/>
      <c r="BO1802"/>
      <c r="GB1802" s="7"/>
      <c r="GC1802" s="7"/>
    </row>
    <row r="1803" spans="2:185" s="2" customFormat="1" x14ac:dyDescent="0.25">
      <c r="B1803" s="1"/>
      <c r="E1803" s="1"/>
      <c r="H1803" s="1"/>
      <c r="K1803" s="1"/>
      <c r="N1803" s="1"/>
      <c r="Q1803" s="1"/>
      <c r="BO1803"/>
      <c r="GB1803" s="7"/>
      <c r="GC1803" s="7"/>
    </row>
    <row r="1804" spans="2:185" s="2" customFormat="1" x14ac:dyDescent="0.25">
      <c r="B1804" s="1"/>
      <c r="E1804" s="1"/>
      <c r="H1804" s="1"/>
      <c r="K1804" s="1"/>
      <c r="N1804" s="1"/>
      <c r="Q1804" s="1"/>
      <c r="BO1804"/>
      <c r="GB1804" s="7"/>
      <c r="GC1804" s="7"/>
    </row>
    <row r="1805" spans="2:185" s="2" customFormat="1" x14ac:dyDescent="0.25">
      <c r="B1805" s="1"/>
      <c r="E1805" s="1"/>
      <c r="H1805" s="1"/>
      <c r="K1805" s="1"/>
      <c r="N1805" s="1"/>
      <c r="Q1805" s="1"/>
      <c r="BO1805"/>
      <c r="GB1805" s="7"/>
      <c r="GC1805" s="7"/>
    </row>
    <row r="1806" spans="2:185" s="2" customFormat="1" x14ac:dyDescent="0.25">
      <c r="B1806" s="1"/>
      <c r="E1806" s="1"/>
      <c r="H1806" s="1"/>
      <c r="K1806" s="1"/>
      <c r="N1806" s="1"/>
      <c r="Q1806" s="1"/>
      <c r="BO1806"/>
      <c r="GB1806" s="7"/>
      <c r="GC1806" s="7"/>
    </row>
    <row r="1807" spans="2:185" s="2" customFormat="1" x14ac:dyDescent="0.25">
      <c r="B1807" s="1"/>
      <c r="E1807" s="1"/>
      <c r="H1807" s="1"/>
      <c r="K1807" s="1"/>
      <c r="N1807" s="1"/>
      <c r="Q1807" s="1"/>
      <c r="BO1807"/>
      <c r="GB1807" s="7"/>
      <c r="GC1807" s="7"/>
    </row>
    <row r="1808" spans="2:185" s="2" customFormat="1" x14ac:dyDescent="0.25">
      <c r="B1808" s="1"/>
      <c r="E1808" s="1"/>
      <c r="H1808" s="1"/>
      <c r="K1808" s="1"/>
      <c r="N1808" s="1"/>
      <c r="Q1808" s="1"/>
      <c r="BO1808"/>
      <c r="GB1808" s="7"/>
      <c r="GC1808" s="7"/>
    </row>
    <row r="1809" spans="2:185" s="2" customFormat="1" x14ac:dyDescent="0.25">
      <c r="B1809" s="1"/>
      <c r="E1809" s="1"/>
      <c r="H1809" s="1"/>
      <c r="K1809" s="1"/>
      <c r="N1809" s="1"/>
      <c r="Q1809" s="1"/>
      <c r="BO1809"/>
      <c r="GB1809" s="7"/>
      <c r="GC1809" s="7"/>
    </row>
    <row r="1810" spans="2:185" s="2" customFormat="1" x14ac:dyDescent="0.25">
      <c r="B1810" s="1"/>
      <c r="E1810" s="1"/>
      <c r="H1810" s="1"/>
      <c r="K1810" s="1"/>
      <c r="N1810" s="1"/>
      <c r="Q1810" s="1"/>
      <c r="BO1810"/>
      <c r="GB1810" s="7"/>
      <c r="GC1810" s="7"/>
    </row>
    <row r="1811" spans="2:185" s="2" customFormat="1" x14ac:dyDescent="0.25">
      <c r="B1811" s="1"/>
      <c r="E1811" s="1"/>
      <c r="H1811" s="1"/>
      <c r="K1811" s="1"/>
      <c r="N1811" s="1"/>
      <c r="Q1811" s="1"/>
      <c r="BO1811"/>
      <c r="GB1811" s="7"/>
      <c r="GC1811" s="7"/>
    </row>
    <row r="1812" spans="2:185" s="2" customFormat="1" x14ac:dyDescent="0.25">
      <c r="B1812" s="1"/>
      <c r="E1812" s="1"/>
      <c r="H1812" s="1"/>
      <c r="K1812" s="1"/>
      <c r="N1812" s="1"/>
      <c r="Q1812" s="1"/>
      <c r="BO1812"/>
      <c r="GB1812" s="7"/>
      <c r="GC1812" s="7"/>
    </row>
    <row r="1813" spans="2:185" s="2" customFormat="1" x14ac:dyDescent="0.25">
      <c r="B1813" s="1"/>
      <c r="E1813" s="1"/>
      <c r="H1813" s="1"/>
      <c r="K1813" s="1"/>
      <c r="N1813" s="1"/>
      <c r="Q1813" s="1"/>
      <c r="BO1813"/>
      <c r="GB1813" s="7"/>
      <c r="GC1813" s="7"/>
    </row>
    <row r="1814" spans="2:185" s="2" customFormat="1" x14ac:dyDescent="0.25">
      <c r="B1814" s="1"/>
      <c r="E1814" s="1"/>
      <c r="H1814" s="1"/>
      <c r="K1814" s="1"/>
      <c r="N1814" s="1"/>
      <c r="Q1814" s="1"/>
      <c r="BO1814"/>
      <c r="GB1814" s="7"/>
      <c r="GC1814" s="7"/>
    </row>
    <row r="1815" spans="2:185" s="2" customFormat="1" x14ac:dyDescent="0.25">
      <c r="B1815" s="1"/>
      <c r="E1815" s="1"/>
      <c r="H1815" s="1"/>
      <c r="K1815" s="1"/>
      <c r="N1815" s="1"/>
      <c r="Q1815" s="1"/>
      <c r="BO1815"/>
      <c r="GB1815" s="7"/>
      <c r="GC1815" s="7"/>
    </row>
    <row r="1816" spans="2:185" s="2" customFormat="1" x14ac:dyDescent="0.25">
      <c r="B1816" s="1"/>
      <c r="E1816" s="1"/>
      <c r="H1816" s="1"/>
      <c r="K1816" s="1"/>
      <c r="N1816" s="1"/>
      <c r="Q1816" s="1"/>
      <c r="BO1816"/>
      <c r="GB1816" s="7"/>
      <c r="GC1816" s="7"/>
    </row>
    <row r="1817" spans="2:185" s="2" customFormat="1" x14ac:dyDescent="0.25">
      <c r="B1817" s="1"/>
      <c r="E1817" s="1"/>
      <c r="H1817" s="1"/>
      <c r="K1817" s="1"/>
      <c r="N1817" s="1"/>
      <c r="Q1817" s="1"/>
      <c r="BO1817"/>
      <c r="GB1817" s="7"/>
      <c r="GC1817" s="7"/>
    </row>
    <row r="1818" spans="2:185" s="2" customFormat="1" x14ac:dyDescent="0.25">
      <c r="B1818" s="1"/>
      <c r="E1818" s="1"/>
      <c r="H1818" s="1"/>
      <c r="K1818" s="1"/>
      <c r="N1818" s="1"/>
      <c r="Q1818" s="1"/>
      <c r="BO1818"/>
      <c r="GB1818" s="7"/>
      <c r="GC1818" s="7"/>
    </row>
    <row r="1819" spans="2:185" s="2" customFormat="1" x14ac:dyDescent="0.25">
      <c r="B1819" s="1"/>
      <c r="E1819" s="1"/>
      <c r="H1819" s="1"/>
      <c r="K1819" s="1"/>
      <c r="N1819" s="1"/>
      <c r="Q1819" s="1"/>
      <c r="BO1819"/>
      <c r="GB1819" s="7"/>
      <c r="GC1819" s="7"/>
    </row>
    <row r="1820" spans="2:185" s="2" customFormat="1" x14ac:dyDescent="0.25">
      <c r="B1820" s="1"/>
      <c r="E1820" s="1"/>
      <c r="H1820" s="1"/>
      <c r="K1820" s="1"/>
      <c r="N1820" s="1"/>
      <c r="Q1820" s="1"/>
      <c r="BO1820"/>
      <c r="GB1820" s="7"/>
      <c r="GC1820" s="7"/>
    </row>
    <row r="1821" spans="2:185" s="2" customFormat="1" x14ac:dyDescent="0.25">
      <c r="B1821" s="1"/>
      <c r="E1821" s="1"/>
      <c r="H1821" s="1"/>
      <c r="K1821" s="1"/>
      <c r="N1821" s="1"/>
      <c r="Q1821" s="1"/>
      <c r="BO1821"/>
      <c r="GB1821" s="7"/>
      <c r="GC1821" s="7"/>
    </row>
    <row r="1822" spans="2:185" s="2" customFormat="1" x14ac:dyDescent="0.25">
      <c r="B1822" s="1"/>
      <c r="E1822" s="1"/>
      <c r="H1822" s="1"/>
      <c r="K1822" s="1"/>
      <c r="N1822" s="1"/>
      <c r="Q1822" s="1"/>
      <c r="BO1822"/>
      <c r="GB1822" s="7"/>
      <c r="GC1822" s="7"/>
    </row>
    <row r="1823" spans="2:185" s="2" customFormat="1" x14ac:dyDescent="0.25">
      <c r="B1823" s="1"/>
      <c r="E1823" s="1"/>
      <c r="H1823" s="1"/>
      <c r="K1823" s="1"/>
      <c r="N1823" s="1"/>
      <c r="Q1823" s="1"/>
      <c r="BO1823"/>
      <c r="GB1823" s="7"/>
      <c r="GC1823" s="7"/>
    </row>
    <row r="1824" spans="2:185" s="2" customFormat="1" x14ac:dyDescent="0.25">
      <c r="B1824" s="1"/>
      <c r="E1824" s="1"/>
      <c r="H1824" s="1"/>
      <c r="K1824" s="1"/>
      <c r="N1824" s="1"/>
      <c r="Q1824" s="1"/>
      <c r="BO1824"/>
      <c r="GB1824" s="7"/>
      <c r="GC1824" s="7"/>
    </row>
    <row r="1825" spans="2:185" s="2" customFormat="1" x14ac:dyDescent="0.25">
      <c r="B1825" s="1"/>
      <c r="E1825" s="1"/>
      <c r="H1825" s="1"/>
      <c r="K1825" s="1"/>
      <c r="N1825" s="1"/>
      <c r="Q1825" s="1"/>
      <c r="BO1825"/>
      <c r="GB1825" s="7"/>
      <c r="GC1825" s="7"/>
    </row>
    <row r="1826" spans="2:185" s="2" customFormat="1" x14ac:dyDescent="0.25">
      <c r="B1826" s="1"/>
      <c r="E1826" s="1"/>
      <c r="H1826" s="1"/>
      <c r="K1826" s="1"/>
      <c r="N1826" s="1"/>
      <c r="Q1826" s="1"/>
      <c r="BO1826"/>
      <c r="GB1826" s="7"/>
      <c r="GC1826" s="7"/>
    </row>
    <row r="1827" spans="2:185" s="2" customFormat="1" x14ac:dyDescent="0.25">
      <c r="B1827" s="1"/>
      <c r="E1827" s="1"/>
      <c r="H1827" s="1"/>
      <c r="K1827" s="1"/>
      <c r="N1827" s="1"/>
      <c r="Q1827" s="1"/>
      <c r="BO1827"/>
      <c r="GB1827" s="7"/>
      <c r="GC1827" s="7"/>
    </row>
    <row r="1828" spans="2:185" s="2" customFormat="1" x14ac:dyDescent="0.25">
      <c r="B1828" s="1"/>
      <c r="E1828" s="1"/>
      <c r="H1828" s="1"/>
      <c r="K1828" s="1"/>
      <c r="N1828" s="1"/>
      <c r="Q1828" s="1"/>
      <c r="BO1828"/>
      <c r="GB1828" s="7"/>
      <c r="GC1828" s="7"/>
    </row>
    <row r="1829" spans="2:185" s="2" customFormat="1" x14ac:dyDescent="0.25">
      <c r="B1829" s="1"/>
      <c r="E1829" s="1"/>
      <c r="H1829" s="1"/>
      <c r="K1829" s="1"/>
      <c r="N1829" s="1"/>
      <c r="Q1829" s="1"/>
      <c r="BO1829"/>
      <c r="GB1829" s="7"/>
      <c r="GC1829" s="7"/>
    </row>
    <row r="1830" spans="2:185" s="2" customFormat="1" x14ac:dyDescent="0.25">
      <c r="B1830" s="1"/>
      <c r="E1830" s="1"/>
      <c r="H1830" s="1"/>
      <c r="K1830" s="1"/>
      <c r="N1830" s="1"/>
      <c r="Q1830" s="1"/>
      <c r="BO1830"/>
      <c r="GB1830" s="7"/>
      <c r="GC1830" s="7"/>
    </row>
    <row r="1831" spans="2:185" s="2" customFormat="1" x14ac:dyDescent="0.25">
      <c r="B1831" s="1"/>
      <c r="E1831" s="1"/>
      <c r="H1831" s="1"/>
      <c r="K1831" s="1"/>
      <c r="N1831" s="1"/>
      <c r="Q1831" s="1"/>
      <c r="BO1831"/>
      <c r="GB1831" s="7"/>
      <c r="GC1831" s="7"/>
    </row>
    <row r="1832" spans="2:185" s="2" customFormat="1" x14ac:dyDescent="0.25">
      <c r="B1832" s="1"/>
      <c r="E1832" s="1"/>
      <c r="H1832" s="1"/>
      <c r="K1832" s="1"/>
      <c r="N1832" s="1"/>
      <c r="Q1832" s="1"/>
      <c r="BO1832"/>
      <c r="GB1832" s="7"/>
      <c r="GC1832" s="7"/>
    </row>
    <row r="1833" spans="2:185" s="2" customFormat="1" x14ac:dyDescent="0.25">
      <c r="B1833" s="1"/>
      <c r="E1833" s="1"/>
      <c r="H1833" s="1"/>
      <c r="K1833" s="1"/>
      <c r="N1833" s="1"/>
      <c r="Q1833" s="1"/>
      <c r="BO1833"/>
      <c r="GB1833" s="7"/>
      <c r="GC1833" s="7"/>
    </row>
    <row r="1834" spans="2:185" s="2" customFormat="1" x14ac:dyDescent="0.25">
      <c r="B1834" s="1"/>
      <c r="E1834" s="1"/>
      <c r="H1834" s="1"/>
      <c r="K1834" s="1"/>
      <c r="N1834" s="1"/>
      <c r="Q1834" s="1"/>
      <c r="BO1834"/>
      <c r="GB1834" s="7"/>
      <c r="GC1834" s="7"/>
    </row>
    <row r="1835" spans="2:185" s="2" customFormat="1" x14ac:dyDescent="0.25">
      <c r="B1835" s="1"/>
      <c r="E1835" s="1"/>
      <c r="H1835" s="1"/>
      <c r="K1835" s="1"/>
      <c r="N1835" s="1"/>
      <c r="Q1835" s="1"/>
      <c r="BO1835"/>
      <c r="GB1835" s="7"/>
      <c r="GC1835" s="7"/>
    </row>
    <row r="1836" spans="2:185" s="2" customFormat="1" x14ac:dyDescent="0.25">
      <c r="B1836" s="1"/>
      <c r="E1836" s="1"/>
      <c r="H1836" s="1"/>
      <c r="K1836" s="1"/>
      <c r="N1836" s="1"/>
      <c r="Q1836" s="1"/>
      <c r="BO1836"/>
      <c r="GB1836" s="7"/>
      <c r="GC1836" s="7"/>
    </row>
    <row r="1837" spans="2:185" s="2" customFormat="1" x14ac:dyDescent="0.25">
      <c r="B1837" s="1"/>
      <c r="E1837" s="1"/>
      <c r="H1837" s="1"/>
      <c r="K1837" s="1"/>
      <c r="N1837" s="1"/>
      <c r="Q1837" s="1"/>
      <c r="BO1837"/>
      <c r="GB1837" s="7"/>
      <c r="GC1837" s="7"/>
    </row>
    <row r="1838" spans="2:185" s="2" customFormat="1" x14ac:dyDescent="0.25">
      <c r="B1838" s="1"/>
      <c r="E1838" s="1"/>
      <c r="H1838" s="1"/>
      <c r="K1838" s="1"/>
      <c r="N1838" s="1"/>
      <c r="Q1838" s="1"/>
      <c r="BO1838"/>
      <c r="GB1838" s="7"/>
      <c r="GC1838" s="7"/>
    </row>
    <row r="1839" spans="2:185" s="2" customFormat="1" x14ac:dyDescent="0.25">
      <c r="B1839" s="1"/>
      <c r="E1839" s="1"/>
      <c r="H1839" s="1"/>
      <c r="K1839" s="1"/>
      <c r="N1839" s="1"/>
      <c r="Q1839" s="1"/>
      <c r="BO1839"/>
      <c r="GB1839" s="7"/>
      <c r="GC1839" s="7"/>
    </row>
    <row r="1840" spans="2:185" s="2" customFormat="1" x14ac:dyDescent="0.25">
      <c r="B1840" s="1"/>
      <c r="E1840" s="1"/>
      <c r="H1840" s="1"/>
      <c r="K1840" s="1"/>
      <c r="N1840" s="1"/>
      <c r="Q1840" s="1"/>
      <c r="BO1840"/>
      <c r="GB1840" s="7"/>
      <c r="GC1840" s="7"/>
    </row>
    <row r="1841" spans="2:185" s="2" customFormat="1" x14ac:dyDescent="0.25">
      <c r="B1841" s="1"/>
      <c r="E1841" s="1"/>
      <c r="H1841" s="1"/>
      <c r="K1841" s="1"/>
      <c r="N1841" s="1"/>
      <c r="Q1841" s="1"/>
      <c r="BO1841"/>
      <c r="GB1841" s="7"/>
      <c r="GC1841" s="7"/>
    </row>
    <row r="1842" spans="2:185" s="2" customFormat="1" x14ac:dyDescent="0.25">
      <c r="B1842" s="1"/>
      <c r="E1842" s="1"/>
      <c r="H1842" s="1"/>
      <c r="K1842" s="1"/>
      <c r="N1842" s="1"/>
      <c r="Q1842" s="1"/>
      <c r="BO1842"/>
      <c r="GB1842" s="7"/>
      <c r="GC1842" s="7"/>
    </row>
    <row r="1843" spans="2:185" s="2" customFormat="1" x14ac:dyDescent="0.25">
      <c r="B1843" s="1"/>
      <c r="E1843" s="1"/>
      <c r="H1843" s="1"/>
      <c r="K1843" s="1"/>
      <c r="N1843" s="1"/>
      <c r="Q1843" s="1"/>
      <c r="BO1843"/>
      <c r="GB1843" s="7"/>
      <c r="GC1843" s="7"/>
    </row>
    <row r="1844" spans="2:185" s="2" customFormat="1" x14ac:dyDescent="0.25">
      <c r="B1844" s="1"/>
      <c r="E1844" s="1"/>
      <c r="H1844" s="1"/>
      <c r="K1844" s="1"/>
      <c r="N1844" s="1"/>
      <c r="Q1844" s="1"/>
      <c r="BO1844"/>
      <c r="GB1844" s="7"/>
      <c r="GC1844" s="7"/>
    </row>
    <row r="1845" spans="2:185" s="2" customFormat="1" x14ac:dyDescent="0.25">
      <c r="B1845" s="1"/>
      <c r="E1845" s="1"/>
      <c r="H1845" s="1"/>
      <c r="K1845" s="1"/>
      <c r="N1845" s="1"/>
      <c r="Q1845" s="1"/>
      <c r="BO1845"/>
      <c r="GB1845" s="7"/>
      <c r="GC1845" s="7"/>
    </row>
    <row r="1846" spans="2:185" s="2" customFormat="1" x14ac:dyDescent="0.25">
      <c r="B1846" s="1"/>
      <c r="E1846" s="1"/>
      <c r="H1846" s="1"/>
      <c r="K1846" s="1"/>
      <c r="N1846" s="1"/>
      <c r="Q1846" s="1"/>
      <c r="BO1846"/>
      <c r="GB1846" s="7"/>
      <c r="GC1846" s="7"/>
    </row>
    <row r="1847" spans="2:185" s="2" customFormat="1" x14ac:dyDescent="0.25">
      <c r="B1847" s="1"/>
      <c r="E1847" s="1"/>
      <c r="H1847" s="1"/>
      <c r="K1847" s="1"/>
      <c r="N1847" s="1"/>
      <c r="Q1847" s="1"/>
      <c r="BO1847"/>
      <c r="GB1847" s="7"/>
      <c r="GC1847" s="7"/>
    </row>
    <row r="1848" spans="2:185" s="2" customFormat="1" x14ac:dyDescent="0.25">
      <c r="B1848" s="1"/>
      <c r="E1848" s="1"/>
      <c r="H1848" s="1"/>
      <c r="K1848" s="1"/>
      <c r="N1848" s="1"/>
      <c r="Q1848" s="1"/>
      <c r="BO1848"/>
      <c r="GB1848" s="7"/>
      <c r="GC1848" s="7"/>
    </row>
    <row r="1849" spans="2:185" s="2" customFormat="1" x14ac:dyDescent="0.25">
      <c r="B1849" s="1"/>
      <c r="E1849" s="1"/>
      <c r="H1849" s="1"/>
      <c r="K1849" s="1"/>
      <c r="N1849" s="1"/>
      <c r="Q1849" s="1"/>
      <c r="BO1849"/>
      <c r="GB1849" s="7"/>
      <c r="GC1849" s="7"/>
    </row>
    <row r="1850" spans="2:185" s="2" customFormat="1" x14ac:dyDescent="0.25">
      <c r="B1850" s="1"/>
      <c r="E1850" s="1"/>
      <c r="H1850" s="1"/>
      <c r="K1850" s="1"/>
      <c r="N1850" s="1"/>
      <c r="Q1850" s="1"/>
      <c r="BO1850"/>
      <c r="GB1850" s="7"/>
      <c r="GC1850" s="7"/>
    </row>
    <row r="1851" spans="2:185" s="2" customFormat="1" x14ac:dyDescent="0.25">
      <c r="B1851" s="1"/>
      <c r="E1851" s="1"/>
      <c r="H1851" s="1"/>
      <c r="K1851" s="1"/>
      <c r="N1851" s="1"/>
      <c r="Q1851" s="1"/>
      <c r="BO1851"/>
      <c r="GB1851" s="7"/>
      <c r="GC1851" s="7"/>
    </row>
    <row r="1852" spans="2:185" s="2" customFormat="1" x14ac:dyDescent="0.25">
      <c r="B1852" s="1"/>
      <c r="E1852" s="1"/>
      <c r="H1852" s="1"/>
      <c r="K1852" s="1"/>
      <c r="N1852" s="1"/>
      <c r="Q1852" s="1"/>
      <c r="BO1852"/>
      <c r="GB1852" s="7"/>
      <c r="GC1852" s="7"/>
    </row>
    <row r="1853" spans="2:185" s="2" customFormat="1" x14ac:dyDescent="0.25">
      <c r="B1853" s="1"/>
      <c r="E1853" s="1"/>
      <c r="H1853" s="1"/>
      <c r="K1853" s="1"/>
      <c r="N1853" s="1"/>
      <c r="Q1853" s="1"/>
      <c r="BO1853"/>
      <c r="GB1853" s="7"/>
      <c r="GC1853" s="7"/>
    </row>
    <row r="1854" spans="2:185" s="2" customFormat="1" x14ac:dyDescent="0.25">
      <c r="B1854" s="1"/>
      <c r="E1854" s="1"/>
      <c r="H1854" s="1"/>
      <c r="K1854" s="1"/>
      <c r="N1854" s="1"/>
      <c r="Q1854" s="1"/>
      <c r="BO1854"/>
      <c r="GB1854" s="7"/>
      <c r="GC1854" s="7"/>
    </row>
    <row r="1855" spans="2:185" s="2" customFormat="1" x14ac:dyDescent="0.25">
      <c r="B1855" s="1"/>
      <c r="E1855" s="1"/>
      <c r="H1855" s="1"/>
      <c r="K1855" s="1"/>
      <c r="N1855" s="1"/>
      <c r="Q1855" s="1"/>
      <c r="BO1855"/>
      <c r="GB1855" s="7"/>
      <c r="GC1855" s="7"/>
    </row>
    <row r="1856" spans="2:185" s="2" customFormat="1" x14ac:dyDescent="0.25">
      <c r="B1856" s="1"/>
      <c r="E1856" s="1"/>
      <c r="H1856" s="1"/>
      <c r="K1856" s="1"/>
      <c r="N1856" s="1"/>
      <c r="Q1856" s="1"/>
      <c r="BO1856"/>
      <c r="GB1856" s="7"/>
      <c r="GC1856" s="7"/>
    </row>
    <row r="1857" spans="2:185" s="2" customFormat="1" x14ac:dyDescent="0.25">
      <c r="B1857" s="1"/>
      <c r="E1857" s="1"/>
      <c r="H1857" s="1"/>
      <c r="K1857" s="1"/>
      <c r="N1857" s="1"/>
      <c r="Q1857" s="1"/>
      <c r="BO1857"/>
      <c r="GB1857" s="7"/>
      <c r="GC1857" s="7"/>
    </row>
    <row r="1858" spans="2:185" s="2" customFormat="1" x14ac:dyDescent="0.25">
      <c r="B1858" s="1"/>
      <c r="E1858" s="1"/>
      <c r="H1858" s="1"/>
      <c r="K1858" s="1"/>
      <c r="N1858" s="1"/>
      <c r="Q1858" s="1"/>
      <c r="BO1858"/>
      <c r="GB1858" s="7"/>
      <c r="GC1858" s="7"/>
    </row>
    <row r="1859" spans="2:185" s="2" customFormat="1" x14ac:dyDescent="0.25">
      <c r="B1859" s="1"/>
      <c r="E1859" s="1"/>
      <c r="H1859" s="1"/>
      <c r="K1859" s="1"/>
      <c r="N1859" s="1"/>
      <c r="Q1859" s="1"/>
      <c r="BO1859"/>
      <c r="GB1859" s="7"/>
      <c r="GC1859" s="7"/>
    </row>
    <row r="1860" spans="2:185" s="2" customFormat="1" x14ac:dyDescent="0.25">
      <c r="B1860" s="1"/>
      <c r="E1860" s="1"/>
      <c r="H1860" s="1"/>
      <c r="K1860" s="1"/>
      <c r="N1860" s="1"/>
      <c r="Q1860" s="1"/>
      <c r="BO1860"/>
      <c r="GB1860" s="7"/>
      <c r="GC1860" s="7"/>
    </row>
    <row r="1861" spans="2:185" s="2" customFormat="1" x14ac:dyDescent="0.25">
      <c r="B1861" s="1"/>
      <c r="E1861" s="1"/>
      <c r="H1861" s="1"/>
      <c r="K1861" s="1"/>
      <c r="N1861" s="1"/>
      <c r="Q1861" s="1"/>
      <c r="BO1861"/>
      <c r="GB1861" s="7"/>
      <c r="GC1861" s="7"/>
    </row>
    <row r="1862" spans="2:185" s="2" customFormat="1" x14ac:dyDescent="0.25">
      <c r="B1862" s="1"/>
      <c r="E1862" s="1"/>
      <c r="H1862" s="1"/>
      <c r="K1862" s="1"/>
      <c r="N1862" s="1"/>
      <c r="Q1862" s="1"/>
      <c r="BO1862"/>
      <c r="GB1862" s="7"/>
      <c r="GC1862" s="7"/>
    </row>
    <row r="1863" spans="2:185" s="2" customFormat="1" x14ac:dyDescent="0.25">
      <c r="B1863" s="1"/>
      <c r="E1863" s="1"/>
      <c r="H1863" s="1"/>
      <c r="K1863" s="1"/>
      <c r="N1863" s="1"/>
      <c r="Q1863" s="1"/>
      <c r="BO1863"/>
      <c r="GB1863" s="7"/>
      <c r="GC1863" s="7"/>
    </row>
    <row r="1864" spans="2:185" s="2" customFormat="1" x14ac:dyDescent="0.25">
      <c r="B1864" s="1"/>
      <c r="E1864" s="1"/>
      <c r="H1864" s="1"/>
      <c r="K1864" s="1"/>
      <c r="N1864" s="1"/>
      <c r="Q1864" s="1"/>
      <c r="BO1864"/>
      <c r="GB1864" s="7"/>
      <c r="GC1864" s="7"/>
    </row>
    <row r="1865" spans="2:185" s="2" customFormat="1" x14ac:dyDescent="0.25">
      <c r="B1865" s="1"/>
      <c r="E1865" s="1"/>
      <c r="H1865" s="1"/>
      <c r="K1865" s="1"/>
      <c r="N1865" s="1"/>
      <c r="Q1865" s="1"/>
      <c r="BO1865"/>
      <c r="GB1865" s="7"/>
      <c r="GC1865" s="7"/>
    </row>
    <row r="1866" spans="2:185" s="2" customFormat="1" x14ac:dyDescent="0.25">
      <c r="B1866" s="1"/>
      <c r="E1866" s="1"/>
      <c r="H1866" s="1"/>
      <c r="K1866" s="1"/>
      <c r="N1866" s="1"/>
      <c r="Q1866" s="1"/>
      <c r="BO1866"/>
      <c r="GB1866" s="7"/>
      <c r="GC1866" s="7"/>
    </row>
    <row r="1867" spans="2:185" s="2" customFormat="1" x14ac:dyDescent="0.25">
      <c r="B1867" s="1"/>
      <c r="E1867" s="1"/>
      <c r="H1867" s="1"/>
      <c r="K1867" s="1"/>
      <c r="N1867" s="1"/>
      <c r="Q1867" s="1"/>
      <c r="BO1867"/>
      <c r="GB1867" s="7"/>
      <c r="GC1867" s="7"/>
    </row>
    <row r="1868" spans="2:185" s="2" customFormat="1" x14ac:dyDescent="0.25">
      <c r="B1868" s="1"/>
      <c r="E1868" s="1"/>
      <c r="H1868" s="1"/>
      <c r="K1868" s="1"/>
      <c r="N1868" s="1"/>
      <c r="Q1868" s="1"/>
      <c r="BO1868"/>
      <c r="GB1868" s="7"/>
      <c r="GC1868" s="7"/>
    </row>
    <row r="1869" spans="2:185" s="2" customFormat="1" x14ac:dyDescent="0.25">
      <c r="B1869" s="1"/>
      <c r="E1869" s="1"/>
      <c r="H1869" s="1"/>
      <c r="K1869" s="1"/>
      <c r="N1869" s="1"/>
      <c r="Q1869" s="1"/>
      <c r="BO1869"/>
      <c r="GB1869" s="7"/>
      <c r="GC1869" s="7"/>
    </row>
    <row r="1870" spans="2:185" s="2" customFormat="1" x14ac:dyDescent="0.25">
      <c r="B1870" s="1"/>
      <c r="E1870" s="1"/>
      <c r="H1870" s="1"/>
      <c r="K1870" s="1"/>
      <c r="N1870" s="1"/>
      <c r="Q1870" s="1"/>
      <c r="BO1870"/>
      <c r="GB1870" s="7"/>
      <c r="GC1870" s="7"/>
    </row>
    <row r="1871" spans="2:185" s="2" customFormat="1" x14ac:dyDescent="0.25">
      <c r="B1871" s="1"/>
      <c r="E1871" s="1"/>
      <c r="H1871" s="1"/>
      <c r="K1871" s="1"/>
      <c r="N1871" s="1"/>
      <c r="Q1871" s="1"/>
      <c r="BO1871"/>
      <c r="GB1871" s="7"/>
      <c r="GC1871" s="7"/>
    </row>
    <row r="1872" spans="2:185" s="2" customFormat="1" x14ac:dyDescent="0.25">
      <c r="B1872" s="1"/>
      <c r="E1872" s="1"/>
      <c r="H1872" s="1"/>
      <c r="K1872" s="1"/>
      <c r="N1872" s="1"/>
      <c r="Q1872" s="1"/>
      <c r="BO1872"/>
      <c r="GB1872" s="7"/>
      <c r="GC1872" s="7"/>
    </row>
    <row r="1873" spans="2:185" s="2" customFormat="1" x14ac:dyDescent="0.25">
      <c r="B1873" s="1"/>
      <c r="E1873" s="1"/>
      <c r="H1873" s="1"/>
      <c r="K1873" s="1"/>
      <c r="N1873" s="1"/>
      <c r="Q1873" s="1"/>
      <c r="BO1873"/>
      <c r="GB1873" s="7"/>
      <c r="GC1873" s="7"/>
    </row>
    <row r="1874" spans="2:185" s="2" customFormat="1" x14ac:dyDescent="0.25">
      <c r="B1874" s="1"/>
      <c r="E1874" s="1"/>
      <c r="H1874" s="1"/>
      <c r="K1874" s="1"/>
      <c r="N1874" s="1"/>
      <c r="Q1874" s="1"/>
      <c r="BO1874"/>
      <c r="GB1874" s="7"/>
      <c r="GC1874" s="7"/>
    </row>
    <row r="1875" spans="2:185" s="2" customFormat="1" x14ac:dyDescent="0.25">
      <c r="B1875" s="1"/>
      <c r="E1875" s="1"/>
      <c r="H1875" s="1"/>
      <c r="K1875" s="1"/>
      <c r="N1875" s="1"/>
      <c r="Q1875" s="1"/>
      <c r="BO1875"/>
      <c r="GB1875" s="7"/>
      <c r="GC1875" s="7"/>
    </row>
    <row r="1876" spans="2:185" s="2" customFormat="1" x14ac:dyDescent="0.25">
      <c r="B1876" s="1"/>
      <c r="E1876" s="1"/>
      <c r="H1876" s="1"/>
      <c r="K1876" s="1"/>
      <c r="N1876" s="1"/>
      <c r="Q1876" s="1"/>
      <c r="BO1876"/>
      <c r="GB1876" s="7"/>
      <c r="GC1876" s="7"/>
    </row>
    <row r="1877" spans="2:185" s="2" customFormat="1" x14ac:dyDescent="0.25">
      <c r="B1877" s="1"/>
      <c r="E1877" s="1"/>
      <c r="H1877" s="1"/>
      <c r="K1877" s="1"/>
      <c r="N1877" s="1"/>
      <c r="Q1877" s="1"/>
      <c r="BO1877"/>
      <c r="GB1877" s="7"/>
      <c r="GC1877" s="7"/>
    </row>
    <row r="1878" spans="2:185" s="2" customFormat="1" x14ac:dyDescent="0.25">
      <c r="B1878" s="1"/>
      <c r="E1878" s="1"/>
      <c r="H1878" s="1"/>
      <c r="K1878" s="1"/>
      <c r="N1878" s="1"/>
      <c r="Q1878" s="1"/>
      <c r="BO1878"/>
      <c r="GB1878" s="7"/>
      <c r="GC1878" s="7"/>
    </row>
    <row r="1879" spans="2:185" s="2" customFormat="1" x14ac:dyDescent="0.25">
      <c r="B1879" s="1"/>
      <c r="E1879" s="1"/>
      <c r="H1879" s="1"/>
      <c r="K1879" s="1"/>
      <c r="N1879" s="1"/>
      <c r="Q1879" s="1"/>
      <c r="BO1879"/>
      <c r="GB1879" s="7"/>
      <c r="GC1879" s="7"/>
    </row>
    <row r="1880" spans="2:185" s="2" customFormat="1" x14ac:dyDescent="0.25">
      <c r="B1880" s="1"/>
      <c r="E1880" s="1"/>
      <c r="H1880" s="1"/>
      <c r="K1880" s="1"/>
      <c r="N1880" s="1"/>
      <c r="Q1880" s="1"/>
      <c r="BO1880"/>
      <c r="GB1880" s="7"/>
      <c r="GC1880" s="7"/>
    </row>
    <row r="1881" spans="2:185" s="2" customFormat="1" x14ac:dyDescent="0.25">
      <c r="B1881" s="1"/>
      <c r="E1881" s="1"/>
      <c r="H1881" s="1"/>
      <c r="K1881" s="1"/>
      <c r="N1881" s="1"/>
      <c r="Q1881" s="1"/>
      <c r="BO1881"/>
      <c r="GB1881" s="7"/>
      <c r="GC1881" s="7"/>
    </row>
    <row r="1882" spans="2:185" s="2" customFormat="1" x14ac:dyDescent="0.25">
      <c r="B1882" s="1"/>
      <c r="E1882" s="1"/>
      <c r="H1882" s="1"/>
      <c r="K1882" s="1"/>
      <c r="N1882" s="1"/>
      <c r="Q1882" s="1"/>
      <c r="BO1882"/>
      <c r="GB1882" s="7"/>
      <c r="GC1882" s="7"/>
    </row>
    <row r="1883" spans="2:185" s="2" customFormat="1" x14ac:dyDescent="0.25">
      <c r="B1883" s="1"/>
      <c r="E1883" s="1"/>
      <c r="H1883" s="1"/>
      <c r="K1883" s="1"/>
      <c r="N1883" s="1"/>
      <c r="Q1883" s="1"/>
      <c r="BO1883"/>
      <c r="GB1883" s="7"/>
      <c r="GC1883" s="7"/>
    </row>
    <row r="1884" spans="2:185" s="2" customFormat="1" x14ac:dyDescent="0.25">
      <c r="B1884" s="1"/>
      <c r="E1884" s="1"/>
      <c r="H1884" s="1"/>
      <c r="K1884" s="1"/>
      <c r="N1884" s="1"/>
      <c r="Q1884" s="1"/>
      <c r="BO1884"/>
      <c r="GB1884" s="7"/>
      <c r="GC1884" s="7"/>
    </row>
    <row r="1885" spans="2:185" s="2" customFormat="1" x14ac:dyDescent="0.25">
      <c r="B1885" s="1"/>
      <c r="E1885" s="1"/>
      <c r="H1885" s="1"/>
      <c r="K1885" s="1"/>
      <c r="N1885" s="1"/>
      <c r="Q1885" s="1"/>
      <c r="BO1885"/>
      <c r="GB1885" s="7"/>
      <c r="GC1885" s="7"/>
    </row>
    <row r="1886" spans="2:185" s="2" customFormat="1" x14ac:dyDescent="0.25">
      <c r="B1886" s="1"/>
      <c r="E1886" s="1"/>
      <c r="H1886" s="1"/>
      <c r="K1886" s="1"/>
      <c r="N1886" s="1"/>
      <c r="Q1886" s="1"/>
      <c r="BO1886"/>
      <c r="GB1886" s="7"/>
      <c r="GC1886" s="7"/>
    </row>
    <row r="1887" spans="2:185" s="2" customFormat="1" x14ac:dyDescent="0.25">
      <c r="B1887" s="1"/>
      <c r="E1887" s="1"/>
      <c r="H1887" s="1"/>
      <c r="K1887" s="1"/>
      <c r="N1887" s="1"/>
      <c r="Q1887" s="1"/>
      <c r="BO1887"/>
      <c r="GB1887" s="7"/>
      <c r="GC1887" s="7"/>
    </row>
    <row r="1888" spans="2:185" s="2" customFormat="1" x14ac:dyDescent="0.25">
      <c r="B1888" s="1"/>
      <c r="E1888" s="1"/>
      <c r="H1888" s="1"/>
      <c r="K1888" s="1"/>
      <c r="N1888" s="1"/>
      <c r="Q1888" s="1"/>
      <c r="BO1888"/>
      <c r="GB1888" s="7"/>
      <c r="GC1888" s="7"/>
    </row>
    <row r="1889" spans="2:185" s="2" customFormat="1" x14ac:dyDescent="0.25">
      <c r="B1889" s="1"/>
      <c r="E1889" s="1"/>
      <c r="H1889" s="1"/>
      <c r="K1889" s="1"/>
      <c r="N1889" s="1"/>
      <c r="Q1889" s="1"/>
      <c r="BO1889"/>
      <c r="GB1889" s="7"/>
      <c r="GC1889" s="7"/>
    </row>
    <row r="1890" spans="2:185" s="2" customFormat="1" x14ac:dyDescent="0.25">
      <c r="B1890" s="1"/>
      <c r="E1890" s="1"/>
      <c r="H1890" s="1"/>
      <c r="K1890" s="1"/>
      <c r="N1890" s="1"/>
      <c r="Q1890" s="1"/>
      <c r="BO1890"/>
      <c r="GB1890" s="7"/>
      <c r="GC1890" s="7"/>
    </row>
    <row r="1891" spans="2:185" s="2" customFormat="1" x14ac:dyDescent="0.25">
      <c r="B1891" s="1"/>
      <c r="E1891" s="1"/>
      <c r="H1891" s="1"/>
      <c r="K1891" s="1"/>
      <c r="N1891" s="1"/>
      <c r="Q1891" s="1"/>
      <c r="BO1891"/>
      <c r="GB1891" s="7"/>
      <c r="GC1891" s="7"/>
    </row>
    <row r="1892" spans="2:185" s="2" customFormat="1" x14ac:dyDescent="0.25">
      <c r="B1892" s="1"/>
      <c r="E1892" s="1"/>
      <c r="H1892" s="1"/>
      <c r="K1892" s="1"/>
      <c r="N1892" s="1"/>
      <c r="Q1892" s="1"/>
      <c r="BO1892"/>
      <c r="GB1892" s="7"/>
      <c r="GC1892" s="7"/>
    </row>
    <row r="1893" spans="2:185" s="2" customFormat="1" x14ac:dyDescent="0.25">
      <c r="B1893" s="1"/>
      <c r="E1893" s="1"/>
      <c r="H1893" s="1"/>
      <c r="K1893" s="1"/>
      <c r="N1893" s="1"/>
      <c r="Q1893" s="1"/>
      <c r="BO1893"/>
      <c r="GB1893" s="7"/>
      <c r="GC1893" s="7"/>
    </row>
    <row r="1894" spans="2:185" s="2" customFormat="1" x14ac:dyDescent="0.25">
      <c r="B1894" s="1"/>
      <c r="E1894" s="1"/>
      <c r="H1894" s="1"/>
      <c r="K1894" s="1"/>
      <c r="N1894" s="1"/>
      <c r="Q1894" s="1"/>
      <c r="BO1894"/>
      <c r="GB1894" s="7"/>
      <c r="GC1894" s="7"/>
    </row>
    <row r="1895" spans="2:185" s="2" customFormat="1" x14ac:dyDescent="0.25">
      <c r="B1895" s="1"/>
      <c r="E1895" s="1"/>
      <c r="H1895" s="1"/>
      <c r="K1895" s="1"/>
      <c r="N1895" s="1"/>
      <c r="Q1895" s="1"/>
      <c r="BO1895"/>
      <c r="GB1895" s="7"/>
      <c r="GC1895" s="7"/>
    </row>
    <row r="1896" spans="2:185" s="2" customFormat="1" x14ac:dyDescent="0.25">
      <c r="B1896" s="1"/>
      <c r="E1896" s="1"/>
      <c r="H1896" s="1"/>
      <c r="K1896" s="1"/>
      <c r="N1896" s="1"/>
      <c r="Q1896" s="1"/>
      <c r="BO1896"/>
      <c r="GB1896" s="7"/>
      <c r="GC1896" s="7"/>
    </row>
    <row r="1897" spans="2:185" s="2" customFormat="1" x14ac:dyDescent="0.25">
      <c r="B1897" s="1"/>
      <c r="E1897" s="1"/>
      <c r="H1897" s="1"/>
      <c r="K1897" s="1"/>
      <c r="N1897" s="1"/>
      <c r="Q1897" s="1"/>
      <c r="BO1897"/>
      <c r="GB1897" s="7"/>
      <c r="GC1897" s="7"/>
    </row>
    <row r="1898" spans="2:185" s="2" customFormat="1" x14ac:dyDescent="0.25">
      <c r="B1898" s="1"/>
      <c r="E1898" s="1"/>
      <c r="H1898" s="1"/>
      <c r="K1898" s="1"/>
      <c r="N1898" s="1"/>
      <c r="Q1898" s="1"/>
      <c r="BO1898"/>
      <c r="GB1898" s="7"/>
      <c r="GC1898" s="7"/>
    </row>
    <row r="1899" spans="2:185" s="2" customFormat="1" x14ac:dyDescent="0.25">
      <c r="B1899" s="1"/>
      <c r="E1899" s="1"/>
      <c r="H1899" s="1"/>
      <c r="K1899" s="1"/>
      <c r="N1899" s="1"/>
      <c r="Q1899" s="1"/>
      <c r="BO1899"/>
      <c r="GB1899" s="7"/>
      <c r="GC1899" s="7"/>
    </row>
    <row r="1900" spans="2:185" s="2" customFormat="1" x14ac:dyDescent="0.25">
      <c r="B1900" s="1"/>
      <c r="E1900" s="1"/>
      <c r="H1900" s="1"/>
      <c r="K1900" s="1"/>
      <c r="N1900" s="1"/>
      <c r="Q1900" s="1"/>
      <c r="BO1900"/>
      <c r="GB1900" s="7"/>
      <c r="GC1900" s="7"/>
    </row>
    <row r="1901" spans="2:185" s="2" customFormat="1" x14ac:dyDescent="0.25">
      <c r="B1901" s="1"/>
      <c r="E1901" s="1"/>
      <c r="H1901" s="1"/>
      <c r="K1901" s="1"/>
      <c r="N1901" s="1"/>
      <c r="Q1901" s="1"/>
      <c r="BO1901"/>
      <c r="GB1901" s="7"/>
      <c r="GC1901" s="7"/>
    </row>
    <row r="1902" spans="2:185" s="2" customFormat="1" x14ac:dyDescent="0.25">
      <c r="B1902" s="1"/>
      <c r="E1902" s="1"/>
      <c r="H1902" s="1"/>
      <c r="K1902" s="1"/>
      <c r="N1902" s="1"/>
      <c r="Q1902" s="1"/>
      <c r="BO1902"/>
      <c r="GB1902" s="7"/>
      <c r="GC1902" s="7"/>
    </row>
    <row r="1903" spans="2:185" s="2" customFormat="1" x14ac:dyDescent="0.25">
      <c r="B1903" s="1"/>
      <c r="E1903" s="1"/>
      <c r="H1903" s="1"/>
      <c r="K1903" s="1"/>
      <c r="N1903" s="1"/>
      <c r="Q1903" s="1"/>
      <c r="BO1903"/>
      <c r="GB1903" s="7"/>
      <c r="GC1903" s="7"/>
    </row>
    <row r="1904" spans="2:185" s="2" customFormat="1" x14ac:dyDescent="0.25">
      <c r="B1904" s="1"/>
      <c r="E1904" s="1"/>
      <c r="H1904" s="1"/>
      <c r="K1904" s="1"/>
      <c r="N1904" s="1"/>
      <c r="Q1904" s="1"/>
      <c r="BO1904"/>
      <c r="GB1904" s="7"/>
      <c r="GC1904" s="7"/>
    </row>
    <row r="1905" spans="2:185" s="2" customFormat="1" x14ac:dyDescent="0.25">
      <c r="B1905" s="1"/>
      <c r="E1905" s="1"/>
      <c r="H1905" s="1"/>
      <c r="K1905" s="1"/>
      <c r="N1905" s="1"/>
      <c r="Q1905" s="1"/>
      <c r="BO1905"/>
      <c r="GB1905" s="7"/>
      <c r="GC1905" s="7"/>
    </row>
    <row r="1906" spans="2:185" s="2" customFormat="1" x14ac:dyDescent="0.25">
      <c r="B1906" s="1"/>
      <c r="E1906" s="1"/>
      <c r="H1906" s="1"/>
      <c r="K1906" s="1"/>
      <c r="N1906" s="1"/>
      <c r="Q1906" s="1"/>
      <c r="BO1906"/>
      <c r="GB1906" s="7"/>
      <c r="GC1906" s="7"/>
    </row>
    <row r="1907" spans="2:185" s="2" customFormat="1" x14ac:dyDescent="0.25">
      <c r="B1907" s="1"/>
      <c r="E1907" s="1"/>
      <c r="H1907" s="1"/>
      <c r="K1907" s="1"/>
      <c r="N1907" s="1"/>
      <c r="Q1907" s="1"/>
      <c r="BO1907"/>
      <c r="GB1907" s="7"/>
      <c r="GC1907" s="7"/>
    </row>
    <row r="1908" spans="2:185" s="2" customFormat="1" x14ac:dyDescent="0.25">
      <c r="B1908" s="1"/>
      <c r="E1908" s="1"/>
      <c r="H1908" s="1"/>
      <c r="K1908" s="1"/>
      <c r="N1908" s="1"/>
      <c r="Q1908" s="1"/>
      <c r="BO1908"/>
      <c r="GB1908" s="7"/>
      <c r="GC1908" s="7"/>
    </row>
    <row r="1909" spans="2:185" s="2" customFormat="1" x14ac:dyDescent="0.25">
      <c r="B1909" s="1"/>
      <c r="E1909" s="1"/>
      <c r="H1909" s="1"/>
      <c r="K1909" s="1"/>
      <c r="N1909" s="1"/>
      <c r="Q1909" s="1"/>
      <c r="BO1909"/>
      <c r="GB1909" s="7"/>
      <c r="GC1909" s="7"/>
    </row>
    <row r="1910" spans="2:185" s="2" customFormat="1" x14ac:dyDescent="0.25">
      <c r="B1910" s="1"/>
      <c r="E1910" s="1"/>
      <c r="H1910" s="1"/>
      <c r="K1910" s="1"/>
      <c r="N1910" s="1"/>
      <c r="Q1910" s="1"/>
      <c r="BO1910"/>
      <c r="GB1910" s="7"/>
      <c r="GC1910" s="7"/>
    </row>
    <row r="1911" spans="2:185" s="2" customFormat="1" x14ac:dyDescent="0.25">
      <c r="B1911" s="1"/>
      <c r="E1911" s="1"/>
      <c r="H1911" s="1"/>
      <c r="K1911" s="1"/>
      <c r="N1911" s="1"/>
      <c r="Q1911" s="1"/>
      <c r="BO1911"/>
      <c r="GB1911" s="7"/>
      <c r="GC1911" s="7"/>
    </row>
    <row r="1912" spans="2:185" s="2" customFormat="1" x14ac:dyDescent="0.25">
      <c r="B1912" s="1"/>
      <c r="E1912" s="1"/>
      <c r="H1912" s="1"/>
      <c r="K1912" s="1"/>
      <c r="N1912" s="1"/>
      <c r="Q1912" s="1"/>
      <c r="BO1912"/>
      <c r="GB1912" s="7"/>
      <c r="GC1912" s="7"/>
    </row>
    <row r="1913" spans="2:185" s="2" customFormat="1" x14ac:dyDescent="0.25">
      <c r="B1913" s="1"/>
      <c r="E1913" s="1"/>
      <c r="H1913" s="1"/>
      <c r="K1913" s="1"/>
      <c r="N1913" s="1"/>
      <c r="Q1913" s="1"/>
      <c r="BO1913"/>
      <c r="GB1913" s="7"/>
      <c r="GC1913" s="7"/>
    </row>
    <row r="1914" spans="2:185" s="2" customFormat="1" x14ac:dyDescent="0.25">
      <c r="B1914" s="1"/>
      <c r="E1914" s="1"/>
      <c r="H1914" s="1"/>
      <c r="K1914" s="1"/>
      <c r="N1914" s="1"/>
      <c r="Q1914" s="1"/>
      <c r="BO1914"/>
      <c r="GB1914" s="7"/>
      <c r="GC1914" s="7"/>
    </row>
    <row r="1915" spans="2:185" s="2" customFormat="1" x14ac:dyDescent="0.25">
      <c r="B1915" s="1"/>
      <c r="E1915" s="1"/>
      <c r="H1915" s="1"/>
      <c r="K1915" s="1"/>
      <c r="N1915" s="1"/>
      <c r="Q1915" s="1"/>
      <c r="BO1915"/>
      <c r="GB1915" s="7"/>
      <c r="GC1915" s="7"/>
    </row>
    <row r="1916" spans="2:185" s="2" customFormat="1" x14ac:dyDescent="0.25">
      <c r="B1916" s="1"/>
      <c r="E1916" s="1"/>
      <c r="H1916" s="1"/>
      <c r="K1916" s="1"/>
      <c r="N1916" s="1"/>
      <c r="Q1916" s="1"/>
      <c r="BO1916"/>
      <c r="GB1916" s="7"/>
      <c r="GC1916" s="7"/>
    </row>
    <row r="1917" spans="2:185" s="2" customFormat="1" x14ac:dyDescent="0.25">
      <c r="B1917" s="1"/>
      <c r="E1917" s="1"/>
      <c r="H1917" s="1"/>
      <c r="K1917" s="1"/>
      <c r="N1917" s="1"/>
      <c r="Q1917" s="1"/>
      <c r="BO1917"/>
      <c r="GB1917" s="7"/>
      <c r="GC1917" s="7"/>
    </row>
    <row r="1918" spans="2:185" s="2" customFormat="1" x14ac:dyDescent="0.25">
      <c r="B1918" s="1"/>
      <c r="E1918" s="1"/>
      <c r="H1918" s="1"/>
      <c r="K1918" s="1"/>
      <c r="N1918" s="1"/>
      <c r="Q1918" s="1"/>
      <c r="BO1918"/>
      <c r="GB1918" s="7"/>
      <c r="GC1918" s="7"/>
    </row>
    <row r="1919" spans="2:185" s="2" customFormat="1" x14ac:dyDescent="0.25">
      <c r="B1919" s="1"/>
      <c r="E1919" s="1"/>
      <c r="H1919" s="1"/>
      <c r="K1919" s="1"/>
      <c r="N1919" s="1"/>
      <c r="Q1919" s="1"/>
      <c r="BO1919"/>
      <c r="GB1919" s="7"/>
      <c r="GC1919" s="7"/>
    </row>
    <row r="1920" spans="2:185" s="2" customFormat="1" x14ac:dyDescent="0.25">
      <c r="B1920" s="1"/>
      <c r="E1920" s="1"/>
      <c r="H1920" s="1"/>
      <c r="K1920" s="1"/>
      <c r="N1920" s="1"/>
      <c r="Q1920" s="1"/>
      <c r="BO1920"/>
      <c r="GB1920" s="7"/>
      <c r="GC1920" s="7"/>
    </row>
    <row r="1921" spans="2:185" s="2" customFormat="1" x14ac:dyDescent="0.25">
      <c r="B1921" s="1"/>
      <c r="E1921" s="1"/>
      <c r="H1921" s="1"/>
      <c r="K1921" s="1"/>
      <c r="N1921" s="1"/>
      <c r="Q1921" s="1"/>
      <c r="BO1921"/>
      <c r="GB1921" s="7"/>
      <c r="GC1921" s="7"/>
    </row>
    <row r="1922" spans="2:185" s="2" customFormat="1" x14ac:dyDescent="0.25">
      <c r="B1922" s="1"/>
      <c r="E1922" s="1"/>
      <c r="H1922" s="1"/>
      <c r="K1922" s="1"/>
      <c r="N1922" s="1"/>
      <c r="Q1922" s="1"/>
      <c r="BO1922"/>
      <c r="GB1922" s="7"/>
      <c r="GC1922" s="7"/>
    </row>
    <row r="1923" spans="2:185" s="2" customFormat="1" x14ac:dyDescent="0.25">
      <c r="B1923" s="1"/>
      <c r="E1923" s="1"/>
      <c r="H1923" s="1"/>
      <c r="K1923" s="1"/>
      <c r="N1923" s="1"/>
      <c r="Q1923" s="1"/>
      <c r="BO1923"/>
      <c r="GB1923" s="7"/>
      <c r="GC1923" s="7"/>
    </row>
    <row r="1924" spans="2:185" s="2" customFormat="1" x14ac:dyDescent="0.25">
      <c r="B1924" s="1"/>
      <c r="E1924" s="1"/>
      <c r="H1924" s="1"/>
      <c r="K1924" s="1"/>
      <c r="N1924" s="1"/>
      <c r="Q1924" s="1"/>
      <c r="BO1924"/>
      <c r="GB1924" s="7"/>
      <c r="GC1924" s="7"/>
    </row>
    <row r="1925" spans="2:185" s="2" customFormat="1" x14ac:dyDescent="0.25">
      <c r="B1925" s="1"/>
      <c r="E1925" s="1"/>
      <c r="H1925" s="1"/>
      <c r="K1925" s="1"/>
      <c r="N1925" s="1"/>
      <c r="Q1925" s="1"/>
      <c r="BO1925"/>
      <c r="GB1925" s="7"/>
      <c r="GC1925" s="7"/>
    </row>
    <row r="1926" spans="2:185" s="2" customFormat="1" x14ac:dyDescent="0.25">
      <c r="B1926" s="1"/>
      <c r="E1926" s="1"/>
      <c r="H1926" s="1"/>
      <c r="K1926" s="1"/>
      <c r="N1926" s="1"/>
      <c r="Q1926" s="1"/>
      <c r="BO1926"/>
      <c r="GB1926" s="7"/>
      <c r="GC1926" s="7"/>
    </row>
    <row r="1927" spans="2:185" s="2" customFormat="1" x14ac:dyDescent="0.25">
      <c r="B1927" s="1"/>
      <c r="E1927" s="1"/>
      <c r="H1927" s="1"/>
      <c r="K1927" s="1"/>
      <c r="N1927" s="1"/>
      <c r="Q1927" s="1"/>
      <c r="BO1927"/>
      <c r="GB1927" s="7"/>
      <c r="GC1927" s="7"/>
    </row>
    <row r="1928" spans="2:185" s="2" customFormat="1" x14ac:dyDescent="0.25">
      <c r="B1928" s="1"/>
      <c r="E1928" s="1"/>
      <c r="H1928" s="1"/>
      <c r="K1928" s="1"/>
      <c r="N1928" s="1"/>
      <c r="Q1928" s="1"/>
      <c r="BO1928"/>
      <c r="GB1928" s="7"/>
      <c r="GC1928" s="7"/>
    </row>
    <row r="1929" spans="2:185" s="2" customFormat="1" x14ac:dyDescent="0.25">
      <c r="B1929" s="1"/>
      <c r="E1929" s="1"/>
      <c r="H1929" s="1"/>
      <c r="K1929" s="1"/>
      <c r="N1929" s="1"/>
      <c r="Q1929" s="1"/>
      <c r="BO1929"/>
      <c r="GB1929" s="7"/>
      <c r="GC1929" s="7"/>
    </row>
    <row r="1930" spans="2:185" s="2" customFormat="1" x14ac:dyDescent="0.25">
      <c r="B1930" s="1"/>
      <c r="E1930" s="1"/>
      <c r="H1930" s="1"/>
      <c r="K1930" s="1"/>
      <c r="N1930" s="1"/>
      <c r="Q1930" s="1"/>
      <c r="BO1930"/>
      <c r="GB1930" s="7"/>
      <c r="GC1930" s="7"/>
    </row>
    <row r="1931" spans="2:185" s="2" customFormat="1" x14ac:dyDescent="0.25">
      <c r="B1931" s="1"/>
      <c r="E1931" s="1"/>
      <c r="H1931" s="1"/>
      <c r="K1931" s="1"/>
      <c r="N1931" s="1"/>
      <c r="Q1931" s="1"/>
      <c r="BO1931"/>
      <c r="GB1931" s="7"/>
      <c r="GC1931" s="7"/>
    </row>
    <row r="1932" spans="2:185" s="2" customFormat="1" x14ac:dyDescent="0.25">
      <c r="B1932" s="1"/>
      <c r="E1932" s="1"/>
      <c r="H1932" s="1"/>
      <c r="K1932" s="1"/>
      <c r="N1932" s="1"/>
      <c r="Q1932" s="1"/>
      <c r="BO1932"/>
      <c r="GB1932" s="7"/>
      <c r="GC1932" s="7"/>
    </row>
    <row r="1933" spans="2:185" s="2" customFormat="1" x14ac:dyDescent="0.25">
      <c r="B1933" s="1"/>
      <c r="E1933" s="1"/>
      <c r="H1933" s="1"/>
      <c r="K1933" s="1"/>
      <c r="N1933" s="1"/>
      <c r="Q1933" s="1"/>
      <c r="BO1933"/>
      <c r="GB1933" s="7"/>
      <c r="GC1933" s="7"/>
    </row>
    <row r="1934" spans="2:185" s="2" customFormat="1" x14ac:dyDescent="0.25">
      <c r="B1934" s="1"/>
      <c r="E1934" s="1"/>
      <c r="H1934" s="1"/>
      <c r="K1934" s="1"/>
      <c r="N1934" s="1"/>
      <c r="Q1934" s="1"/>
      <c r="BO1934"/>
      <c r="GB1934" s="7"/>
      <c r="GC1934" s="7"/>
    </row>
    <row r="1935" spans="2:185" s="2" customFormat="1" x14ac:dyDescent="0.25">
      <c r="B1935" s="1"/>
      <c r="E1935" s="1"/>
      <c r="H1935" s="1"/>
      <c r="K1935" s="1"/>
      <c r="N1935" s="1"/>
      <c r="Q1935" s="1"/>
      <c r="BO1935"/>
      <c r="GB1935" s="7"/>
      <c r="GC1935" s="7"/>
    </row>
    <row r="1936" spans="2:185" s="2" customFormat="1" x14ac:dyDescent="0.25">
      <c r="B1936" s="1"/>
      <c r="E1936" s="1"/>
      <c r="H1936" s="1"/>
      <c r="K1936" s="1"/>
      <c r="N1936" s="1"/>
      <c r="Q1936" s="1"/>
      <c r="BO1936"/>
      <c r="GB1936" s="7"/>
      <c r="GC1936" s="7"/>
    </row>
    <row r="1937" spans="2:185" s="2" customFormat="1" x14ac:dyDescent="0.25">
      <c r="B1937" s="1"/>
      <c r="E1937" s="1"/>
      <c r="H1937" s="1"/>
      <c r="K1937" s="1"/>
      <c r="N1937" s="1"/>
      <c r="Q1937" s="1"/>
      <c r="BO1937"/>
      <c r="GB1937" s="7"/>
      <c r="GC1937" s="7"/>
    </row>
    <row r="1938" spans="2:185" s="2" customFormat="1" x14ac:dyDescent="0.25">
      <c r="B1938" s="1"/>
      <c r="E1938" s="1"/>
      <c r="H1938" s="1"/>
      <c r="K1938" s="1"/>
      <c r="N1938" s="1"/>
      <c r="Q1938" s="1"/>
      <c r="BO1938"/>
      <c r="GB1938" s="7"/>
      <c r="GC1938" s="7"/>
    </row>
    <row r="1939" spans="2:185" s="2" customFormat="1" x14ac:dyDescent="0.25">
      <c r="B1939" s="1"/>
      <c r="E1939" s="1"/>
      <c r="H1939" s="1"/>
      <c r="K1939" s="1"/>
      <c r="N1939" s="1"/>
      <c r="Q1939" s="1"/>
      <c r="BO1939"/>
      <c r="GB1939" s="7"/>
      <c r="GC1939" s="7"/>
    </row>
    <row r="1940" spans="2:185" s="2" customFormat="1" x14ac:dyDescent="0.25">
      <c r="B1940" s="1"/>
      <c r="E1940" s="1"/>
      <c r="H1940" s="1"/>
      <c r="K1940" s="1"/>
      <c r="N1940" s="1"/>
      <c r="Q1940" s="1"/>
      <c r="BO1940"/>
      <c r="GB1940" s="7"/>
      <c r="GC1940" s="7"/>
    </row>
    <row r="1941" spans="2:185" s="2" customFormat="1" x14ac:dyDescent="0.25">
      <c r="B1941" s="1"/>
      <c r="E1941" s="1"/>
      <c r="H1941" s="1"/>
      <c r="K1941" s="1"/>
      <c r="N1941" s="1"/>
      <c r="Q1941" s="1"/>
      <c r="BO1941"/>
      <c r="GB1941" s="7"/>
      <c r="GC1941" s="7"/>
    </row>
    <row r="1942" spans="2:185" s="2" customFormat="1" x14ac:dyDescent="0.25">
      <c r="B1942" s="1"/>
      <c r="E1942" s="1"/>
      <c r="H1942" s="1"/>
      <c r="K1942" s="1"/>
      <c r="N1942" s="1"/>
      <c r="Q1942" s="1"/>
      <c r="BO1942"/>
      <c r="GB1942" s="7"/>
      <c r="GC1942" s="7"/>
    </row>
    <row r="1943" spans="2:185" s="2" customFormat="1" x14ac:dyDescent="0.25">
      <c r="B1943" s="1"/>
      <c r="E1943" s="1"/>
      <c r="H1943" s="1"/>
      <c r="K1943" s="1"/>
      <c r="N1943" s="1"/>
      <c r="Q1943" s="1"/>
      <c r="BO1943"/>
      <c r="GB1943" s="7"/>
      <c r="GC1943" s="7"/>
    </row>
    <row r="1944" spans="2:185" s="2" customFormat="1" x14ac:dyDescent="0.25">
      <c r="B1944" s="1"/>
      <c r="E1944" s="1"/>
      <c r="H1944" s="1"/>
      <c r="K1944" s="1"/>
      <c r="N1944" s="1"/>
      <c r="Q1944" s="1"/>
      <c r="BO1944"/>
      <c r="GB1944" s="7"/>
      <c r="GC1944" s="7"/>
    </row>
    <row r="1945" spans="2:185" s="2" customFormat="1" x14ac:dyDescent="0.25">
      <c r="B1945" s="1"/>
      <c r="E1945" s="1"/>
      <c r="H1945" s="1"/>
      <c r="K1945" s="1"/>
      <c r="N1945" s="1"/>
      <c r="Q1945" s="1"/>
      <c r="BO1945"/>
      <c r="GB1945" s="7"/>
      <c r="GC1945" s="7"/>
    </row>
    <row r="1946" spans="2:185" s="2" customFormat="1" x14ac:dyDescent="0.25">
      <c r="B1946" s="1"/>
      <c r="E1946" s="1"/>
      <c r="H1946" s="1"/>
      <c r="K1946" s="1"/>
      <c r="N1946" s="1"/>
      <c r="Q1946" s="1"/>
      <c r="BO1946"/>
      <c r="GB1946" s="7"/>
      <c r="GC1946" s="7"/>
    </row>
    <row r="1947" spans="2:185" s="2" customFormat="1" x14ac:dyDescent="0.25">
      <c r="B1947" s="1"/>
      <c r="E1947" s="1"/>
      <c r="H1947" s="1"/>
      <c r="K1947" s="1"/>
      <c r="N1947" s="1"/>
      <c r="Q1947" s="1"/>
      <c r="BO1947"/>
      <c r="GB1947" s="7"/>
      <c r="GC1947" s="7"/>
    </row>
    <row r="1948" spans="2:185" s="2" customFormat="1" x14ac:dyDescent="0.25">
      <c r="B1948" s="1"/>
      <c r="E1948" s="1"/>
      <c r="H1948" s="1"/>
      <c r="K1948" s="1"/>
      <c r="N1948" s="1"/>
      <c r="Q1948" s="1"/>
      <c r="BO1948"/>
      <c r="GB1948" s="7"/>
      <c r="GC1948" s="7"/>
    </row>
    <row r="1949" spans="2:185" s="2" customFormat="1" x14ac:dyDescent="0.25">
      <c r="B1949" s="1"/>
      <c r="E1949" s="1"/>
      <c r="H1949" s="1"/>
      <c r="K1949" s="1"/>
      <c r="N1949" s="1"/>
      <c r="Q1949" s="1"/>
      <c r="BO1949"/>
      <c r="GB1949" s="7"/>
      <c r="GC1949" s="7"/>
    </row>
    <row r="1950" spans="2:185" s="2" customFormat="1" x14ac:dyDescent="0.25">
      <c r="B1950" s="1"/>
      <c r="E1950" s="1"/>
      <c r="H1950" s="1"/>
      <c r="K1950" s="1"/>
      <c r="N1950" s="1"/>
      <c r="Q1950" s="1"/>
      <c r="BO1950"/>
      <c r="GB1950" s="7"/>
      <c r="GC1950" s="7"/>
    </row>
    <row r="1951" spans="2:185" s="2" customFormat="1" x14ac:dyDescent="0.25">
      <c r="B1951" s="1"/>
      <c r="E1951" s="1"/>
      <c r="H1951" s="1"/>
      <c r="K1951" s="1"/>
      <c r="N1951" s="1"/>
      <c r="Q1951" s="1"/>
      <c r="BO1951"/>
      <c r="GB1951" s="7"/>
      <c r="GC1951" s="7"/>
    </row>
    <row r="1952" spans="2:185" s="2" customFormat="1" x14ac:dyDescent="0.25">
      <c r="B1952" s="1"/>
      <c r="E1952" s="1"/>
      <c r="H1952" s="1"/>
      <c r="K1952" s="1"/>
      <c r="N1952" s="1"/>
      <c r="Q1952" s="1"/>
      <c r="BO1952"/>
      <c r="GB1952" s="7"/>
      <c r="GC1952" s="7"/>
    </row>
    <row r="1953" spans="2:185" s="2" customFormat="1" x14ac:dyDescent="0.25">
      <c r="B1953" s="1"/>
      <c r="E1953" s="1"/>
      <c r="H1953" s="1"/>
      <c r="K1953" s="1"/>
      <c r="N1953" s="1"/>
      <c r="Q1953" s="1"/>
      <c r="BO1953"/>
      <c r="GB1953" s="7"/>
      <c r="GC1953" s="7"/>
    </row>
    <row r="1954" spans="2:185" s="2" customFormat="1" x14ac:dyDescent="0.25">
      <c r="B1954" s="1"/>
      <c r="E1954" s="1"/>
      <c r="H1954" s="1"/>
      <c r="K1954" s="1"/>
      <c r="N1954" s="1"/>
      <c r="Q1954" s="1"/>
      <c r="BO1954"/>
      <c r="GB1954" s="7"/>
      <c r="GC1954" s="7"/>
    </row>
    <row r="1955" spans="2:185" s="2" customFormat="1" x14ac:dyDescent="0.25">
      <c r="B1955" s="1"/>
      <c r="E1955" s="1"/>
      <c r="H1955" s="1"/>
      <c r="K1955" s="1"/>
      <c r="N1955" s="1"/>
      <c r="Q1955" s="1"/>
      <c r="BO1955"/>
      <c r="GB1955" s="7"/>
      <c r="GC1955" s="7"/>
    </row>
    <row r="1956" spans="2:185" s="2" customFormat="1" x14ac:dyDescent="0.25">
      <c r="B1956" s="1"/>
      <c r="E1956" s="1"/>
      <c r="H1956" s="1"/>
      <c r="K1956" s="1"/>
      <c r="N1956" s="1"/>
      <c r="Q1956" s="1"/>
      <c r="BO1956"/>
      <c r="GB1956" s="7"/>
      <c r="GC1956" s="7"/>
    </row>
    <row r="1957" spans="2:185" s="2" customFormat="1" x14ac:dyDescent="0.25">
      <c r="B1957" s="1"/>
      <c r="E1957" s="1"/>
      <c r="H1957" s="1"/>
      <c r="K1957" s="1"/>
      <c r="N1957" s="1"/>
      <c r="Q1957" s="1"/>
      <c r="BO1957"/>
      <c r="GB1957" s="7"/>
      <c r="GC1957" s="7"/>
    </row>
    <row r="1958" spans="2:185" s="2" customFormat="1" x14ac:dyDescent="0.25">
      <c r="B1958" s="1"/>
      <c r="E1958" s="1"/>
      <c r="H1958" s="1"/>
      <c r="K1958" s="1"/>
      <c r="N1958" s="1"/>
      <c r="Q1958" s="1"/>
      <c r="BO1958"/>
      <c r="GB1958" s="7"/>
      <c r="GC1958" s="7"/>
    </row>
    <row r="1959" spans="2:185" s="2" customFormat="1" x14ac:dyDescent="0.25">
      <c r="B1959" s="1"/>
      <c r="E1959" s="1"/>
      <c r="H1959" s="1"/>
      <c r="K1959" s="1"/>
      <c r="N1959" s="1"/>
      <c r="Q1959" s="1"/>
      <c r="BO1959"/>
      <c r="GB1959" s="7"/>
      <c r="GC1959" s="7"/>
    </row>
    <row r="1960" spans="2:185" s="2" customFormat="1" x14ac:dyDescent="0.25">
      <c r="B1960" s="1"/>
      <c r="E1960" s="1"/>
      <c r="H1960" s="1"/>
      <c r="K1960" s="1"/>
      <c r="N1960" s="1"/>
      <c r="Q1960" s="1"/>
      <c r="BO1960"/>
      <c r="GB1960" s="7"/>
      <c r="GC1960" s="7"/>
    </row>
    <row r="1961" spans="2:185" s="2" customFormat="1" x14ac:dyDescent="0.25">
      <c r="B1961" s="1"/>
      <c r="E1961" s="1"/>
      <c r="H1961" s="1"/>
      <c r="K1961" s="1"/>
      <c r="N1961" s="1"/>
      <c r="Q1961" s="1"/>
      <c r="BO1961"/>
      <c r="GB1961" s="7"/>
      <c r="GC1961" s="7"/>
    </row>
    <row r="1962" spans="2:185" s="2" customFormat="1" x14ac:dyDescent="0.25">
      <c r="B1962" s="1"/>
      <c r="E1962" s="1"/>
      <c r="H1962" s="1"/>
      <c r="K1962" s="1"/>
      <c r="N1962" s="1"/>
      <c r="Q1962" s="1"/>
      <c r="BO1962"/>
      <c r="GB1962" s="7"/>
      <c r="GC1962" s="7"/>
    </row>
    <row r="1963" spans="2:185" s="2" customFormat="1" x14ac:dyDescent="0.25">
      <c r="B1963" s="1"/>
      <c r="E1963" s="1"/>
      <c r="H1963" s="1"/>
      <c r="K1963" s="1"/>
      <c r="N1963" s="1"/>
      <c r="Q1963" s="1"/>
      <c r="BO1963"/>
      <c r="GB1963" s="7"/>
      <c r="GC1963" s="7"/>
    </row>
    <row r="1964" spans="2:185" s="2" customFormat="1" x14ac:dyDescent="0.25">
      <c r="B1964" s="1"/>
      <c r="E1964" s="1"/>
      <c r="H1964" s="1"/>
      <c r="K1964" s="1"/>
      <c r="N1964" s="1"/>
      <c r="Q1964" s="1"/>
      <c r="BO1964"/>
      <c r="GB1964" s="7"/>
      <c r="GC1964" s="7"/>
    </row>
    <row r="1965" spans="2:185" s="2" customFormat="1" x14ac:dyDescent="0.25">
      <c r="B1965" s="1"/>
      <c r="E1965" s="1"/>
      <c r="H1965" s="1"/>
      <c r="K1965" s="1"/>
      <c r="N1965" s="1"/>
      <c r="Q1965" s="1"/>
      <c r="BO1965"/>
      <c r="GB1965" s="7"/>
      <c r="GC1965" s="7"/>
    </row>
    <row r="1966" spans="2:185" s="2" customFormat="1" x14ac:dyDescent="0.25">
      <c r="B1966" s="1"/>
      <c r="E1966" s="1"/>
      <c r="H1966" s="1"/>
      <c r="K1966" s="1"/>
      <c r="N1966" s="1"/>
      <c r="Q1966" s="1"/>
      <c r="BO1966"/>
      <c r="GB1966" s="7"/>
      <c r="GC1966" s="7"/>
    </row>
    <row r="1967" spans="2:185" s="2" customFormat="1" x14ac:dyDescent="0.25">
      <c r="B1967" s="1"/>
      <c r="E1967" s="1"/>
      <c r="H1967" s="1"/>
      <c r="K1967" s="1"/>
      <c r="N1967" s="1"/>
      <c r="Q1967" s="1"/>
      <c r="BO1967"/>
      <c r="GB1967" s="7"/>
      <c r="GC1967" s="7"/>
    </row>
    <row r="1968" spans="2:185" s="2" customFormat="1" x14ac:dyDescent="0.25">
      <c r="B1968" s="1"/>
      <c r="E1968" s="1"/>
      <c r="H1968" s="1"/>
      <c r="K1968" s="1"/>
      <c r="N1968" s="1"/>
      <c r="Q1968" s="1"/>
      <c r="BO1968"/>
      <c r="GB1968" s="7"/>
      <c r="GC1968" s="7"/>
    </row>
    <row r="1969" spans="2:185" s="2" customFormat="1" x14ac:dyDescent="0.25">
      <c r="B1969" s="1"/>
      <c r="E1969" s="1"/>
      <c r="H1969" s="1"/>
      <c r="K1969" s="1"/>
      <c r="N1969" s="1"/>
      <c r="Q1969" s="1"/>
      <c r="BO1969"/>
      <c r="GB1969" s="7"/>
      <c r="GC1969" s="7"/>
    </row>
    <row r="1970" spans="2:185" s="2" customFormat="1" x14ac:dyDescent="0.25">
      <c r="B1970" s="1"/>
      <c r="E1970" s="1"/>
      <c r="H1970" s="1"/>
      <c r="K1970" s="1"/>
      <c r="N1970" s="1"/>
      <c r="Q1970" s="1"/>
      <c r="BO1970"/>
      <c r="GB1970" s="7"/>
      <c r="GC1970" s="7"/>
    </row>
    <row r="1971" spans="2:185" s="2" customFormat="1" x14ac:dyDescent="0.25">
      <c r="B1971" s="1"/>
      <c r="E1971" s="1"/>
      <c r="H1971" s="1"/>
      <c r="K1971" s="1"/>
      <c r="N1971" s="1"/>
      <c r="Q1971" s="1"/>
      <c r="BO1971"/>
      <c r="GB1971" s="7"/>
      <c r="GC1971" s="7"/>
    </row>
    <row r="1972" spans="2:185" s="2" customFormat="1" x14ac:dyDescent="0.25">
      <c r="B1972" s="1"/>
      <c r="E1972" s="1"/>
      <c r="H1972" s="1"/>
      <c r="K1972" s="1"/>
      <c r="N1972" s="1"/>
      <c r="Q1972" s="1"/>
      <c r="BO1972"/>
      <c r="GB1972" s="7"/>
      <c r="GC1972" s="7"/>
    </row>
    <row r="1973" spans="2:185" s="2" customFormat="1" x14ac:dyDescent="0.25">
      <c r="B1973" s="1"/>
      <c r="E1973" s="1"/>
      <c r="H1973" s="1"/>
      <c r="K1973" s="1"/>
      <c r="N1973" s="1"/>
      <c r="Q1973" s="1"/>
      <c r="BO1973"/>
      <c r="GB1973" s="7"/>
      <c r="GC1973" s="7"/>
    </row>
    <row r="1974" spans="2:185" s="2" customFormat="1" x14ac:dyDescent="0.25">
      <c r="B1974" s="1"/>
      <c r="E1974" s="1"/>
      <c r="H1974" s="1"/>
      <c r="K1974" s="1"/>
      <c r="N1974" s="1"/>
      <c r="Q1974" s="1"/>
      <c r="BO1974"/>
      <c r="GB1974" s="7"/>
      <c r="GC1974" s="7"/>
    </row>
    <row r="1975" spans="2:185" s="2" customFormat="1" x14ac:dyDescent="0.25">
      <c r="B1975" s="1"/>
      <c r="E1975" s="1"/>
      <c r="H1975" s="1"/>
      <c r="K1975" s="1"/>
      <c r="N1975" s="1"/>
      <c r="Q1975" s="1"/>
      <c r="BO1975"/>
      <c r="GB1975" s="7"/>
      <c r="GC1975" s="7"/>
    </row>
    <row r="1976" spans="2:185" s="2" customFormat="1" x14ac:dyDescent="0.25">
      <c r="B1976" s="1"/>
      <c r="E1976" s="1"/>
      <c r="H1976" s="1"/>
      <c r="K1976" s="1"/>
      <c r="N1976" s="1"/>
      <c r="Q1976" s="1"/>
      <c r="BO1976"/>
      <c r="GB1976" s="7"/>
      <c r="GC1976" s="7"/>
    </row>
    <row r="1977" spans="2:185" s="2" customFormat="1" x14ac:dyDescent="0.25">
      <c r="B1977" s="1"/>
      <c r="E1977" s="1"/>
      <c r="H1977" s="1"/>
      <c r="K1977" s="1"/>
      <c r="N1977" s="1"/>
      <c r="Q1977" s="1"/>
      <c r="BO1977"/>
      <c r="GB1977" s="7"/>
      <c r="GC1977" s="7"/>
    </row>
    <row r="1978" spans="2:185" s="2" customFormat="1" x14ac:dyDescent="0.25">
      <c r="B1978" s="1"/>
      <c r="E1978" s="1"/>
      <c r="H1978" s="1"/>
      <c r="K1978" s="1"/>
      <c r="N1978" s="1"/>
      <c r="Q1978" s="1"/>
      <c r="BO1978"/>
      <c r="GB1978" s="7"/>
      <c r="GC1978" s="7"/>
    </row>
    <row r="1979" spans="2:185" s="2" customFormat="1" x14ac:dyDescent="0.25">
      <c r="B1979" s="1"/>
      <c r="E1979" s="1"/>
      <c r="H1979" s="1"/>
      <c r="K1979" s="1"/>
      <c r="N1979" s="1"/>
      <c r="Q1979" s="1"/>
      <c r="BO1979"/>
      <c r="GB1979" s="7"/>
      <c r="GC1979" s="7"/>
    </row>
    <row r="1980" spans="2:185" s="2" customFormat="1" x14ac:dyDescent="0.25">
      <c r="B1980" s="1"/>
      <c r="E1980" s="1"/>
      <c r="H1980" s="1"/>
      <c r="K1980" s="1"/>
      <c r="N1980" s="1"/>
      <c r="Q1980" s="1"/>
      <c r="BO1980"/>
      <c r="GB1980" s="7"/>
      <c r="GC1980" s="7"/>
    </row>
    <row r="1981" spans="2:185" s="2" customFormat="1" x14ac:dyDescent="0.25">
      <c r="B1981" s="1"/>
      <c r="E1981" s="1"/>
      <c r="H1981" s="1"/>
      <c r="K1981" s="1"/>
      <c r="N1981" s="1"/>
      <c r="Q1981" s="1"/>
      <c r="BO1981"/>
      <c r="GB1981" s="7"/>
      <c r="GC1981" s="7"/>
    </row>
    <row r="1982" spans="2:185" s="2" customFormat="1" x14ac:dyDescent="0.25">
      <c r="B1982" s="1"/>
      <c r="E1982" s="1"/>
      <c r="H1982" s="1"/>
      <c r="K1982" s="1"/>
      <c r="N1982" s="1"/>
      <c r="Q1982" s="1"/>
      <c r="BO1982"/>
      <c r="GB1982" s="7"/>
      <c r="GC1982" s="7"/>
    </row>
    <row r="1983" spans="2:185" s="2" customFormat="1" x14ac:dyDescent="0.25">
      <c r="B1983" s="1"/>
      <c r="E1983" s="1"/>
      <c r="H1983" s="1"/>
      <c r="K1983" s="1"/>
      <c r="N1983" s="1"/>
      <c r="Q1983" s="1"/>
      <c r="BO1983"/>
      <c r="GB1983" s="7"/>
      <c r="GC1983" s="7"/>
    </row>
    <row r="1984" spans="2:185" s="2" customFormat="1" x14ac:dyDescent="0.25">
      <c r="B1984" s="1"/>
      <c r="E1984" s="1"/>
      <c r="H1984" s="1"/>
      <c r="K1984" s="1"/>
      <c r="N1984" s="1"/>
      <c r="Q1984" s="1"/>
      <c r="BO1984"/>
      <c r="GB1984" s="7"/>
      <c r="GC1984" s="7"/>
    </row>
    <row r="1985" spans="2:185" s="2" customFormat="1" x14ac:dyDescent="0.25">
      <c r="B1985" s="1"/>
      <c r="E1985" s="1"/>
      <c r="H1985" s="1"/>
      <c r="K1985" s="1"/>
      <c r="N1985" s="1"/>
      <c r="Q1985" s="1"/>
      <c r="BO1985"/>
      <c r="GB1985" s="7"/>
      <c r="GC1985" s="7"/>
    </row>
    <row r="1986" spans="2:185" s="2" customFormat="1" x14ac:dyDescent="0.25">
      <c r="B1986" s="1"/>
      <c r="E1986" s="1"/>
      <c r="H1986" s="1"/>
      <c r="K1986" s="1"/>
      <c r="N1986" s="1"/>
      <c r="Q1986" s="1"/>
      <c r="BO1986"/>
      <c r="GB1986" s="7"/>
      <c r="GC1986" s="7"/>
    </row>
    <row r="1987" spans="2:185" s="2" customFormat="1" x14ac:dyDescent="0.25">
      <c r="B1987" s="1"/>
      <c r="E1987" s="1"/>
      <c r="H1987" s="1"/>
      <c r="K1987" s="1"/>
      <c r="N1987" s="1"/>
      <c r="Q1987" s="1"/>
      <c r="BO1987"/>
      <c r="GB1987" s="7"/>
      <c r="GC1987" s="7"/>
    </row>
    <row r="1988" spans="2:185" s="2" customFormat="1" x14ac:dyDescent="0.25">
      <c r="B1988" s="1"/>
      <c r="E1988" s="1"/>
      <c r="H1988" s="1"/>
      <c r="K1988" s="1"/>
      <c r="N1988" s="1"/>
      <c r="Q1988" s="1"/>
      <c r="BO1988"/>
      <c r="GB1988" s="7"/>
      <c r="GC1988" s="7"/>
    </row>
    <row r="1989" spans="2:185" s="2" customFormat="1" x14ac:dyDescent="0.25">
      <c r="B1989" s="1"/>
      <c r="E1989" s="1"/>
      <c r="H1989" s="1"/>
      <c r="K1989" s="1"/>
      <c r="N1989" s="1"/>
      <c r="Q1989" s="1"/>
      <c r="BO1989"/>
      <c r="GB1989" s="7"/>
      <c r="GC1989" s="7"/>
    </row>
    <row r="1990" spans="2:185" s="2" customFormat="1" x14ac:dyDescent="0.25">
      <c r="B1990" s="1"/>
      <c r="E1990" s="1"/>
      <c r="H1990" s="1"/>
      <c r="K1990" s="1"/>
      <c r="N1990" s="1"/>
      <c r="Q1990" s="1"/>
      <c r="BO1990"/>
      <c r="GB1990" s="7"/>
      <c r="GC1990" s="7"/>
    </row>
    <row r="1991" spans="2:185" s="2" customFormat="1" x14ac:dyDescent="0.25">
      <c r="B1991" s="1"/>
      <c r="E1991" s="1"/>
      <c r="H1991" s="1"/>
      <c r="K1991" s="1"/>
      <c r="N1991" s="1"/>
      <c r="Q1991" s="1"/>
      <c r="BO1991"/>
      <c r="GB1991" s="7"/>
      <c r="GC1991" s="7"/>
    </row>
    <row r="1992" spans="2:185" s="2" customFormat="1" x14ac:dyDescent="0.25">
      <c r="B1992" s="1"/>
      <c r="E1992" s="1"/>
      <c r="H1992" s="1"/>
      <c r="K1992" s="1"/>
      <c r="N1992" s="1"/>
      <c r="Q1992" s="1"/>
      <c r="BO1992"/>
      <c r="GB1992" s="7"/>
      <c r="GC1992" s="7"/>
    </row>
    <row r="1993" spans="2:185" s="2" customFormat="1" x14ac:dyDescent="0.25">
      <c r="B1993" s="1"/>
      <c r="E1993" s="1"/>
      <c r="H1993" s="1"/>
      <c r="K1993" s="1"/>
      <c r="N1993" s="1"/>
      <c r="Q1993" s="1"/>
      <c r="BO1993"/>
      <c r="GB1993" s="7"/>
      <c r="GC1993" s="7"/>
    </row>
    <row r="1994" spans="2:185" s="2" customFormat="1" x14ac:dyDescent="0.25">
      <c r="B1994" s="1"/>
      <c r="E1994" s="1"/>
      <c r="H1994" s="1"/>
      <c r="K1994" s="1"/>
      <c r="N1994" s="1"/>
      <c r="Q1994" s="1"/>
      <c r="BO1994"/>
      <c r="GB1994" s="7"/>
      <c r="GC1994" s="7"/>
    </row>
    <row r="1995" spans="2:185" s="2" customFormat="1" x14ac:dyDescent="0.25">
      <c r="B1995" s="1"/>
      <c r="E1995" s="1"/>
      <c r="H1995" s="1"/>
      <c r="K1995" s="1"/>
      <c r="N1995" s="1"/>
      <c r="Q1995" s="1"/>
      <c r="BO1995"/>
      <c r="GB1995" s="7"/>
      <c r="GC1995" s="7"/>
    </row>
    <row r="1996" spans="2:185" s="2" customFormat="1" x14ac:dyDescent="0.25">
      <c r="B1996" s="1"/>
      <c r="E1996" s="1"/>
      <c r="H1996" s="1"/>
      <c r="K1996" s="1"/>
      <c r="N1996" s="1"/>
      <c r="Q1996" s="1"/>
      <c r="BO1996"/>
      <c r="GB1996" s="7"/>
      <c r="GC1996" s="7"/>
    </row>
    <row r="1997" spans="2:185" s="2" customFormat="1" x14ac:dyDescent="0.25">
      <c r="B1997" s="1"/>
      <c r="E1997" s="1"/>
      <c r="H1997" s="1"/>
      <c r="K1997" s="1"/>
      <c r="N1997" s="1"/>
      <c r="Q1997" s="1"/>
      <c r="BO1997"/>
      <c r="GB1997" s="7"/>
      <c r="GC1997" s="7"/>
    </row>
    <row r="1998" spans="2:185" s="2" customFormat="1" x14ac:dyDescent="0.25">
      <c r="B1998" s="1"/>
      <c r="E1998" s="1"/>
      <c r="H1998" s="1"/>
      <c r="K1998" s="1"/>
      <c r="N1998" s="1"/>
      <c r="Q1998" s="1"/>
      <c r="BO1998"/>
      <c r="GB1998" s="7"/>
      <c r="GC1998" s="7"/>
    </row>
    <row r="1999" spans="2:185" s="2" customFormat="1" x14ac:dyDescent="0.25">
      <c r="B1999" s="1"/>
      <c r="E1999" s="1"/>
      <c r="H1999" s="1"/>
      <c r="K1999" s="1"/>
      <c r="N1999" s="1"/>
      <c r="Q1999" s="1"/>
      <c r="BO1999"/>
      <c r="GB1999" s="7"/>
      <c r="GC1999" s="7"/>
    </row>
    <row r="2000" spans="2:185" s="2" customFormat="1" x14ac:dyDescent="0.25">
      <c r="B2000" s="1"/>
      <c r="E2000" s="1"/>
      <c r="H2000" s="1"/>
      <c r="K2000" s="1"/>
      <c r="N2000" s="1"/>
      <c r="Q2000" s="1"/>
      <c r="BO2000"/>
      <c r="GB2000" s="7"/>
      <c r="GC2000" s="7"/>
    </row>
    <row r="2001" spans="2:185" s="2" customFormat="1" x14ac:dyDescent="0.25">
      <c r="B2001" s="1"/>
      <c r="E2001" s="1"/>
      <c r="H2001" s="1"/>
      <c r="K2001" s="1"/>
      <c r="N2001" s="1"/>
      <c r="Q2001" s="1"/>
      <c r="BO2001"/>
      <c r="GB2001" s="7"/>
      <c r="GC2001" s="7"/>
    </row>
    <row r="2002" spans="2:185" s="2" customFormat="1" x14ac:dyDescent="0.25">
      <c r="B2002" s="1"/>
      <c r="E2002" s="1"/>
      <c r="H2002" s="1"/>
      <c r="K2002" s="1"/>
      <c r="N2002" s="1"/>
      <c r="Q2002" s="1"/>
      <c r="BO2002"/>
      <c r="GB2002" s="7"/>
      <c r="GC2002" s="7"/>
    </row>
    <row r="2003" spans="2:185" s="2" customFormat="1" x14ac:dyDescent="0.25">
      <c r="B2003" s="1"/>
      <c r="E2003" s="1"/>
      <c r="H2003" s="1"/>
      <c r="K2003" s="1"/>
      <c r="N2003" s="1"/>
      <c r="Q2003" s="1"/>
      <c r="BO2003"/>
      <c r="GB2003" s="7"/>
      <c r="GC2003" s="7"/>
    </row>
    <row r="2004" spans="2:185" s="2" customFormat="1" x14ac:dyDescent="0.25">
      <c r="B2004" s="1"/>
      <c r="E2004" s="1"/>
      <c r="H2004" s="1"/>
      <c r="K2004" s="1"/>
      <c r="N2004" s="1"/>
      <c r="Q2004" s="1"/>
      <c r="BO2004"/>
      <c r="GB2004" s="7"/>
      <c r="GC2004" s="7"/>
    </row>
    <row r="2005" spans="2:185" s="2" customFormat="1" x14ac:dyDescent="0.25">
      <c r="B2005" s="1"/>
      <c r="E2005" s="1"/>
      <c r="H2005" s="1"/>
      <c r="K2005" s="1"/>
      <c r="N2005" s="1"/>
      <c r="Q2005" s="1"/>
      <c r="BO2005"/>
      <c r="GB2005" s="7"/>
      <c r="GC2005" s="7"/>
    </row>
    <row r="2006" spans="2:185" s="2" customFormat="1" x14ac:dyDescent="0.25">
      <c r="B2006" s="1"/>
      <c r="E2006" s="1"/>
      <c r="H2006" s="1"/>
      <c r="K2006" s="1"/>
      <c r="N2006" s="1"/>
      <c r="Q2006" s="1"/>
      <c r="BO2006"/>
      <c r="GB2006" s="7"/>
      <c r="GC2006" s="7"/>
    </row>
    <row r="2007" spans="2:185" s="2" customFormat="1" x14ac:dyDescent="0.25">
      <c r="B2007" s="1"/>
      <c r="E2007" s="1"/>
      <c r="H2007" s="1"/>
      <c r="K2007" s="1"/>
      <c r="N2007" s="1"/>
      <c r="Q2007" s="1"/>
      <c r="BO2007"/>
      <c r="GB2007" s="7"/>
      <c r="GC2007" s="7"/>
    </row>
    <row r="2008" spans="2:185" s="2" customFormat="1" x14ac:dyDescent="0.25">
      <c r="B2008" s="1"/>
      <c r="E2008" s="1"/>
      <c r="H2008" s="1"/>
      <c r="K2008" s="1"/>
      <c r="N2008" s="1"/>
      <c r="Q2008" s="1"/>
      <c r="BO2008"/>
      <c r="GB2008" s="7"/>
      <c r="GC2008" s="7"/>
    </row>
    <row r="2009" spans="2:185" s="2" customFormat="1" x14ac:dyDescent="0.25">
      <c r="B2009" s="1"/>
      <c r="E2009" s="1"/>
      <c r="H2009" s="1"/>
      <c r="K2009" s="1"/>
      <c r="N2009" s="1"/>
      <c r="Q2009" s="1"/>
      <c r="BO2009"/>
      <c r="GB2009" s="7"/>
      <c r="GC2009" s="7"/>
    </row>
    <row r="2010" spans="2:185" s="2" customFormat="1" x14ac:dyDescent="0.25">
      <c r="B2010" s="1"/>
      <c r="E2010" s="1"/>
      <c r="H2010" s="1"/>
      <c r="K2010" s="1"/>
      <c r="N2010" s="1"/>
      <c r="Q2010" s="1"/>
      <c r="BO2010"/>
      <c r="GB2010" s="7"/>
      <c r="GC2010" s="7"/>
    </row>
    <row r="2011" spans="2:185" s="2" customFormat="1" x14ac:dyDescent="0.25">
      <c r="B2011" s="1"/>
      <c r="E2011" s="1"/>
      <c r="H2011" s="1"/>
      <c r="K2011" s="1"/>
      <c r="N2011" s="1"/>
      <c r="Q2011" s="1"/>
      <c r="BO2011"/>
      <c r="GB2011" s="7"/>
      <c r="GC2011" s="7"/>
    </row>
    <row r="2012" spans="2:185" s="2" customFormat="1" x14ac:dyDescent="0.25">
      <c r="B2012" s="1"/>
      <c r="E2012" s="1"/>
      <c r="H2012" s="1"/>
      <c r="K2012" s="1"/>
      <c r="N2012" s="1"/>
      <c r="Q2012" s="1"/>
      <c r="BO2012"/>
      <c r="GB2012" s="7"/>
      <c r="GC2012" s="7"/>
    </row>
    <row r="2013" spans="2:185" s="2" customFormat="1" x14ac:dyDescent="0.25">
      <c r="B2013" s="1"/>
      <c r="E2013" s="1"/>
      <c r="H2013" s="1"/>
      <c r="K2013" s="1"/>
      <c r="N2013" s="1"/>
      <c r="Q2013" s="1"/>
      <c r="BO2013"/>
      <c r="GB2013" s="7"/>
      <c r="GC2013" s="7"/>
    </row>
    <row r="2014" spans="2:185" s="2" customFormat="1" x14ac:dyDescent="0.25">
      <c r="B2014" s="1"/>
      <c r="E2014" s="1"/>
      <c r="H2014" s="1"/>
      <c r="K2014" s="1"/>
      <c r="N2014" s="1"/>
      <c r="Q2014" s="1"/>
      <c r="BO2014"/>
      <c r="GB2014" s="7"/>
      <c r="GC2014" s="7"/>
    </row>
    <row r="2015" spans="2:185" s="2" customFormat="1" x14ac:dyDescent="0.25">
      <c r="B2015" s="1"/>
      <c r="E2015" s="1"/>
      <c r="H2015" s="1"/>
      <c r="K2015" s="1"/>
      <c r="N2015" s="1"/>
      <c r="Q2015" s="1"/>
      <c r="BO2015"/>
      <c r="GB2015" s="7"/>
      <c r="GC2015" s="7"/>
    </row>
    <row r="2016" spans="2:185" s="2" customFormat="1" x14ac:dyDescent="0.25">
      <c r="B2016" s="1"/>
      <c r="E2016" s="1"/>
      <c r="H2016" s="1"/>
      <c r="K2016" s="1"/>
      <c r="N2016" s="1"/>
      <c r="Q2016" s="1"/>
      <c r="BO2016"/>
      <c r="GB2016" s="7"/>
      <c r="GC2016" s="7"/>
    </row>
    <row r="2017" spans="2:185" s="2" customFormat="1" x14ac:dyDescent="0.25">
      <c r="B2017" s="1"/>
      <c r="E2017" s="1"/>
      <c r="H2017" s="1"/>
      <c r="K2017" s="1"/>
      <c r="N2017" s="1"/>
      <c r="Q2017" s="1"/>
      <c r="BO2017"/>
      <c r="GB2017" s="7"/>
      <c r="GC2017" s="7"/>
    </row>
    <row r="2018" spans="2:185" s="2" customFormat="1" x14ac:dyDescent="0.25">
      <c r="B2018" s="1"/>
      <c r="E2018" s="1"/>
      <c r="H2018" s="1"/>
      <c r="K2018" s="1"/>
      <c r="N2018" s="1"/>
      <c r="Q2018" s="1"/>
      <c r="BO2018"/>
      <c r="GB2018" s="7"/>
      <c r="GC2018" s="7"/>
    </row>
    <row r="2019" spans="2:185" s="2" customFormat="1" x14ac:dyDescent="0.25">
      <c r="B2019" s="1"/>
      <c r="E2019" s="1"/>
      <c r="H2019" s="1"/>
      <c r="K2019" s="1"/>
      <c r="N2019" s="1"/>
      <c r="Q2019" s="1"/>
      <c r="BO2019"/>
      <c r="GB2019" s="7"/>
      <c r="GC2019" s="7"/>
    </row>
    <row r="2020" spans="2:185" s="2" customFormat="1" x14ac:dyDescent="0.25">
      <c r="B2020" s="1"/>
      <c r="E2020" s="1"/>
      <c r="H2020" s="1"/>
      <c r="K2020" s="1"/>
      <c r="N2020" s="1"/>
      <c r="Q2020" s="1"/>
      <c r="BO2020"/>
      <c r="GB2020" s="7"/>
      <c r="GC2020" s="7"/>
    </row>
    <row r="2021" spans="2:185" s="2" customFormat="1" x14ac:dyDescent="0.25">
      <c r="B2021" s="1"/>
      <c r="E2021" s="1"/>
      <c r="H2021" s="1"/>
      <c r="K2021" s="1"/>
      <c r="N2021" s="1"/>
      <c r="Q2021" s="1"/>
      <c r="BO2021"/>
      <c r="GB2021" s="7"/>
      <c r="GC2021" s="7"/>
    </row>
    <row r="2022" spans="2:185" s="2" customFormat="1" x14ac:dyDescent="0.25">
      <c r="B2022" s="1"/>
      <c r="E2022" s="1"/>
      <c r="H2022" s="1"/>
      <c r="K2022" s="1"/>
      <c r="N2022" s="1"/>
      <c r="Q2022" s="1"/>
      <c r="BO2022"/>
      <c r="GB2022" s="7"/>
      <c r="GC2022" s="7"/>
    </row>
    <row r="2023" spans="2:185" s="2" customFormat="1" x14ac:dyDescent="0.25">
      <c r="B2023" s="1"/>
      <c r="E2023" s="1"/>
      <c r="H2023" s="1"/>
      <c r="K2023" s="1"/>
      <c r="N2023" s="1"/>
      <c r="Q2023" s="1"/>
      <c r="BO2023"/>
      <c r="GB2023" s="7"/>
      <c r="GC2023" s="7"/>
    </row>
    <row r="2024" spans="2:185" s="2" customFormat="1" x14ac:dyDescent="0.25">
      <c r="B2024" s="1"/>
      <c r="E2024" s="1"/>
      <c r="H2024" s="1"/>
      <c r="K2024" s="1"/>
      <c r="N2024" s="1"/>
      <c r="Q2024" s="1"/>
      <c r="BO2024"/>
      <c r="GB2024" s="7"/>
      <c r="GC2024" s="7"/>
    </row>
    <row r="2025" spans="2:185" s="2" customFormat="1" x14ac:dyDescent="0.25">
      <c r="B2025" s="1"/>
      <c r="E2025" s="1"/>
      <c r="H2025" s="1"/>
      <c r="K2025" s="1"/>
      <c r="N2025" s="1"/>
      <c r="Q2025" s="1"/>
      <c r="BO2025"/>
      <c r="GB2025" s="7"/>
      <c r="GC2025" s="7"/>
    </row>
    <row r="2026" spans="2:185" s="2" customFormat="1" x14ac:dyDescent="0.25">
      <c r="B2026" s="1"/>
      <c r="E2026" s="1"/>
      <c r="H2026" s="1"/>
      <c r="K2026" s="1"/>
      <c r="N2026" s="1"/>
      <c r="Q2026" s="1"/>
      <c r="BO2026"/>
      <c r="GB2026" s="7"/>
      <c r="GC2026" s="7"/>
    </row>
    <row r="2027" spans="2:185" s="2" customFormat="1" x14ac:dyDescent="0.25">
      <c r="B2027" s="1"/>
      <c r="E2027" s="1"/>
      <c r="H2027" s="1"/>
      <c r="K2027" s="1"/>
      <c r="N2027" s="1"/>
      <c r="Q2027" s="1"/>
      <c r="BO2027"/>
      <c r="GB2027" s="7"/>
      <c r="GC2027" s="7"/>
    </row>
    <row r="2028" spans="2:185" s="2" customFormat="1" x14ac:dyDescent="0.25">
      <c r="B2028" s="1"/>
      <c r="E2028" s="1"/>
      <c r="H2028" s="1"/>
      <c r="K2028" s="1"/>
      <c r="N2028" s="1"/>
      <c r="Q2028" s="1"/>
      <c r="BO2028"/>
      <c r="GB2028" s="7"/>
      <c r="GC2028" s="7"/>
    </row>
    <row r="2029" spans="2:185" s="2" customFormat="1" x14ac:dyDescent="0.25">
      <c r="B2029" s="1"/>
      <c r="E2029" s="1"/>
      <c r="H2029" s="1"/>
      <c r="K2029" s="1"/>
      <c r="N2029" s="1"/>
      <c r="Q2029" s="1"/>
      <c r="BO2029"/>
      <c r="GB2029" s="7"/>
      <c r="GC2029" s="7"/>
    </row>
    <row r="2030" spans="2:185" s="2" customFormat="1" x14ac:dyDescent="0.25">
      <c r="B2030" s="1"/>
      <c r="E2030" s="1"/>
      <c r="H2030" s="1"/>
      <c r="K2030" s="1"/>
      <c r="N2030" s="1"/>
      <c r="Q2030" s="1"/>
      <c r="BO2030"/>
      <c r="GB2030" s="7"/>
      <c r="GC2030" s="7"/>
    </row>
    <row r="2031" spans="2:185" s="2" customFormat="1" x14ac:dyDescent="0.25">
      <c r="B2031" s="1"/>
      <c r="E2031" s="1"/>
      <c r="H2031" s="1"/>
      <c r="K2031" s="1"/>
      <c r="N2031" s="1"/>
      <c r="Q2031" s="1"/>
      <c r="BO2031"/>
      <c r="GB2031" s="7"/>
      <c r="GC2031" s="7"/>
    </row>
    <row r="2032" spans="2:185" s="2" customFormat="1" x14ac:dyDescent="0.25">
      <c r="B2032" s="1"/>
      <c r="E2032" s="1"/>
      <c r="H2032" s="1"/>
      <c r="K2032" s="1"/>
      <c r="N2032" s="1"/>
      <c r="Q2032" s="1"/>
      <c r="BO2032"/>
      <c r="GB2032" s="7"/>
      <c r="GC2032" s="7"/>
    </row>
    <row r="2033" spans="2:185" s="2" customFormat="1" x14ac:dyDescent="0.25">
      <c r="B2033" s="1"/>
      <c r="E2033" s="1"/>
      <c r="H2033" s="1"/>
      <c r="K2033" s="1"/>
      <c r="N2033" s="1"/>
      <c r="Q2033" s="1"/>
      <c r="BO2033"/>
      <c r="GB2033" s="7"/>
      <c r="GC2033" s="7"/>
    </row>
    <row r="2034" spans="2:185" s="2" customFormat="1" x14ac:dyDescent="0.25">
      <c r="B2034" s="1"/>
      <c r="E2034" s="1"/>
      <c r="H2034" s="1"/>
      <c r="K2034" s="1"/>
      <c r="N2034" s="1"/>
      <c r="Q2034" s="1"/>
      <c r="BO2034"/>
      <c r="GB2034" s="7"/>
      <c r="GC2034" s="7"/>
    </row>
    <row r="2035" spans="2:185" s="2" customFormat="1" x14ac:dyDescent="0.25">
      <c r="B2035" s="1"/>
      <c r="E2035" s="1"/>
      <c r="H2035" s="1"/>
      <c r="K2035" s="1"/>
      <c r="N2035" s="1"/>
      <c r="Q2035" s="1"/>
      <c r="BO2035"/>
      <c r="GB2035" s="7"/>
      <c r="GC2035" s="7"/>
    </row>
    <row r="2036" spans="2:185" s="2" customFormat="1" x14ac:dyDescent="0.25">
      <c r="B2036" s="1"/>
      <c r="E2036" s="1"/>
      <c r="H2036" s="1"/>
      <c r="K2036" s="1"/>
      <c r="N2036" s="1"/>
      <c r="Q2036" s="1"/>
      <c r="BO2036"/>
      <c r="GB2036" s="7"/>
      <c r="GC2036" s="7"/>
    </row>
    <row r="2037" spans="2:185" s="2" customFormat="1" x14ac:dyDescent="0.25">
      <c r="B2037" s="1"/>
      <c r="E2037" s="1"/>
      <c r="H2037" s="1"/>
      <c r="K2037" s="1"/>
      <c r="N2037" s="1"/>
      <c r="Q2037" s="1"/>
      <c r="BO2037"/>
      <c r="GB2037" s="7"/>
      <c r="GC2037" s="7"/>
    </row>
    <row r="2038" spans="2:185" s="2" customFormat="1" x14ac:dyDescent="0.25">
      <c r="B2038" s="1"/>
      <c r="E2038" s="1"/>
      <c r="H2038" s="1"/>
      <c r="K2038" s="1"/>
      <c r="N2038" s="1"/>
      <c r="Q2038" s="1"/>
      <c r="BO2038"/>
      <c r="GB2038" s="7"/>
      <c r="GC2038" s="7"/>
    </row>
    <row r="2039" spans="2:185" s="2" customFormat="1" x14ac:dyDescent="0.25">
      <c r="B2039" s="1"/>
      <c r="E2039" s="1"/>
      <c r="H2039" s="1"/>
      <c r="K2039" s="1"/>
      <c r="N2039" s="1"/>
      <c r="Q2039" s="1"/>
      <c r="BO2039"/>
      <c r="GB2039" s="7"/>
      <c r="GC2039" s="7"/>
    </row>
    <row r="2040" spans="2:185" s="2" customFormat="1" x14ac:dyDescent="0.25">
      <c r="B2040" s="1"/>
      <c r="E2040" s="1"/>
      <c r="H2040" s="1"/>
      <c r="K2040" s="1"/>
      <c r="N2040" s="1"/>
      <c r="Q2040" s="1"/>
      <c r="BO2040"/>
      <c r="GB2040" s="7"/>
      <c r="GC2040" s="7"/>
    </row>
    <row r="2041" spans="2:185" s="2" customFormat="1" x14ac:dyDescent="0.25">
      <c r="B2041" s="1"/>
      <c r="E2041" s="1"/>
      <c r="H2041" s="1"/>
      <c r="K2041" s="1"/>
      <c r="N2041" s="1"/>
      <c r="Q2041" s="1"/>
      <c r="BO2041"/>
      <c r="GB2041" s="7"/>
      <c r="GC2041" s="7"/>
    </row>
    <row r="2042" spans="2:185" s="2" customFormat="1" x14ac:dyDescent="0.25">
      <c r="B2042" s="1"/>
      <c r="E2042" s="1"/>
      <c r="H2042" s="1"/>
      <c r="K2042" s="1"/>
      <c r="N2042" s="1"/>
      <c r="Q2042" s="1"/>
      <c r="BO2042"/>
      <c r="GB2042" s="7"/>
      <c r="GC2042" s="7"/>
    </row>
    <row r="2043" spans="2:185" s="2" customFormat="1" x14ac:dyDescent="0.25">
      <c r="B2043" s="1"/>
      <c r="E2043" s="1"/>
      <c r="H2043" s="1"/>
      <c r="K2043" s="1"/>
      <c r="N2043" s="1"/>
      <c r="Q2043" s="1"/>
      <c r="BO2043"/>
      <c r="GB2043" s="7"/>
      <c r="GC2043" s="7"/>
    </row>
    <row r="2044" spans="2:185" s="2" customFormat="1" x14ac:dyDescent="0.25">
      <c r="B2044" s="1"/>
      <c r="E2044" s="1"/>
      <c r="H2044" s="1"/>
      <c r="K2044" s="1"/>
      <c r="N2044" s="1"/>
      <c r="Q2044" s="1"/>
      <c r="BO2044"/>
      <c r="GB2044" s="7"/>
      <c r="GC2044" s="7"/>
    </row>
    <row r="2045" spans="2:185" s="2" customFormat="1" x14ac:dyDescent="0.25">
      <c r="B2045" s="1"/>
      <c r="E2045" s="1"/>
      <c r="H2045" s="1"/>
      <c r="K2045" s="1"/>
      <c r="N2045" s="1"/>
      <c r="Q2045" s="1"/>
      <c r="BO2045"/>
      <c r="GB2045" s="7"/>
      <c r="GC2045" s="7"/>
    </row>
    <row r="2046" spans="2:185" s="2" customFormat="1" x14ac:dyDescent="0.25">
      <c r="B2046" s="1"/>
      <c r="E2046" s="1"/>
      <c r="H2046" s="1"/>
      <c r="K2046" s="1"/>
      <c r="N2046" s="1"/>
      <c r="Q2046" s="1"/>
      <c r="BO2046"/>
      <c r="GB2046" s="7"/>
      <c r="GC2046" s="7"/>
    </row>
    <row r="2047" spans="2:185" s="2" customFormat="1" x14ac:dyDescent="0.25">
      <c r="B2047" s="1"/>
      <c r="E2047" s="1"/>
      <c r="H2047" s="1"/>
      <c r="K2047" s="1"/>
      <c r="N2047" s="1"/>
      <c r="Q2047" s="1"/>
      <c r="BO2047"/>
      <c r="GB2047" s="7"/>
      <c r="GC2047" s="7"/>
    </row>
    <row r="2048" spans="2:185" s="2" customFormat="1" x14ac:dyDescent="0.25">
      <c r="B2048" s="1"/>
      <c r="E2048" s="1"/>
      <c r="H2048" s="1"/>
      <c r="K2048" s="1"/>
      <c r="N2048" s="1"/>
      <c r="Q2048" s="1"/>
      <c r="BO2048"/>
      <c r="GB2048" s="7"/>
      <c r="GC2048" s="7"/>
    </row>
    <row r="2049" spans="2:185" s="2" customFormat="1" x14ac:dyDescent="0.25">
      <c r="B2049" s="1"/>
      <c r="E2049" s="1"/>
      <c r="H2049" s="1"/>
      <c r="K2049" s="1"/>
      <c r="N2049" s="1"/>
      <c r="Q2049" s="1"/>
      <c r="BO2049"/>
      <c r="GB2049" s="7"/>
      <c r="GC2049" s="7"/>
    </row>
    <row r="2050" spans="2:185" s="2" customFormat="1" x14ac:dyDescent="0.25">
      <c r="B2050" s="1"/>
      <c r="E2050" s="1"/>
      <c r="H2050" s="1"/>
      <c r="K2050" s="1"/>
      <c r="N2050" s="1"/>
      <c r="Q2050" s="1"/>
      <c r="BO2050"/>
      <c r="GB2050" s="7"/>
      <c r="GC2050" s="7"/>
    </row>
    <row r="2051" spans="2:185" s="2" customFormat="1" x14ac:dyDescent="0.25">
      <c r="B2051" s="1"/>
      <c r="E2051" s="1"/>
      <c r="H2051" s="1"/>
      <c r="K2051" s="1"/>
      <c r="N2051" s="1"/>
      <c r="Q2051" s="1"/>
      <c r="BO2051"/>
      <c r="GB2051" s="7"/>
      <c r="GC2051" s="7"/>
    </row>
    <row r="2052" spans="2:185" s="2" customFormat="1" x14ac:dyDescent="0.25">
      <c r="B2052" s="1"/>
      <c r="E2052" s="1"/>
      <c r="H2052" s="1"/>
      <c r="K2052" s="1"/>
      <c r="N2052" s="1"/>
      <c r="Q2052" s="1"/>
      <c r="BO2052"/>
      <c r="GB2052" s="7"/>
      <c r="GC2052" s="7"/>
    </row>
    <row r="2053" spans="2:185" s="2" customFormat="1" x14ac:dyDescent="0.25">
      <c r="B2053" s="1"/>
      <c r="E2053" s="1"/>
      <c r="H2053" s="1"/>
      <c r="K2053" s="1"/>
      <c r="N2053" s="1"/>
      <c r="Q2053" s="1"/>
      <c r="BO2053"/>
      <c r="GB2053" s="7"/>
      <c r="GC2053" s="7"/>
    </row>
    <row r="2054" spans="2:185" s="2" customFormat="1" x14ac:dyDescent="0.25">
      <c r="B2054" s="1"/>
      <c r="E2054" s="1"/>
      <c r="H2054" s="1"/>
      <c r="K2054" s="1"/>
      <c r="N2054" s="1"/>
      <c r="Q2054" s="1"/>
      <c r="BO2054"/>
      <c r="GB2054" s="7"/>
      <c r="GC2054" s="7"/>
    </row>
    <row r="2055" spans="2:185" s="2" customFormat="1" x14ac:dyDescent="0.25">
      <c r="B2055" s="1"/>
      <c r="E2055" s="1"/>
      <c r="H2055" s="1"/>
      <c r="K2055" s="1"/>
      <c r="N2055" s="1"/>
      <c r="Q2055" s="1"/>
      <c r="BO2055"/>
      <c r="GB2055" s="7"/>
      <c r="GC2055" s="7"/>
    </row>
    <row r="2056" spans="2:185" s="2" customFormat="1" x14ac:dyDescent="0.25">
      <c r="B2056" s="1"/>
      <c r="E2056" s="1"/>
      <c r="H2056" s="1"/>
      <c r="K2056" s="1"/>
      <c r="N2056" s="1"/>
      <c r="Q2056" s="1"/>
      <c r="BO2056"/>
      <c r="GB2056" s="7"/>
      <c r="GC2056" s="7"/>
    </row>
    <row r="2057" spans="2:185" s="2" customFormat="1" x14ac:dyDescent="0.25">
      <c r="B2057" s="1"/>
      <c r="E2057" s="1"/>
      <c r="H2057" s="1"/>
      <c r="K2057" s="1"/>
      <c r="N2057" s="1"/>
      <c r="Q2057" s="1"/>
      <c r="BO2057"/>
      <c r="GB2057" s="7"/>
      <c r="GC2057" s="7"/>
    </row>
    <row r="2058" spans="2:185" s="2" customFormat="1" x14ac:dyDescent="0.25">
      <c r="B2058" s="1"/>
      <c r="E2058" s="1"/>
      <c r="H2058" s="1"/>
      <c r="K2058" s="1"/>
      <c r="N2058" s="1"/>
      <c r="Q2058" s="1"/>
      <c r="BO2058"/>
      <c r="GB2058" s="7"/>
      <c r="GC2058" s="7"/>
    </row>
    <row r="2059" spans="2:185" s="2" customFormat="1" x14ac:dyDescent="0.25">
      <c r="B2059" s="1"/>
      <c r="E2059" s="1"/>
      <c r="H2059" s="1"/>
      <c r="K2059" s="1"/>
      <c r="N2059" s="1"/>
      <c r="Q2059" s="1"/>
      <c r="BO2059"/>
      <c r="GB2059" s="7"/>
      <c r="GC2059" s="7"/>
    </row>
    <row r="2060" spans="2:185" s="2" customFormat="1" x14ac:dyDescent="0.25">
      <c r="B2060" s="1"/>
      <c r="E2060" s="1"/>
      <c r="H2060" s="1"/>
      <c r="K2060" s="1"/>
      <c r="N2060" s="1"/>
      <c r="Q2060" s="1"/>
      <c r="BO2060"/>
      <c r="GB2060" s="7"/>
      <c r="GC2060" s="7"/>
    </row>
    <row r="2061" spans="2:185" s="2" customFormat="1" x14ac:dyDescent="0.25">
      <c r="B2061" s="1"/>
      <c r="E2061" s="1"/>
      <c r="H2061" s="1"/>
      <c r="K2061" s="1"/>
      <c r="N2061" s="1"/>
      <c r="Q2061" s="1"/>
      <c r="BO2061"/>
      <c r="GB2061" s="7"/>
      <c r="GC2061" s="7"/>
    </row>
    <row r="2062" spans="2:185" s="2" customFormat="1" x14ac:dyDescent="0.25">
      <c r="B2062" s="1"/>
      <c r="E2062" s="1"/>
      <c r="H2062" s="1"/>
      <c r="K2062" s="1"/>
      <c r="N2062" s="1"/>
      <c r="Q2062" s="1"/>
      <c r="BO2062"/>
      <c r="GB2062" s="7"/>
      <c r="GC2062" s="7"/>
    </row>
    <row r="2063" spans="2:185" s="2" customFormat="1" x14ac:dyDescent="0.25">
      <c r="B2063" s="1"/>
      <c r="E2063" s="1"/>
      <c r="H2063" s="1"/>
      <c r="K2063" s="1"/>
      <c r="N2063" s="1"/>
      <c r="Q2063" s="1"/>
      <c r="BO2063"/>
      <c r="GB2063" s="7"/>
      <c r="GC2063" s="7"/>
    </row>
    <row r="2064" spans="2:185" s="2" customFormat="1" x14ac:dyDescent="0.25">
      <c r="B2064" s="1"/>
      <c r="E2064" s="1"/>
      <c r="H2064" s="1"/>
      <c r="K2064" s="1"/>
      <c r="N2064" s="1"/>
      <c r="Q2064" s="1"/>
      <c r="BO2064"/>
      <c r="GB2064" s="7"/>
      <c r="GC2064" s="7"/>
    </row>
    <row r="2065" spans="2:185" s="2" customFormat="1" x14ac:dyDescent="0.25">
      <c r="B2065" s="1"/>
      <c r="E2065" s="1"/>
      <c r="H2065" s="1"/>
      <c r="K2065" s="1"/>
      <c r="N2065" s="1"/>
      <c r="Q2065" s="1"/>
      <c r="BO2065"/>
      <c r="GB2065" s="7"/>
      <c r="GC2065" s="7"/>
    </row>
    <row r="2066" spans="2:185" s="2" customFormat="1" x14ac:dyDescent="0.25">
      <c r="B2066" s="1"/>
      <c r="E2066" s="1"/>
      <c r="H2066" s="1"/>
      <c r="K2066" s="1"/>
      <c r="N2066" s="1"/>
      <c r="Q2066" s="1"/>
      <c r="BO2066"/>
      <c r="GB2066" s="7"/>
      <c r="GC2066" s="7"/>
    </row>
    <row r="2067" spans="2:185" s="2" customFormat="1" x14ac:dyDescent="0.25">
      <c r="B2067" s="1"/>
      <c r="E2067" s="1"/>
      <c r="H2067" s="1"/>
      <c r="K2067" s="1"/>
      <c r="N2067" s="1"/>
      <c r="Q2067" s="1"/>
      <c r="BO2067"/>
      <c r="GB2067" s="7"/>
      <c r="GC2067" s="7"/>
    </row>
    <row r="2068" spans="2:185" s="2" customFormat="1" x14ac:dyDescent="0.25">
      <c r="B2068" s="1"/>
      <c r="E2068" s="1"/>
      <c r="H2068" s="1"/>
      <c r="K2068" s="1"/>
      <c r="N2068" s="1"/>
      <c r="Q2068" s="1"/>
      <c r="BO2068"/>
      <c r="GB2068" s="7"/>
      <c r="GC2068" s="7"/>
    </row>
    <row r="2069" spans="2:185" s="2" customFormat="1" x14ac:dyDescent="0.25">
      <c r="B2069" s="1"/>
      <c r="E2069" s="1"/>
      <c r="H2069" s="1"/>
      <c r="K2069" s="1"/>
      <c r="N2069" s="1"/>
      <c r="Q2069" s="1"/>
      <c r="BO2069"/>
      <c r="GB2069" s="7"/>
      <c r="GC2069" s="7"/>
    </row>
    <row r="2070" spans="2:185" s="2" customFormat="1" x14ac:dyDescent="0.25">
      <c r="B2070" s="1"/>
      <c r="E2070" s="1"/>
      <c r="H2070" s="1"/>
      <c r="K2070" s="1"/>
      <c r="N2070" s="1"/>
      <c r="Q2070" s="1"/>
      <c r="BO2070"/>
      <c r="GB2070" s="7"/>
      <c r="GC2070" s="7"/>
    </row>
    <row r="2071" spans="2:185" s="2" customFormat="1" x14ac:dyDescent="0.25">
      <c r="B2071" s="1"/>
      <c r="E2071" s="1"/>
      <c r="H2071" s="1"/>
      <c r="K2071" s="1"/>
      <c r="N2071" s="1"/>
      <c r="Q2071" s="1"/>
      <c r="BO2071"/>
      <c r="GB2071" s="7"/>
      <c r="GC2071" s="7"/>
    </row>
    <row r="2072" spans="2:185" s="2" customFormat="1" x14ac:dyDescent="0.25">
      <c r="B2072" s="1"/>
      <c r="E2072" s="1"/>
      <c r="H2072" s="1"/>
      <c r="K2072" s="1"/>
      <c r="N2072" s="1"/>
      <c r="Q2072" s="1"/>
      <c r="BO2072"/>
      <c r="GB2072" s="7"/>
      <c r="GC2072" s="7"/>
    </row>
    <row r="2073" spans="2:185" s="2" customFormat="1" x14ac:dyDescent="0.25">
      <c r="B2073" s="1"/>
      <c r="E2073" s="1"/>
      <c r="H2073" s="1"/>
      <c r="K2073" s="1"/>
      <c r="N2073" s="1"/>
      <c r="Q2073" s="1"/>
      <c r="BO2073"/>
      <c r="GB2073" s="7"/>
      <c r="GC2073" s="7"/>
    </row>
    <row r="2074" spans="2:185" s="2" customFormat="1" x14ac:dyDescent="0.25">
      <c r="B2074" s="1"/>
      <c r="E2074" s="1"/>
      <c r="H2074" s="1"/>
      <c r="K2074" s="1"/>
      <c r="N2074" s="1"/>
      <c r="Q2074" s="1"/>
      <c r="BO2074"/>
      <c r="GB2074" s="7"/>
      <c r="GC2074" s="7"/>
    </row>
    <row r="2075" spans="2:185" s="2" customFormat="1" x14ac:dyDescent="0.25">
      <c r="B2075" s="1"/>
      <c r="E2075" s="1"/>
      <c r="H2075" s="1"/>
      <c r="K2075" s="1"/>
      <c r="N2075" s="1"/>
      <c r="Q2075" s="1"/>
      <c r="BO2075"/>
      <c r="GB2075" s="7"/>
      <c r="GC2075" s="7"/>
    </row>
    <row r="2076" spans="2:185" s="2" customFormat="1" x14ac:dyDescent="0.25">
      <c r="B2076" s="1"/>
      <c r="E2076" s="1"/>
      <c r="H2076" s="1"/>
      <c r="K2076" s="1"/>
      <c r="N2076" s="1"/>
      <c r="Q2076" s="1"/>
      <c r="BO2076"/>
      <c r="GB2076" s="7"/>
      <c r="GC2076" s="7"/>
    </row>
    <row r="2077" spans="2:185" s="2" customFormat="1" x14ac:dyDescent="0.25">
      <c r="B2077" s="1"/>
      <c r="E2077" s="1"/>
      <c r="H2077" s="1"/>
      <c r="K2077" s="1"/>
      <c r="N2077" s="1"/>
      <c r="Q2077" s="1"/>
      <c r="BO2077"/>
      <c r="GB2077" s="7"/>
      <c r="GC2077" s="7"/>
    </row>
    <row r="2078" spans="2:185" s="2" customFormat="1" x14ac:dyDescent="0.25">
      <c r="B2078" s="1"/>
      <c r="E2078" s="1"/>
      <c r="H2078" s="1"/>
      <c r="K2078" s="1"/>
      <c r="N2078" s="1"/>
      <c r="Q2078" s="1"/>
      <c r="BO2078"/>
      <c r="GB2078" s="7"/>
      <c r="GC2078" s="7"/>
    </row>
    <row r="2079" spans="2:185" s="2" customFormat="1" x14ac:dyDescent="0.25">
      <c r="B2079" s="1"/>
      <c r="E2079" s="1"/>
      <c r="H2079" s="1"/>
      <c r="K2079" s="1"/>
      <c r="N2079" s="1"/>
      <c r="Q2079" s="1"/>
      <c r="BO2079"/>
      <c r="GB2079" s="7"/>
      <c r="GC2079" s="7"/>
    </row>
    <row r="2080" spans="2:185" s="2" customFormat="1" x14ac:dyDescent="0.25">
      <c r="B2080" s="1"/>
      <c r="E2080" s="1"/>
      <c r="H2080" s="1"/>
      <c r="K2080" s="1"/>
      <c r="N2080" s="1"/>
      <c r="Q2080" s="1"/>
      <c r="BO2080"/>
      <c r="GB2080" s="7"/>
      <c r="GC2080" s="7"/>
    </row>
    <row r="2081" spans="2:185" s="2" customFormat="1" x14ac:dyDescent="0.25">
      <c r="B2081" s="1"/>
      <c r="E2081" s="1"/>
      <c r="H2081" s="1"/>
      <c r="K2081" s="1"/>
      <c r="N2081" s="1"/>
      <c r="Q2081" s="1"/>
      <c r="BO2081"/>
      <c r="GB2081" s="7"/>
      <c r="GC2081" s="7"/>
    </row>
    <row r="2082" spans="2:185" s="2" customFormat="1" x14ac:dyDescent="0.25">
      <c r="B2082" s="1"/>
      <c r="E2082" s="1"/>
      <c r="H2082" s="1"/>
      <c r="K2082" s="1"/>
      <c r="N2082" s="1"/>
      <c r="Q2082" s="1"/>
      <c r="BO2082"/>
      <c r="GB2082" s="7"/>
      <c r="GC2082" s="7"/>
    </row>
    <row r="2083" spans="2:185" s="2" customFormat="1" x14ac:dyDescent="0.25">
      <c r="B2083" s="1"/>
      <c r="E2083" s="1"/>
      <c r="H2083" s="1"/>
      <c r="K2083" s="1"/>
      <c r="N2083" s="1"/>
      <c r="Q2083" s="1"/>
      <c r="BO2083"/>
      <c r="GB2083" s="7"/>
      <c r="GC2083" s="7"/>
    </row>
    <row r="2084" spans="2:185" s="2" customFormat="1" x14ac:dyDescent="0.25">
      <c r="B2084" s="1"/>
      <c r="E2084" s="1"/>
      <c r="H2084" s="1"/>
      <c r="K2084" s="1"/>
      <c r="N2084" s="1"/>
      <c r="Q2084" s="1"/>
      <c r="BO2084"/>
      <c r="GB2084" s="7"/>
      <c r="GC2084" s="7"/>
    </row>
    <row r="2085" spans="2:185" s="2" customFormat="1" x14ac:dyDescent="0.25">
      <c r="B2085" s="1"/>
      <c r="E2085" s="1"/>
      <c r="H2085" s="1"/>
      <c r="K2085" s="1"/>
      <c r="N2085" s="1"/>
      <c r="Q2085" s="1"/>
      <c r="BO2085"/>
      <c r="GB2085" s="7"/>
      <c r="GC2085" s="7"/>
    </row>
    <row r="2086" spans="2:185" s="2" customFormat="1" x14ac:dyDescent="0.25">
      <c r="B2086" s="1"/>
      <c r="E2086" s="1"/>
      <c r="H2086" s="1"/>
      <c r="K2086" s="1"/>
      <c r="N2086" s="1"/>
      <c r="Q2086" s="1"/>
      <c r="BO2086"/>
      <c r="GB2086" s="7"/>
      <c r="GC2086" s="7"/>
    </row>
    <row r="2087" spans="2:185" s="2" customFormat="1" x14ac:dyDescent="0.25">
      <c r="B2087" s="1"/>
      <c r="E2087" s="1"/>
      <c r="H2087" s="1"/>
      <c r="K2087" s="1"/>
      <c r="N2087" s="1"/>
      <c r="Q2087" s="1"/>
      <c r="BO2087"/>
      <c r="GB2087" s="7"/>
      <c r="GC2087" s="7"/>
    </row>
    <row r="2088" spans="2:185" s="2" customFormat="1" x14ac:dyDescent="0.25">
      <c r="B2088" s="1"/>
      <c r="E2088" s="1"/>
      <c r="H2088" s="1"/>
      <c r="K2088" s="1"/>
      <c r="N2088" s="1"/>
      <c r="Q2088" s="1"/>
      <c r="BO2088"/>
      <c r="GB2088" s="7"/>
      <c r="GC2088" s="7"/>
    </row>
    <row r="2089" spans="2:185" s="2" customFormat="1" x14ac:dyDescent="0.25">
      <c r="B2089" s="1"/>
      <c r="E2089" s="1"/>
      <c r="H2089" s="1"/>
      <c r="K2089" s="1"/>
      <c r="N2089" s="1"/>
      <c r="Q2089" s="1"/>
      <c r="BO2089"/>
      <c r="GB2089" s="7"/>
      <c r="GC2089" s="7"/>
    </row>
    <row r="2090" spans="2:185" s="2" customFormat="1" x14ac:dyDescent="0.25">
      <c r="B2090" s="1"/>
      <c r="E2090" s="1"/>
      <c r="H2090" s="1"/>
      <c r="K2090" s="1"/>
      <c r="N2090" s="1"/>
      <c r="Q2090" s="1"/>
      <c r="BO2090"/>
      <c r="GB2090" s="7"/>
      <c r="GC2090" s="7"/>
    </row>
    <row r="2091" spans="2:185" s="2" customFormat="1" x14ac:dyDescent="0.25">
      <c r="B2091" s="1"/>
      <c r="E2091" s="1"/>
      <c r="H2091" s="1"/>
      <c r="K2091" s="1"/>
      <c r="N2091" s="1"/>
      <c r="Q2091" s="1"/>
      <c r="BO2091"/>
      <c r="GB2091" s="7"/>
      <c r="GC2091" s="7"/>
    </row>
    <row r="2092" spans="2:185" s="2" customFormat="1" x14ac:dyDescent="0.25">
      <c r="B2092" s="1"/>
      <c r="E2092" s="1"/>
      <c r="H2092" s="1"/>
      <c r="K2092" s="1"/>
      <c r="N2092" s="1"/>
      <c r="Q2092" s="1"/>
      <c r="BO2092"/>
      <c r="GB2092" s="7"/>
      <c r="GC2092" s="7"/>
    </row>
    <row r="2093" spans="2:185" s="2" customFormat="1" x14ac:dyDescent="0.25">
      <c r="B2093" s="1"/>
      <c r="E2093" s="1"/>
      <c r="H2093" s="1"/>
      <c r="K2093" s="1"/>
      <c r="N2093" s="1"/>
      <c r="Q2093" s="1"/>
      <c r="BO2093"/>
      <c r="GB2093" s="7"/>
      <c r="GC2093" s="7"/>
    </row>
    <row r="2094" spans="2:185" s="2" customFormat="1" x14ac:dyDescent="0.25">
      <c r="B2094" s="1"/>
      <c r="E2094" s="1"/>
      <c r="H2094" s="1"/>
      <c r="K2094" s="1"/>
      <c r="N2094" s="1"/>
      <c r="Q2094" s="1"/>
      <c r="BO2094"/>
      <c r="GB2094" s="7"/>
      <c r="GC2094" s="7"/>
    </row>
    <row r="2095" spans="2:185" s="2" customFormat="1" x14ac:dyDescent="0.25">
      <c r="B2095" s="1"/>
      <c r="E2095" s="1"/>
      <c r="H2095" s="1"/>
      <c r="K2095" s="1"/>
      <c r="N2095" s="1"/>
      <c r="Q2095" s="1"/>
      <c r="BO2095"/>
      <c r="GB2095" s="7"/>
      <c r="GC2095" s="7"/>
    </row>
    <row r="2096" spans="2:185" s="2" customFormat="1" x14ac:dyDescent="0.25">
      <c r="B2096" s="1"/>
      <c r="E2096" s="1"/>
      <c r="H2096" s="1"/>
      <c r="K2096" s="1"/>
      <c r="N2096" s="1"/>
      <c r="Q2096" s="1"/>
      <c r="BO2096"/>
      <c r="GB2096" s="7"/>
      <c r="GC2096" s="7"/>
    </row>
    <row r="2097" spans="2:185" s="2" customFormat="1" x14ac:dyDescent="0.25">
      <c r="B2097" s="1"/>
      <c r="E2097" s="1"/>
      <c r="H2097" s="1"/>
      <c r="K2097" s="1"/>
      <c r="N2097" s="1"/>
      <c r="Q2097" s="1"/>
      <c r="BO2097"/>
      <c r="GB2097" s="7"/>
      <c r="GC2097" s="7"/>
    </row>
    <row r="2098" spans="2:185" s="2" customFormat="1" x14ac:dyDescent="0.25">
      <c r="B2098" s="1"/>
      <c r="E2098" s="1"/>
      <c r="H2098" s="1"/>
      <c r="K2098" s="1"/>
      <c r="N2098" s="1"/>
      <c r="Q2098" s="1"/>
      <c r="BO2098"/>
      <c r="GB2098" s="7"/>
      <c r="GC2098" s="7"/>
    </row>
    <row r="2099" spans="2:185" s="2" customFormat="1" x14ac:dyDescent="0.25">
      <c r="B2099" s="1"/>
      <c r="E2099" s="1"/>
      <c r="H2099" s="1"/>
      <c r="K2099" s="1"/>
      <c r="N2099" s="1"/>
      <c r="Q2099" s="1"/>
      <c r="BO2099"/>
      <c r="GB2099" s="7"/>
      <c r="GC2099" s="7"/>
    </row>
    <row r="2100" spans="2:185" s="2" customFormat="1" x14ac:dyDescent="0.25">
      <c r="B2100" s="1"/>
      <c r="E2100" s="1"/>
      <c r="H2100" s="1"/>
      <c r="K2100" s="1"/>
      <c r="N2100" s="1"/>
      <c r="Q2100" s="1"/>
      <c r="BO2100"/>
      <c r="GB2100" s="7"/>
      <c r="GC2100" s="7"/>
    </row>
    <row r="2101" spans="2:185" s="2" customFormat="1" x14ac:dyDescent="0.25">
      <c r="B2101" s="1"/>
      <c r="E2101" s="1"/>
      <c r="H2101" s="1"/>
      <c r="K2101" s="1"/>
      <c r="N2101" s="1"/>
      <c r="Q2101" s="1"/>
      <c r="BO2101"/>
      <c r="GB2101" s="7"/>
      <c r="GC2101" s="7"/>
    </row>
    <row r="2102" spans="2:185" s="2" customFormat="1" x14ac:dyDescent="0.25">
      <c r="B2102" s="1"/>
      <c r="E2102" s="1"/>
      <c r="H2102" s="1"/>
      <c r="K2102" s="1"/>
      <c r="N2102" s="1"/>
      <c r="Q2102" s="1"/>
      <c r="BO2102"/>
      <c r="GB2102" s="7"/>
      <c r="GC2102" s="7"/>
    </row>
    <row r="2103" spans="2:185" s="2" customFormat="1" x14ac:dyDescent="0.25">
      <c r="B2103" s="1"/>
      <c r="E2103" s="1"/>
      <c r="H2103" s="1"/>
      <c r="K2103" s="1"/>
      <c r="N2103" s="1"/>
      <c r="Q2103" s="1"/>
      <c r="BO2103"/>
      <c r="GB2103" s="7"/>
      <c r="GC2103" s="7"/>
    </row>
    <row r="2104" spans="2:185" s="2" customFormat="1" x14ac:dyDescent="0.25">
      <c r="B2104" s="1"/>
      <c r="E2104" s="1"/>
      <c r="H2104" s="1"/>
      <c r="K2104" s="1"/>
      <c r="N2104" s="1"/>
      <c r="Q2104" s="1"/>
      <c r="BO2104"/>
      <c r="GB2104" s="7"/>
      <c r="GC2104" s="7"/>
    </row>
    <row r="2105" spans="2:185" s="2" customFormat="1" x14ac:dyDescent="0.25">
      <c r="B2105" s="1"/>
      <c r="E2105" s="1"/>
      <c r="H2105" s="1"/>
      <c r="K2105" s="1"/>
      <c r="N2105" s="1"/>
      <c r="Q2105" s="1"/>
      <c r="BO2105"/>
      <c r="GB2105" s="7"/>
      <c r="GC2105" s="7"/>
    </row>
    <row r="2106" spans="2:185" s="2" customFormat="1" x14ac:dyDescent="0.25">
      <c r="B2106" s="1"/>
      <c r="E2106" s="1"/>
      <c r="H2106" s="1"/>
      <c r="K2106" s="1"/>
      <c r="N2106" s="1"/>
      <c r="Q2106" s="1"/>
      <c r="BO2106"/>
      <c r="GB2106" s="7"/>
      <c r="GC2106" s="7"/>
    </row>
    <row r="2107" spans="2:185" s="2" customFormat="1" x14ac:dyDescent="0.25">
      <c r="B2107" s="1"/>
      <c r="E2107" s="1"/>
      <c r="H2107" s="1"/>
      <c r="K2107" s="1"/>
      <c r="N2107" s="1"/>
      <c r="Q2107" s="1"/>
      <c r="BO2107"/>
      <c r="GB2107" s="7"/>
      <c r="GC2107" s="7"/>
    </row>
    <row r="2108" spans="2:185" s="2" customFormat="1" x14ac:dyDescent="0.25">
      <c r="B2108" s="1"/>
      <c r="E2108" s="1"/>
      <c r="H2108" s="1"/>
      <c r="K2108" s="1"/>
      <c r="N2108" s="1"/>
      <c r="Q2108" s="1"/>
      <c r="BO2108"/>
      <c r="GB2108" s="7"/>
      <c r="GC2108" s="7"/>
    </row>
    <row r="2109" spans="2:185" s="2" customFormat="1" x14ac:dyDescent="0.25">
      <c r="B2109" s="1"/>
      <c r="E2109" s="1"/>
      <c r="H2109" s="1"/>
      <c r="K2109" s="1"/>
      <c r="N2109" s="1"/>
      <c r="Q2109" s="1"/>
      <c r="BO2109"/>
      <c r="GB2109" s="7"/>
      <c r="GC2109" s="7"/>
    </row>
    <row r="2110" spans="2:185" s="2" customFormat="1" x14ac:dyDescent="0.25">
      <c r="B2110" s="1"/>
      <c r="E2110" s="1"/>
      <c r="H2110" s="1"/>
      <c r="K2110" s="1"/>
      <c r="N2110" s="1"/>
      <c r="Q2110" s="1"/>
      <c r="BO2110"/>
      <c r="GB2110" s="7"/>
      <c r="GC2110" s="7"/>
    </row>
    <row r="2111" spans="2:185" s="2" customFormat="1" x14ac:dyDescent="0.25">
      <c r="B2111" s="1"/>
      <c r="E2111" s="1"/>
      <c r="H2111" s="1"/>
      <c r="K2111" s="1"/>
      <c r="N2111" s="1"/>
      <c r="Q2111" s="1"/>
      <c r="BO2111"/>
      <c r="GB2111" s="7"/>
      <c r="GC2111" s="7"/>
    </row>
    <row r="2112" spans="2:185" s="2" customFormat="1" x14ac:dyDescent="0.25">
      <c r="B2112" s="1"/>
      <c r="E2112" s="1"/>
      <c r="H2112" s="1"/>
      <c r="K2112" s="1"/>
      <c r="N2112" s="1"/>
      <c r="Q2112" s="1"/>
      <c r="BO2112"/>
      <c r="GB2112" s="7"/>
      <c r="GC2112" s="7"/>
    </row>
    <row r="2113" spans="2:185" s="2" customFormat="1" x14ac:dyDescent="0.25">
      <c r="B2113" s="1"/>
      <c r="E2113" s="1"/>
      <c r="H2113" s="1"/>
      <c r="K2113" s="1"/>
      <c r="N2113" s="1"/>
      <c r="Q2113" s="1"/>
      <c r="BO2113"/>
      <c r="GB2113" s="7"/>
      <c r="GC2113" s="7"/>
    </row>
    <row r="2114" spans="2:185" s="2" customFormat="1" x14ac:dyDescent="0.25">
      <c r="B2114" s="1"/>
      <c r="E2114" s="1"/>
      <c r="H2114" s="1"/>
      <c r="K2114" s="1"/>
      <c r="N2114" s="1"/>
      <c r="Q2114" s="1"/>
      <c r="BO2114"/>
      <c r="GB2114" s="7"/>
      <c r="GC2114" s="7"/>
    </row>
    <row r="2115" spans="2:185" s="2" customFormat="1" x14ac:dyDescent="0.25">
      <c r="B2115" s="1"/>
      <c r="E2115" s="1"/>
      <c r="H2115" s="1"/>
      <c r="K2115" s="1"/>
      <c r="N2115" s="1"/>
      <c r="Q2115" s="1"/>
      <c r="BO2115"/>
      <c r="GB2115" s="7"/>
      <c r="GC2115" s="7"/>
    </row>
    <row r="2116" spans="2:185" s="2" customFormat="1" x14ac:dyDescent="0.25">
      <c r="B2116" s="1"/>
      <c r="E2116" s="1"/>
      <c r="H2116" s="1"/>
      <c r="K2116" s="1"/>
      <c r="N2116" s="1"/>
      <c r="Q2116" s="1"/>
      <c r="BO2116"/>
      <c r="GB2116" s="7"/>
      <c r="GC2116" s="7"/>
    </row>
    <row r="2117" spans="2:185" s="2" customFormat="1" x14ac:dyDescent="0.25">
      <c r="B2117" s="1"/>
      <c r="E2117" s="1"/>
      <c r="H2117" s="1"/>
      <c r="K2117" s="1"/>
      <c r="N2117" s="1"/>
      <c r="Q2117" s="1"/>
      <c r="BO2117"/>
      <c r="GB2117" s="7"/>
      <c r="GC2117" s="7"/>
    </row>
    <row r="2118" spans="2:185" s="2" customFormat="1" x14ac:dyDescent="0.25">
      <c r="B2118" s="1"/>
      <c r="E2118" s="1"/>
      <c r="H2118" s="1"/>
      <c r="K2118" s="1"/>
      <c r="N2118" s="1"/>
      <c r="Q2118" s="1"/>
      <c r="BO2118"/>
      <c r="GB2118" s="7"/>
      <c r="GC2118" s="7"/>
    </row>
    <row r="2119" spans="2:185" s="2" customFormat="1" x14ac:dyDescent="0.25">
      <c r="B2119" s="1"/>
      <c r="E2119" s="1"/>
      <c r="H2119" s="1"/>
      <c r="K2119" s="1"/>
      <c r="N2119" s="1"/>
      <c r="Q2119" s="1"/>
      <c r="BO2119"/>
      <c r="GB2119" s="7"/>
      <c r="GC2119" s="7"/>
    </row>
    <row r="2120" spans="2:185" s="2" customFormat="1" x14ac:dyDescent="0.25">
      <c r="B2120" s="1"/>
      <c r="E2120" s="1"/>
      <c r="H2120" s="1"/>
      <c r="K2120" s="1"/>
      <c r="N2120" s="1"/>
      <c r="Q2120" s="1"/>
      <c r="BO2120"/>
      <c r="GB2120" s="7"/>
      <c r="GC2120" s="7"/>
    </row>
    <row r="2121" spans="2:185" s="2" customFormat="1" x14ac:dyDescent="0.25">
      <c r="B2121" s="1"/>
      <c r="E2121" s="1"/>
      <c r="H2121" s="1"/>
      <c r="K2121" s="1"/>
      <c r="N2121" s="1"/>
      <c r="Q2121" s="1"/>
      <c r="BO2121"/>
      <c r="GB2121" s="7"/>
      <c r="GC2121" s="7"/>
    </row>
    <row r="2122" spans="2:185" s="2" customFormat="1" x14ac:dyDescent="0.25">
      <c r="B2122" s="1"/>
      <c r="E2122" s="1"/>
      <c r="H2122" s="1"/>
      <c r="K2122" s="1"/>
      <c r="N2122" s="1"/>
      <c r="Q2122" s="1"/>
      <c r="BO2122"/>
      <c r="GB2122" s="7"/>
      <c r="GC2122" s="7"/>
    </row>
    <row r="2123" spans="2:185" s="2" customFormat="1" x14ac:dyDescent="0.25">
      <c r="B2123" s="1"/>
      <c r="E2123" s="1"/>
      <c r="H2123" s="1"/>
      <c r="K2123" s="1"/>
      <c r="N2123" s="1"/>
      <c r="Q2123" s="1"/>
      <c r="BO2123"/>
      <c r="GB2123" s="7"/>
      <c r="GC2123" s="7"/>
    </row>
    <row r="2124" spans="2:185" s="2" customFormat="1" x14ac:dyDescent="0.25">
      <c r="B2124" s="1"/>
      <c r="E2124" s="1"/>
      <c r="H2124" s="1"/>
      <c r="K2124" s="1"/>
      <c r="N2124" s="1"/>
      <c r="Q2124" s="1"/>
      <c r="BO2124"/>
      <c r="GB2124" s="7"/>
      <c r="GC2124" s="7"/>
    </row>
    <row r="2125" spans="2:185" s="2" customFormat="1" x14ac:dyDescent="0.25">
      <c r="B2125" s="1"/>
      <c r="E2125" s="1"/>
      <c r="H2125" s="1"/>
      <c r="K2125" s="1"/>
      <c r="N2125" s="1"/>
      <c r="Q2125" s="1"/>
      <c r="BO2125"/>
      <c r="GB2125" s="7"/>
      <c r="GC2125" s="7"/>
    </row>
    <row r="2126" spans="2:185" s="2" customFormat="1" x14ac:dyDescent="0.25">
      <c r="B2126" s="1"/>
      <c r="E2126" s="1"/>
      <c r="H2126" s="1"/>
      <c r="K2126" s="1"/>
      <c r="N2126" s="1"/>
      <c r="Q2126" s="1"/>
      <c r="BO2126"/>
      <c r="GB2126" s="7"/>
      <c r="GC2126" s="7"/>
    </row>
    <row r="2127" spans="2:185" s="2" customFormat="1" x14ac:dyDescent="0.25">
      <c r="B2127" s="1"/>
      <c r="E2127" s="1"/>
      <c r="H2127" s="1"/>
      <c r="K2127" s="1"/>
      <c r="N2127" s="1"/>
      <c r="Q2127" s="1"/>
      <c r="BO2127"/>
      <c r="GB2127" s="7"/>
      <c r="GC2127" s="7"/>
    </row>
    <row r="2128" spans="2:185" s="2" customFormat="1" x14ac:dyDescent="0.25">
      <c r="B2128" s="1"/>
      <c r="E2128" s="1"/>
      <c r="H2128" s="1"/>
      <c r="K2128" s="1"/>
      <c r="N2128" s="1"/>
      <c r="Q2128" s="1"/>
      <c r="BO2128"/>
      <c r="GB2128" s="7"/>
      <c r="GC2128" s="7"/>
    </row>
    <row r="2129" spans="2:185" s="2" customFormat="1" x14ac:dyDescent="0.25">
      <c r="B2129" s="1"/>
      <c r="E2129" s="1"/>
      <c r="H2129" s="1"/>
      <c r="K2129" s="1"/>
      <c r="N2129" s="1"/>
      <c r="Q2129" s="1"/>
      <c r="BO2129"/>
      <c r="GB2129" s="7"/>
      <c r="GC2129" s="7"/>
    </row>
    <row r="2130" spans="2:185" s="2" customFormat="1" x14ac:dyDescent="0.25">
      <c r="B2130" s="1"/>
      <c r="E2130" s="1"/>
      <c r="H2130" s="1"/>
      <c r="K2130" s="1"/>
      <c r="N2130" s="1"/>
      <c r="Q2130" s="1"/>
      <c r="BO2130"/>
      <c r="GB2130" s="7"/>
      <c r="GC2130" s="7"/>
    </row>
    <row r="2131" spans="2:185" s="2" customFormat="1" x14ac:dyDescent="0.25">
      <c r="B2131" s="1"/>
      <c r="E2131" s="1"/>
      <c r="H2131" s="1"/>
      <c r="K2131" s="1"/>
      <c r="N2131" s="1"/>
      <c r="Q2131" s="1"/>
      <c r="BO2131"/>
      <c r="GB2131" s="7"/>
      <c r="GC2131" s="7"/>
    </row>
    <row r="2132" spans="2:185" s="2" customFormat="1" x14ac:dyDescent="0.25">
      <c r="B2132" s="1"/>
      <c r="E2132" s="1"/>
      <c r="H2132" s="1"/>
      <c r="K2132" s="1"/>
      <c r="N2132" s="1"/>
      <c r="Q2132" s="1"/>
      <c r="BO2132"/>
      <c r="GB2132" s="7"/>
      <c r="GC2132" s="7"/>
    </row>
    <row r="2133" spans="2:185" s="2" customFormat="1" x14ac:dyDescent="0.25">
      <c r="B2133" s="1"/>
      <c r="E2133" s="1"/>
      <c r="H2133" s="1"/>
      <c r="K2133" s="1"/>
      <c r="N2133" s="1"/>
      <c r="Q2133" s="1"/>
      <c r="BO2133"/>
      <c r="GB2133" s="7"/>
      <c r="GC2133" s="7"/>
    </row>
    <row r="2134" spans="2:185" s="2" customFormat="1" x14ac:dyDescent="0.25">
      <c r="B2134" s="1"/>
      <c r="E2134" s="1"/>
      <c r="H2134" s="1"/>
      <c r="K2134" s="1"/>
      <c r="N2134" s="1"/>
      <c r="Q2134" s="1"/>
      <c r="BO2134"/>
      <c r="GB2134" s="7"/>
      <c r="GC2134" s="7"/>
    </row>
    <row r="2135" spans="2:185" s="2" customFormat="1" x14ac:dyDescent="0.25">
      <c r="B2135" s="1"/>
      <c r="E2135" s="1"/>
      <c r="H2135" s="1"/>
      <c r="K2135" s="1"/>
      <c r="N2135" s="1"/>
      <c r="Q2135" s="1"/>
      <c r="BO2135"/>
      <c r="GB2135" s="7"/>
      <c r="GC2135" s="7"/>
    </row>
    <row r="2136" spans="2:185" s="2" customFormat="1" x14ac:dyDescent="0.25">
      <c r="B2136" s="1"/>
      <c r="E2136" s="1"/>
      <c r="H2136" s="1"/>
      <c r="K2136" s="1"/>
      <c r="N2136" s="1"/>
      <c r="Q2136" s="1"/>
      <c r="BO2136"/>
      <c r="GB2136" s="7"/>
      <c r="GC2136" s="7"/>
    </row>
    <row r="2137" spans="2:185" s="2" customFormat="1" x14ac:dyDescent="0.25">
      <c r="B2137" s="1"/>
      <c r="E2137" s="1"/>
      <c r="H2137" s="1"/>
      <c r="K2137" s="1"/>
      <c r="N2137" s="1"/>
      <c r="Q2137" s="1"/>
      <c r="BO2137"/>
      <c r="GB2137" s="7"/>
      <c r="GC2137" s="7"/>
    </row>
    <row r="2138" spans="2:185" s="2" customFormat="1" x14ac:dyDescent="0.25">
      <c r="B2138" s="1"/>
      <c r="E2138" s="1"/>
      <c r="H2138" s="1"/>
      <c r="K2138" s="1"/>
      <c r="N2138" s="1"/>
      <c r="Q2138" s="1"/>
      <c r="BO2138"/>
      <c r="GB2138" s="7"/>
      <c r="GC2138" s="7"/>
    </row>
    <row r="2139" spans="2:185" s="2" customFormat="1" x14ac:dyDescent="0.25">
      <c r="B2139" s="1"/>
      <c r="E2139" s="1"/>
      <c r="H2139" s="1"/>
      <c r="K2139" s="1"/>
      <c r="N2139" s="1"/>
      <c r="Q2139" s="1"/>
      <c r="BO2139"/>
      <c r="GB2139" s="7"/>
      <c r="GC2139" s="7"/>
    </row>
    <row r="2140" spans="2:185" s="2" customFormat="1" x14ac:dyDescent="0.25">
      <c r="B2140" s="1"/>
      <c r="E2140" s="1"/>
      <c r="H2140" s="1"/>
      <c r="K2140" s="1"/>
      <c r="N2140" s="1"/>
      <c r="Q2140" s="1"/>
      <c r="BO2140"/>
      <c r="GB2140" s="7"/>
      <c r="GC2140" s="7"/>
    </row>
    <row r="2141" spans="2:185" s="2" customFormat="1" x14ac:dyDescent="0.25">
      <c r="B2141" s="1"/>
      <c r="E2141" s="1"/>
      <c r="H2141" s="1"/>
      <c r="K2141" s="1"/>
      <c r="N2141" s="1"/>
      <c r="Q2141" s="1"/>
      <c r="BO2141"/>
      <c r="GB2141" s="7"/>
      <c r="GC2141" s="7"/>
    </row>
    <row r="2142" spans="2:185" s="2" customFormat="1" x14ac:dyDescent="0.25">
      <c r="B2142" s="1"/>
      <c r="E2142" s="1"/>
      <c r="H2142" s="1"/>
      <c r="K2142" s="1"/>
      <c r="N2142" s="1"/>
      <c r="Q2142" s="1"/>
      <c r="BO2142"/>
      <c r="GB2142" s="7"/>
      <c r="GC2142" s="7"/>
    </row>
    <row r="2143" spans="2:185" s="2" customFormat="1" x14ac:dyDescent="0.25">
      <c r="B2143" s="1"/>
      <c r="E2143" s="1"/>
      <c r="H2143" s="1"/>
      <c r="K2143" s="1"/>
      <c r="N2143" s="1"/>
      <c r="Q2143" s="1"/>
      <c r="BO2143"/>
      <c r="GB2143" s="7"/>
      <c r="GC2143" s="7"/>
    </row>
    <row r="2144" spans="2:185" s="2" customFormat="1" x14ac:dyDescent="0.25">
      <c r="B2144" s="1"/>
      <c r="E2144" s="1"/>
      <c r="H2144" s="1"/>
      <c r="K2144" s="1"/>
      <c r="N2144" s="1"/>
      <c r="Q2144" s="1"/>
      <c r="BO2144"/>
      <c r="GB2144" s="7"/>
      <c r="GC2144" s="7"/>
    </row>
    <row r="2145" spans="2:185" s="2" customFormat="1" x14ac:dyDescent="0.25">
      <c r="B2145" s="1"/>
      <c r="E2145" s="1"/>
      <c r="H2145" s="1"/>
      <c r="K2145" s="1"/>
      <c r="N2145" s="1"/>
      <c r="Q2145" s="1"/>
      <c r="BO2145"/>
      <c r="GB2145" s="7"/>
      <c r="GC2145" s="7"/>
    </row>
    <row r="2146" spans="2:185" s="2" customFormat="1" x14ac:dyDescent="0.25">
      <c r="B2146" s="1"/>
      <c r="E2146" s="1"/>
      <c r="H2146" s="1"/>
      <c r="K2146" s="1"/>
      <c r="N2146" s="1"/>
      <c r="Q2146" s="1"/>
      <c r="BO2146"/>
      <c r="GB2146" s="7"/>
      <c r="GC2146" s="7"/>
    </row>
    <row r="2147" spans="2:185" s="2" customFormat="1" x14ac:dyDescent="0.25">
      <c r="B2147" s="1"/>
      <c r="E2147" s="1"/>
      <c r="H2147" s="1"/>
      <c r="K2147" s="1"/>
      <c r="N2147" s="1"/>
      <c r="Q2147" s="1"/>
      <c r="BO2147"/>
      <c r="GB2147" s="7"/>
      <c r="GC2147" s="7"/>
    </row>
    <row r="2148" spans="2:185" s="2" customFormat="1" x14ac:dyDescent="0.25">
      <c r="B2148" s="1"/>
      <c r="E2148" s="1"/>
      <c r="H2148" s="1"/>
      <c r="K2148" s="1"/>
      <c r="N2148" s="1"/>
      <c r="Q2148" s="1"/>
      <c r="BO2148"/>
      <c r="GB2148" s="7"/>
      <c r="GC2148" s="7"/>
    </row>
    <row r="2149" spans="2:185" s="2" customFormat="1" x14ac:dyDescent="0.25">
      <c r="B2149" s="1"/>
      <c r="E2149" s="1"/>
      <c r="H2149" s="1"/>
      <c r="K2149" s="1"/>
      <c r="N2149" s="1"/>
      <c r="Q2149" s="1"/>
      <c r="BO2149"/>
      <c r="GB2149" s="7"/>
      <c r="GC2149" s="7"/>
    </row>
    <row r="2150" spans="2:185" s="2" customFormat="1" x14ac:dyDescent="0.25">
      <c r="B2150" s="1"/>
      <c r="E2150" s="1"/>
      <c r="H2150" s="1"/>
      <c r="K2150" s="1"/>
      <c r="N2150" s="1"/>
      <c r="Q2150" s="1"/>
      <c r="BO2150"/>
      <c r="GB2150" s="7"/>
      <c r="GC2150" s="7"/>
    </row>
    <row r="2151" spans="2:185" s="2" customFormat="1" x14ac:dyDescent="0.25">
      <c r="B2151" s="1"/>
      <c r="E2151" s="1"/>
      <c r="H2151" s="1"/>
      <c r="K2151" s="1"/>
      <c r="N2151" s="1"/>
      <c r="Q2151" s="1"/>
      <c r="BO2151"/>
      <c r="GB2151" s="7"/>
      <c r="GC2151" s="7"/>
    </row>
    <row r="2152" spans="2:185" s="2" customFormat="1" x14ac:dyDescent="0.25">
      <c r="B2152" s="1"/>
      <c r="E2152" s="1"/>
      <c r="H2152" s="1"/>
      <c r="K2152" s="1"/>
      <c r="N2152" s="1"/>
      <c r="Q2152" s="1"/>
      <c r="BO2152"/>
      <c r="GB2152" s="7"/>
      <c r="GC2152" s="7"/>
    </row>
    <row r="2153" spans="2:185" s="2" customFormat="1" x14ac:dyDescent="0.25">
      <c r="B2153" s="1"/>
      <c r="E2153" s="1"/>
      <c r="H2153" s="1"/>
      <c r="K2153" s="1"/>
      <c r="N2153" s="1"/>
      <c r="Q2153" s="1"/>
      <c r="BO2153"/>
      <c r="GB2153" s="7"/>
      <c r="GC2153" s="7"/>
    </row>
    <row r="2154" spans="2:185" s="2" customFormat="1" x14ac:dyDescent="0.25">
      <c r="B2154" s="1"/>
      <c r="E2154" s="1"/>
      <c r="H2154" s="1"/>
      <c r="K2154" s="1"/>
      <c r="N2154" s="1"/>
      <c r="Q2154" s="1"/>
      <c r="BO2154"/>
      <c r="GB2154" s="7"/>
      <c r="GC2154" s="7"/>
    </row>
    <row r="2155" spans="2:185" s="2" customFormat="1" x14ac:dyDescent="0.25">
      <c r="B2155" s="1"/>
      <c r="E2155" s="1"/>
      <c r="H2155" s="1"/>
      <c r="K2155" s="1"/>
      <c r="N2155" s="1"/>
      <c r="Q2155" s="1"/>
      <c r="BO2155"/>
      <c r="GB2155" s="7"/>
      <c r="GC2155" s="7"/>
    </row>
    <row r="2156" spans="2:185" s="2" customFormat="1" x14ac:dyDescent="0.25">
      <c r="B2156" s="1"/>
      <c r="E2156" s="1"/>
      <c r="H2156" s="1"/>
      <c r="K2156" s="1"/>
      <c r="N2156" s="1"/>
      <c r="Q2156" s="1"/>
      <c r="BO2156"/>
      <c r="GB2156" s="7"/>
      <c r="GC2156" s="7"/>
    </row>
    <row r="2157" spans="2:185" s="2" customFormat="1" x14ac:dyDescent="0.25">
      <c r="B2157" s="1"/>
      <c r="E2157" s="1"/>
      <c r="H2157" s="1"/>
      <c r="K2157" s="1"/>
      <c r="N2157" s="1"/>
      <c r="Q2157" s="1"/>
      <c r="BO2157"/>
      <c r="GB2157" s="7"/>
      <c r="GC2157" s="7"/>
    </row>
    <row r="2158" spans="2:185" s="2" customFormat="1" x14ac:dyDescent="0.25">
      <c r="B2158" s="1"/>
      <c r="E2158" s="1"/>
      <c r="H2158" s="1"/>
      <c r="K2158" s="1"/>
      <c r="N2158" s="1"/>
      <c r="Q2158" s="1"/>
      <c r="BO2158"/>
      <c r="GB2158" s="7"/>
      <c r="GC2158" s="7"/>
    </row>
    <row r="2159" spans="2:185" s="2" customFormat="1" x14ac:dyDescent="0.25">
      <c r="B2159" s="1"/>
      <c r="E2159" s="1"/>
      <c r="H2159" s="1"/>
      <c r="K2159" s="1"/>
      <c r="N2159" s="1"/>
      <c r="Q2159" s="1"/>
      <c r="BO2159"/>
      <c r="GB2159" s="7"/>
      <c r="GC2159" s="7"/>
    </row>
    <row r="2160" spans="2:185" s="2" customFormat="1" x14ac:dyDescent="0.25">
      <c r="B2160" s="1"/>
      <c r="E2160" s="1"/>
      <c r="H2160" s="1"/>
      <c r="K2160" s="1"/>
      <c r="N2160" s="1"/>
      <c r="Q2160" s="1"/>
      <c r="BO2160"/>
      <c r="GB2160" s="7"/>
      <c r="GC2160" s="7"/>
    </row>
    <row r="2161" spans="2:185" s="2" customFormat="1" x14ac:dyDescent="0.25">
      <c r="B2161" s="1"/>
      <c r="E2161" s="1"/>
      <c r="H2161" s="1"/>
      <c r="K2161" s="1"/>
      <c r="N2161" s="1"/>
      <c r="Q2161" s="1"/>
      <c r="BO2161"/>
      <c r="GB2161" s="7"/>
      <c r="GC2161" s="7"/>
    </row>
    <row r="2162" spans="2:185" s="2" customFormat="1" x14ac:dyDescent="0.25">
      <c r="B2162" s="1"/>
      <c r="E2162" s="1"/>
      <c r="H2162" s="1"/>
      <c r="K2162" s="1"/>
      <c r="N2162" s="1"/>
      <c r="Q2162" s="1"/>
      <c r="BO2162"/>
      <c r="GB2162" s="7"/>
      <c r="GC2162" s="7"/>
    </row>
    <row r="2163" spans="2:185" s="2" customFormat="1" x14ac:dyDescent="0.25">
      <c r="B2163" s="1"/>
      <c r="E2163" s="1"/>
      <c r="H2163" s="1"/>
      <c r="K2163" s="1"/>
      <c r="N2163" s="1"/>
      <c r="Q2163" s="1"/>
      <c r="BO2163"/>
      <c r="GB2163" s="7"/>
      <c r="GC2163" s="7"/>
    </row>
    <row r="2164" spans="2:185" s="2" customFormat="1" x14ac:dyDescent="0.25">
      <c r="B2164" s="1"/>
      <c r="E2164" s="1"/>
      <c r="H2164" s="1"/>
      <c r="K2164" s="1"/>
      <c r="N2164" s="1"/>
      <c r="Q2164" s="1"/>
      <c r="BO2164"/>
      <c r="GB2164" s="7"/>
      <c r="GC2164" s="7"/>
    </row>
    <row r="2165" spans="2:185" s="2" customFormat="1" x14ac:dyDescent="0.25">
      <c r="B2165" s="1"/>
      <c r="E2165" s="1"/>
      <c r="H2165" s="1"/>
      <c r="K2165" s="1"/>
      <c r="N2165" s="1"/>
      <c r="Q2165" s="1"/>
      <c r="BO2165"/>
      <c r="GB2165" s="7"/>
      <c r="GC2165" s="7"/>
    </row>
    <row r="2166" spans="2:185" s="2" customFormat="1" x14ac:dyDescent="0.25">
      <c r="B2166" s="1"/>
      <c r="E2166" s="1"/>
      <c r="H2166" s="1"/>
      <c r="K2166" s="1"/>
      <c r="N2166" s="1"/>
      <c r="Q2166" s="1"/>
      <c r="BO2166"/>
      <c r="GB2166" s="7"/>
      <c r="GC2166" s="7"/>
    </row>
    <row r="2167" spans="2:185" s="2" customFormat="1" x14ac:dyDescent="0.25">
      <c r="B2167" s="1"/>
      <c r="E2167" s="1"/>
      <c r="H2167" s="1"/>
      <c r="K2167" s="1"/>
      <c r="N2167" s="1"/>
      <c r="Q2167" s="1"/>
      <c r="BO2167"/>
      <c r="GB2167" s="7"/>
      <c r="GC2167" s="7"/>
    </row>
    <row r="2168" spans="2:185" s="2" customFormat="1" x14ac:dyDescent="0.25">
      <c r="B2168" s="1"/>
      <c r="E2168" s="1"/>
      <c r="H2168" s="1"/>
      <c r="K2168" s="1"/>
      <c r="N2168" s="1"/>
      <c r="Q2168" s="1"/>
      <c r="BO2168"/>
      <c r="GB2168" s="7"/>
      <c r="GC2168" s="7"/>
    </row>
    <row r="2169" spans="2:185" s="2" customFormat="1" x14ac:dyDescent="0.25">
      <c r="B2169" s="1"/>
      <c r="E2169" s="1"/>
      <c r="H2169" s="1"/>
      <c r="K2169" s="1"/>
      <c r="N2169" s="1"/>
      <c r="Q2169" s="1"/>
      <c r="BO2169"/>
      <c r="GB2169" s="7"/>
      <c r="GC2169" s="7"/>
    </row>
    <row r="2170" spans="2:185" s="2" customFormat="1" x14ac:dyDescent="0.25">
      <c r="B2170" s="1"/>
      <c r="E2170" s="1"/>
      <c r="H2170" s="1"/>
      <c r="K2170" s="1"/>
      <c r="N2170" s="1"/>
      <c r="Q2170" s="1"/>
      <c r="BO2170"/>
      <c r="GB2170" s="7"/>
      <c r="GC2170" s="7"/>
    </row>
    <row r="2171" spans="2:185" s="2" customFormat="1" x14ac:dyDescent="0.25">
      <c r="B2171" s="1"/>
      <c r="E2171" s="1"/>
      <c r="H2171" s="1"/>
      <c r="K2171" s="1"/>
      <c r="N2171" s="1"/>
      <c r="Q2171" s="1"/>
      <c r="BO2171"/>
      <c r="GB2171" s="7"/>
      <c r="GC2171" s="7"/>
    </row>
    <row r="2172" spans="2:185" s="2" customFormat="1" x14ac:dyDescent="0.25">
      <c r="B2172" s="1"/>
      <c r="E2172" s="1"/>
      <c r="H2172" s="1"/>
      <c r="K2172" s="1"/>
      <c r="N2172" s="1"/>
      <c r="Q2172" s="1"/>
      <c r="BO2172"/>
      <c r="GB2172" s="7"/>
      <c r="GC2172" s="7"/>
    </row>
    <row r="2173" spans="2:185" s="2" customFormat="1" x14ac:dyDescent="0.25">
      <c r="B2173" s="1"/>
      <c r="E2173" s="1"/>
      <c r="H2173" s="1"/>
      <c r="K2173" s="1"/>
      <c r="N2173" s="1"/>
      <c r="Q2173" s="1"/>
      <c r="BO2173"/>
      <c r="GB2173" s="7"/>
      <c r="GC2173" s="7"/>
    </row>
    <row r="2174" spans="2:185" s="2" customFormat="1" x14ac:dyDescent="0.25">
      <c r="B2174" s="1"/>
      <c r="E2174" s="1"/>
      <c r="H2174" s="1"/>
      <c r="K2174" s="1"/>
      <c r="N2174" s="1"/>
      <c r="Q2174" s="1"/>
      <c r="BO2174"/>
      <c r="GB2174" s="7"/>
      <c r="GC2174" s="7"/>
    </row>
    <row r="2175" spans="2:185" s="2" customFormat="1" x14ac:dyDescent="0.25">
      <c r="B2175" s="1"/>
      <c r="E2175" s="1"/>
      <c r="H2175" s="1"/>
      <c r="K2175" s="1"/>
      <c r="N2175" s="1"/>
      <c r="Q2175" s="1"/>
      <c r="BO2175"/>
      <c r="GB2175" s="7"/>
      <c r="GC2175" s="7"/>
    </row>
    <row r="2176" spans="2:185" s="2" customFormat="1" x14ac:dyDescent="0.25">
      <c r="B2176" s="1"/>
      <c r="E2176" s="1"/>
      <c r="H2176" s="1"/>
      <c r="K2176" s="1"/>
      <c r="N2176" s="1"/>
      <c r="Q2176" s="1"/>
      <c r="BO2176"/>
      <c r="GB2176" s="7"/>
      <c r="GC2176" s="7"/>
    </row>
    <row r="2177" spans="2:185" s="2" customFormat="1" x14ac:dyDescent="0.25">
      <c r="B2177" s="1"/>
      <c r="E2177" s="1"/>
      <c r="H2177" s="1"/>
      <c r="K2177" s="1"/>
      <c r="N2177" s="1"/>
      <c r="Q2177" s="1"/>
      <c r="BO2177"/>
      <c r="GB2177" s="7"/>
      <c r="GC2177" s="7"/>
    </row>
    <row r="2178" spans="2:185" s="2" customFormat="1" x14ac:dyDescent="0.25">
      <c r="B2178" s="1"/>
      <c r="E2178" s="1"/>
      <c r="H2178" s="1"/>
      <c r="K2178" s="1"/>
      <c r="N2178" s="1"/>
      <c r="Q2178" s="1"/>
      <c r="BO2178"/>
      <c r="GB2178" s="7"/>
      <c r="GC2178" s="7"/>
    </row>
    <row r="2179" spans="2:185" s="2" customFormat="1" x14ac:dyDescent="0.25">
      <c r="B2179" s="1"/>
      <c r="E2179" s="1"/>
      <c r="H2179" s="1"/>
      <c r="K2179" s="1"/>
      <c r="N2179" s="1"/>
      <c r="Q2179" s="1"/>
      <c r="BO2179"/>
      <c r="GB2179" s="7"/>
      <c r="GC2179" s="7"/>
    </row>
    <row r="2180" spans="2:185" s="2" customFormat="1" x14ac:dyDescent="0.25">
      <c r="B2180" s="1"/>
      <c r="E2180" s="1"/>
      <c r="H2180" s="1"/>
      <c r="K2180" s="1"/>
      <c r="N2180" s="1"/>
      <c r="Q2180" s="1"/>
      <c r="BO2180"/>
      <c r="GB2180" s="7"/>
      <c r="GC2180" s="7"/>
    </row>
    <row r="2181" spans="2:185" s="2" customFormat="1" x14ac:dyDescent="0.25">
      <c r="B2181" s="1"/>
      <c r="E2181" s="1"/>
      <c r="H2181" s="1"/>
      <c r="K2181" s="1"/>
      <c r="N2181" s="1"/>
      <c r="Q2181" s="1"/>
      <c r="BO2181"/>
      <c r="GB2181" s="7"/>
      <c r="GC2181" s="7"/>
    </row>
    <row r="2182" spans="2:185" s="2" customFormat="1" x14ac:dyDescent="0.25">
      <c r="B2182" s="1"/>
      <c r="E2182" s="1"/>
      <c r="H2182" s="1"/>
      <c r="K2182" s="1"/>
      <c r="N2182" s="1"/>
      <c r="Q2182" s="1"/>
      <c r="BO2182"/>
      <c r="GB2182" s="7"/>
      <c r="GC2182" s="7"/>
    </row>
    <row r="2183" spans="2:185" s="2" customFormat="1" x14ac:dyDescent="0.25">
      <c r="B2183" s="1"/>
      <c r="E2183" s="1"/>
      <c r="H2183" s="1"/>
      <c r="K2183" s="1"/>
      <c r="N2183" s="1"/>
      <c r="Q2183" s="1"/>
      <c r="BO2183"/>
      <c r="GB2183" s="7"/>
      <c r="GC2183" s="7"/>
    </row>
    <row r="2184" spans="2:185" s="2" customFormat="1" x14ac:dyDescent="0.25">
      <c r="B2184" s="1"/>
      <c r="E2184" s="1"/>
      <c r="H2184" s="1"/>
      <c r="K2184" s="1"/>
      <c r="N2184" s="1"/>
      <c r="Q2184" s="1"/>
      <c r="BO2184"/>
      <c r="GB2184" s="7"/>
      <c r="GC2184" s="7"/>
    </row>
    <row r="2185" spans="2:185" s="2" customFormat="1" x14ac:dyDescent="0.25">
      <c r="B2185" s="1"/>
      <c r="E2185" s="1"/>
      <c r="H2185" s="1"/>
      <c r="K2185" s="1"/>
      <c r="N2185" s="1"/>
      <c r="Q2185" s="1"/>
      <c r="BO2185"/>
      <c r="GB2185" s="7"/>
      <c r="GC2185" s="7"/>
    </row>
    <row r="2186" spans="2:185" s="2" customFormat="1" x14ac:dyDescent="0.25">
      <c r="B2186" s="1"/>
      <c r="E2186" s="1"/>
      <c r="H2186" s="1"/>
      <c r="K2186" s="1"/>
      <c r="N2186" s="1"/>
      <c r="Q2186" s="1"/>
      <c r="BO2186"/>
      <c r="GB2186" s="7"/>
      <c r="GC2186" s="7"/>
    </row>
    <row r="2187" spans="2:185" s="2" customFormat="1" x14ac:dyDescent="0.25">
      <c r="B2187" s="1"/>
      <c r="E2187" s="1"/>
      <c r="H2187" s="1"/>
      <c r="K2187" s="1"/>
      <c r="N2187" s="1"/>
      <c r="Q2187" s="1"/>
      <c r="BO2187"/>
      <c r="GB2187" s="7"/>
      <c r="GC2187" s="7"/>
    </row>
    <row r="2188" spans="2:185" s="2" customFormat="1" x14ac:dyDescent="0.25">
      <c r="B2188" s="1"/>
      <c r="E2188" s="1"/>
      <c r="H2188" s="1"/>
      <c r="K2188" s="1"/>
      <c r="N2188" s="1"/>
      <c r="Q2188" s="1"/>
      <c r="BO2188"/>
      <c r="GB2188" s="7"/>
      <c r="GC2188" s="7"/>
    </row>
    <row r="2189" spans="2:185" s="2" customFormat="1" x14ac:dyDescent="0.25">
      <c r="B2189" s="1"/>
      <c r="E2189" s="1"/>
      <c r="H2189" s="1"/>
      <c r="K2189" s="1"/>
      <c r="N2189" s="1"/>
      <c r="Q2189" s="1"/>
      <c r="BO2189"/>
      <c r="GB2189" s="7"/>
      <c r="GC2189" s="7"/>
    </row>
    <row r="2190" spans="2:185" s="2" customFormat="1" x14ac:dyDescent="0.25">
      <c r="B2190" s="1"/>
      <c r="E2190" s="1"/>
      <c r="H2190" s="1"/>
      <c r="K2190" s="1"/>
      <c r="N2190" s="1"/>
      <c r="Q2190" s="1"/>
      <c r="BO2190"/>
      <c r="GB2190" s="7"/>
      <c r="GC2190" s="7"/>
    </row>
    <row r="2191" spans="2:185" s="2" customFormat="1" x14ac:dyDescent="0.25">
      <c r="B2191" s="1"/>
      <c r="E2191" s="1"/>
      <c r="H2191" s="1"/>
      <c r="K2191" s="1"/>
      <c r="N2191" s="1"/>
      <c r="Q2191" s="1"/>
      <c r="BO2191"/>
      <c r="GB2191" s="7"/>
      <c r="GC2191" s="7"/>
    </row>
    <row r="2192" spans="2:185" s="2" customFormat="1" x14ac:dyDescent="0.25">
      <c r="B2192" s="1"/>
      <c r="E2192" s="1"/>
      <c r="H2192" s="1"/>
      <c r="K2192" s="1"/>
      <c r="N2192" s="1"/>
      <c r="Q2192" s="1"/>
      <c r="BO2192"/>
      <c r="GB2192" s="7"/>
      <c r="GC2192" s="7"/>
    </row>
    <row r="2193" spans="2:185" s="2" customFormat="1" x14ac:dyDescent="0.25">
      <c r="B2193" s="1"/>
      <c r="E2193" s="1"/>
      <c r="H2193" s="1"/>
      <c r="K2193" s="1"/>
      <c r="N2193" s="1"/>
      <c r="Q2193" s="1"/>
      <c r="BO2193"/>
      <c r="GB2193" s="7"/>
      <c r="GC2193" s="7"/>
    </row>
    <row r="2194" spans="2:185" s="2" customFormat="1" x14ac:dyDescent="0.25">
      <c r="B2194" s="1"/>
      <c r="E2194" s="1"/>
      <c r="H2194" s="1"/>
      <c r="K2194" s="1"/>
      <c r="N2194" s="1"/>
      <c r="Q2194" s="1"/>
      <c r="BO2194"/>
      <c r="GB2194" s="7"/>
      <c r="GC2194" s="7"/>
    </row>
    <row r="2195" spans="2:185" s="2" customFormat="1" x14ac:dyDescent="0.25">
      <c r="B2195" s="1"/>
      <c r="E2195" s="1"/>
      <c r="H2195" s="1"/>
      <c r="K2195" s="1"/>
      <c r="N2195" s="1"/>
      <c r="Q2195" s="1"/>
      <c r="BO2195"/>
      <c r="GB2195" s="7"/>
      <c r="GC2195" s="7"/>
    </row>
    <row r="2196" spans="2:185" s="2" customFormat="1" x14ac:dyDescent="0.25">
      <c r="B2196" s="1"/>
      <c r="E2196" s="1"/>
      <c r="H2196" s="1"/>
      <c r="K2196" s="1"/>
      <c r="N2196" s="1"/>
      <c r="Q2196" s="1"/>
      <c r="BO2196"/>
      <c r="GB2196" s="7"/>
      <c r="GC2196" s="7"/>
    </row>
    <row r="2197" spans="2:185" s="2" customFormat="1" x14ac:dyDescent="0.25">
      <c r="B2197" s="1"/>
      <c r="E2197" s="1"/>
      <c r="H2197" s="1"/>
      <c r="K2197" s="1"/>
      <c r="N2197" s="1"/>
      <c r="Q2197" s="1"/>
      <c r="BO2197"/>
      <c r="GB2197" s="7"/>
      <c r="GC2197" s="7"/>
    </row>
    <row r="2198" spans="2:185" s="2" customFormat="1" x14ac:dyDescent="0.25">
      <c r="B2198" s="1"/>
      <c r="E2198" s="1"/>
      <c r="H2198" s="1"/>
      <c r="K2198" s="1"/>
      <c r="N2198" s="1"/>
      <c r="Q2198" s="1"/>
      <c r="BO2198"/>
      <c r="GB2198" s="7"/>
      <c r="GC2198" s="7"/>
    </row>
    <row r="2199" spans="2:185" s="2" customFormat="1" x14ac:dyDescent="0.25">
      <c r="B2199" s="1"/>
      <c r="E2199" s="1"/>
      <c r="H2199" s="1"/>
      <c r="K2199" s="1"/>
      <c r="N2199" s="1"/>
      <c r="Q2199" s="1"/>
      <c r="BO2199"/>
      <c r="GB2199" s="7"/>
      <c r="GC2199" s="7"/>
    </row>
    <row r="2200" spans="2:185" s="2" customFormat="1" x14ac:dyDescent="0.25">
      <c r="B2200" s="1"/>
      <c r="E2200" s="1"/>
      <c r="H2200" s="1"/>
      <c r="K2200" s="1"/>
      <c r="N2200" s="1"/>
      <c r="Q2200" s="1"/>
      <c r="BO2200"/>
      <c r="GB2200" s="7"/>
      <c r="GC2200" s="7"/>
    </row>
    <row r="2201" spans="2:185" s="2" customFormat="1" x14ac:dyDescent="0.25">
      <c r="B2201" s="1"/>
      <c r="E2201" s="1"/>
      <c r="H2201" s="1"/>
      <c r="K2201" s="1"/>
      <c r="N2201" s="1"/>
      <c r="Q2201" s="1"/>
      <c r="BO2201"/>
      <c r="GB2201" s="7"/>
      <c r="GC2201" s="7"/>
    </row>
    <row r="2202" spans="2:185" s="2" customFormat="1" x14ac:dyDescent="0.25">
      <c r="B2202" s="1"/>
      <c r="E2202" s="1"/>
      <c r="H2202" s="1"/>
      <c r="K2202" s="1"/>
      <c r="N2202" s="1"/>
      <c r="Q2202" s="1"/>
      <c r="BO2202"/>
      <c r="GB2202" s="7"/>
      <c r="GC2202" s="7"/>
    </row>
    <row r="2203" spans="2:185" s="2" customFormat="1" x14ac:dyDescent="0.25">
      <c r="B2203" s="1"/>
      <c r="E2203" s="1"/>
      <c r="H2203" s="1"/>
      <c r="K2203" s="1"/>
      <c r="N2203" s="1"/>
      <c r="Q2203" s="1"/>
      <c r="BO2203"/>
      <c r="GB2203" s="7"/>
      <c r="GC2203" s="7"/>
    </row>
    <row r="2204" spans="2:185" s="2" customFormat="1" x14ac:dyDescent="0.25">
      <c r="B2204" s="1"/>
      <c r="E2204" s="1"/>
      <c r="H2204" s="1"/>
      <c r="K2204" s="1"/>
      <c r="N2204" s="1"/>
      <c r="Q2204" s="1"/>
      <c r="BO2204"/>
      <c r="GB2204" s="7"/>
      <c r="GC2204" s="7"/>
    </row>
    <row r="2205" spans="2:185" s="2" customFormat="1" x14ac:dyDescent="0.25">
      <c r="B2205" s="1"/>
      <c r="E2205" s="1"/>
      <c r="H2205" s="1"/>
      <c r="K2205" s="1"/>
      <c r="N2205" s="1"/>
      <c r="Q2205" s="1"/>
      <c r="BO2205"/>
      <c r="GB2205" s="7"/>
      <c r="GC2205" s="7"/>
    </row>
    <row r="2206" spans="2:185" s="2" customFormat="1" x14ac:dyDescent="0.25">
      <c r="B2206" s="1"/>
      <c r="E2206" s="1"/>
      <c r="H2206" s="1"/>
      <c r="K2206" s="1"/>
      <c r="N2206" s="1"/>
      <c r="Q2206" s="1"/>
      <c r="BO2206"/>
      <c r="GB2206" s="7"/>
      <c r="GC2206" s="7"/>
    </row>
    <row r="2207" spans="2:185" s="2" customFormat="1" x14ac:dyDescent="0.25">
      <c r="B2207" s="1"/>
      <c r="E2207" s="1"/>
      <c r="H2207" s="1"/>
      <c r="K2207" s="1"/>
      <c r="N2207" s="1"/>
      <c r="Q2207" s="1"/>
      <c r="BO2207"/>
      <c r="GB2207" s="7"/>
      <c r="GC2207" s="7"/>
    </row>
    <row r="2208" spans="2:185" s="2" customFormat="1" x14ac:dyDescent="0.25">
      <c r="B2208" s="1"/>
      <c r="E2208" s="1"/>
      <c r="H2208" s="1"/>
      <c r="K2208" s="1"/>
      <c r="N2208" s="1"/>
      <c r="Q2208" s="1"/>
      <c r="BO2208"/>
      <c r="GB2208" s="7"/>
      <c r="GC2208" s="7"/>
    </row>
    <row r="2209" spans="2:185" s="2" customFormat="1" x14ac:dyDescent="0.25">
      <c r="B2209" s="1"/>
      <c r="E2209" s="1"/>
      <c r="H2209" s="1"/>
      <c r="K2209" s="1"/>
      <c r="N2209" s="1"/>
      <c r="Q2209" s="1"/>
      <c r="BO2209"/>
      <c r="GB2209" s="7"/>
      <c r="GC2209" s="7"/>
    </row>
    <row r="2210" spans="2:185" s="2" customFormat="1" x14ac:dyDescent="0.25">
      <c r="B2210" s="1"/>
      <c r="E2210" s="1"/>
      <c r="H2210" s="1"/>
      <c r="K2210" s="1"/>
      <c r="N2210" s="1"/>
      <c r="Q2210" s="1"/>
      <c r="BO2210"/>
      <c r="GB2210" s="7"/>
      <c r="GC2210" s="7"/>
    </row>
    <row r="2211" spans="2:185" s="2" customFormat="1" x14ac:dyDescent="0.25">
      <c r="B2211" s="1"/>
      <c r="E2211" s="1"/>
      <c r="H2211" s="1"/>
      <c r="K2211" s="1"/>
      <c r="N2211" s="1"/>
      <c r="Q2211" s="1"/>
      <c r="BO2211"/>
      <c r="GB2211" s="7"/>
      <c r="GC2211" s="7"/>
    </row>
    <row r="2212" spans="2:185" s="2" customFormat="1" x14ac:dyDescent="0.25">
      <c r="B2212" s="1"/>
      <c r="E2212" s="1"/>
      <c r="H2212" s="1"/>
      <c r="K2212" s="1"/>
      <c r="N2212" s="1"/>
      <c r="Q2212" s="1"/>
      <c r="BO2212"/>
      <c r="GB2212" s="7"/>
      <c r="GC2212" s="7"/>
    </row>
    <row r="2213" spans="2:185" s="2" customFormat="1" x14ac:dyDescent="0.25">
      <c r="B2213" s="1"/>
      <c r="E2213" s="1"/>
      <c r="H2213" s="1"/>
      <c r="K2213" s="1"/>
      <c r="N2213" s="1"/>
      <c r="Q2213" s="1"/>
      <c r="BO2213"/>
      <c r="GB2213" s="7"/>
      <c r="GC2213" s="7"/>
    </row>
    <row r="2214" spans="2:185" s="2" customFormat="1" x14ac:dyDescent="0.25">
      <c r="B2214" s="1"/>
      <c r="E2214" s="1"/>
      <c r="H2214" s="1"/>
      <c r="K2214" s="1"/>
      <c r="N2214" s="1"/>
      <c r="Q2214" s="1"/>
      <c r="BO2214"/>
      <c r="GB2214" s="7"/>
      <c r="GC2214" s="7"/>
    </row>
    <row r="2215" spans="2:185" s="2" customFormat="1" x14ac:dyDescent="0.25">
      <c r="B2215" s="1"/>
      <c r="E2215" s="1"/>
      <c r="H2215" s="1"/>
      <c r="K2215" s="1"/>
      <c r="N2215" s="1"/>
      <c r="Q2215" s="1"/>
      <c r="BO2215"/>
      <c r="GB2215" s="7"/>
      <c r="GC2215" s="7"/>
    </row>
    <row r="2216" spans="2:185" s="2" customFormat="1" x14ac:dyDescent="0.25">
      <c r="B2216" s="1"/>
      <c r="E2216" s="1"/>
      <c r="H2216" s="1"/>
      <c r="K2216" s="1"/>
      <c r="N2216" s="1"/>
      <c r="Q2216" s="1"/>
      <c r="BO2216"/>
      <c r="GB2216" s="7"/>
      <c r="GC2216" s="7"/>
    </row>
    <row r="2217" spans="2:185" s="2" customFormat="1" x14ac:dyDescent="0.25">
      <c r="B2217" s="1"/>
      <c r="E2217" s="1"/>
      <c r="H2217" s="1"/>
      <c r="K2217" s="1"/>
      <c r="N2217" s="1"/>
      <c r="Q2217" s="1"/>
      <c r="BO2217"/>
      <c r="GB2217" s="7"/>
      <c r="GC2217" s="7"/>
    </row>
    <row r="2218" spans="2:185" s="2" customFormat="1" x14ac:dyDescent="0.25">
      <c r="B2218" s="1"/>
      <c r="E2218" s="1"/>
      <c r="H2218" s="1"/>
      <c r="K2218" s="1"/>
      <c r="N2218" s="1"/>
      <c r="Q2218" s="1"/>
      <c r="BO2218"/>
      <c r="GB2218" s="7"/>
      <c r="GC2218" s="7"/>
    </row>
    <row r="2219" spans="2:185" s="2" customFormat="1" x14ac:dyDescent="0.25">
      <c r="B2219" s="1"/>
      <c r="E2219" s="1"/>
      <c r="H2219" s="1"/>
      <c r="K2219" s="1"/>
      <c r="N2219" s="1"/>
      <c r="Q2219" s="1"/>
      <c r="BO2219"/>
      <c r="GB2219" s="7"/>
      <c r="GC2219" s="7"/>
    </row>
    <row r="2220" spans="2:185" s="2" customFormat="1" x14ac:dyDescent="0.25">
      <c r="B2220" s="1"/>
      <c r="E2220" s="1"/>
      <c r="H2220" s="1"/>
      <c r="K2220" s="1"/>
      <c r="N2220" s="1"/>
      <c r="Q2220" s="1"/>
      <c r="BO2220"/>
      <c r="GB2220" s="7"/>
      <c r="GC2220" s="7"/>
    </row>
    <row r="2221" spans="2:185" s="2" customFormat="1" x14ac:dyDescent="0.25">
      <c r="B2221" s="1"/>
      <c r="E2221" s="1"/>
      <c r="H2221" s="1"/>
      <c r="K2221" s="1"/>
      <c r="N2221" s="1"/>
      <c r="Q2221" s="1"/>
      <c r="BO2221"/>
      <c r="GB2221" s="7"/>
      <c r="GC2221" s="7"/>
    </row>
    <row r="2222" spans="2:185" s="2" customFormat="1" x14ac:dyDescent="0.25">
      <c r="B2222" s="1"/>
      <c r="E2222" s="1"/>
      <c r="H2222" s="1"/>
      <c r="K2222" s="1"/>
      <c r="N2222" s="1"/>
      <c r="Q2222" s="1"/>
      <c r="BO2222"/>
      <c r="GB2222" s="7"/>
      <c r="GC2222" s="7"/>
    </row>
    <row r="2223" spans="2:185" s="2" customFormat="1" x14ac:dyDescent="0.25">
      <c r="B2223" s="1"/>
      <c r="E2223" s="1"/>
      <c r="H2223" s="1"/>
      <c r="K2223" s="1"/>
      <c r="N2223" s="1"/>
      <c r="Q2223" s="1"/>
      <c r="BO2223"/>
      <c r="GB2223" s="7"/>
      <c r="GC2223" s="7"/>
    </row>
    <row r="2224" spans="2:185" s="2" customFormat="1" x14ac:dyDescent="0.25">
      <c r="B2224" s="1"/>
      <c r="E2224" s="1"/>
      <c r="H2224" s="1"/>
      <c r="K2224" s="1"/>
      <c r="N2224" s="1"/>
      <c r="Q2224" s="1"/>
      <c r="BO2224"/>
      <c r="GB2224" s="7"/>
      <c r="GC2224" s="7"/>
    </row>
    <row r="2225" spans="2:185" s="2" customFormat="1" x14ac:dyDescent="0.25">
      <c r="B2225" s="1"/>
      <c r="E2225" s="1"/>
      <c r="H2225" s="1"/>
      <c r="K2225" s="1"/>
      <c r="N2225" s="1"/>
      <c r="Q2225" s="1"/>
      <c r="BO2225"/>
      <c r="GB2225" s="7"/>
      <c r="GC2225" s="7"/>
    </row>
    <row r="2226" spans="2:185" s="2" customFormat="1" x14ac:dyDescent="0.25">
      <c r="B2226" s="1"/>
      <c r="E2226" s="1"/>
      <c r="H2226" s="1"/>
      <c r="K2226" s="1"/>
      <c r="N2226" s="1"/>
      <c r="Q2226" s="1"/>
      <c r="BO2226"/>
      <c r="GB2226" s="7"/>
      <c r="GC2226" s="7"/>
    </row>
    <row r="2227" spans="2:185" s="2" customFormat="1" x14ac:dyDescent="0.25">
      <c r="B2227" s="1"/>
      <c r="E2227" s="1"/>
      <c r="H2227" s="1"/>
      <c r="K2227" s="1"/>
      <c r="N2227" s="1"/>
      <c r="Q2227" s="1"/>
      <c r="BO2227"/>
      <c r="GB2227" s="7"/>
      <c r="GC2227" s="7"/>
    </row>
    <row r="2228" spans="2:185" s="2" customFormat="1" x14ac:dyDescent="0.25">
      <c r="B2228" s="1"/>
      <c r="E2228" s="1"/>
      <c r="H2228" s="1"/>
      <c r="K2228" s="1"/>
      <c r="N2228" s="1"/>
      <c r="Q2228" s="1"/>
      <c r="BO2228"/>
      <c r="GB2228" s="7"/>
      <c r="GC2228" s="7"/>
    </row>
    <row r="2229" spans="2:185" s="2" customFormat="1" x14ac:dyDescent="0.25">
      <c r="B2229" s="1"/>
      <c r="E2229" s="1"/>
      <c r="H2229" s="1"/>
      <c r="K2229" s="1"/>
      <c r="N2229" s="1"/>
      <c r="Q2229" s="1"/>
      <c r="BO2229"/>
      <c r="GB2229" s="7"/>
      <c r="GC2229" s="7"/>
    </row>
    <row r="2230" spans="2:185" s="2" customFormat="1" x14ac:dyDescent="0.25">
      <c r="B2230" s="1"/>
      <c r="E2230" s="1"/>
      <c r="H2230" s="1"/>
      <c r="K2230" s="1"/>
      <c r="N2230" s="1"/>
      <c r="Q2230" s="1"/>
      <c r="BO2230"/>
      <c r="GB2230" s="7"/>
      <c r="GC2230" s="7"/>
    </row>
    <row r="2231" spans="2:185" s="2" customFormat="1" x14ac:dyDescent="0.25">
      <c r="B2231" s="1"/>
      <c r="E2231" s="1"/>
      <c r="H2231" s="1"/>
      <c r="K2231" s="1"/>
      <c r="N2231" s="1"/>
      <c r="Q2231" s="1"/>
      <c r="BO2231"/>
      <c r="GB2231" s="7"/>
      <c r="GC2231" s="7"/>
    </row>
    <row r="2232" spans="2:185" s="2" customFormat="1" x14ac:dyDescent="0.25">
      <c r="B2232" s="1"/>
      <c r="E2232" s="1"/>
      <c r="H2232" s="1"/>
      <c r="K2232" s="1"/>
      <c r="N2232" s="1"/>
      <c r="Q2232" s="1"/>
      <c r="BO2232"/>
      <c r="GB2232" s="7"/>
      <c r="GC2232" s="7"/>
    </row>
    <row r="2233" spans="2:185" s="2" customFormat="1" x14ac:dyDescent="0.25">
      <c r="B2233" s="1"/>
      <c r="E2233" s="1"/>
      <c r="H2233" s="1"/>
      <c r="K2233" s="1"/>
      <c r="N2233" s="1"/>
      <c r="Q2233" s="1"/>
      <c r="BO2233"/>
      <c r="GB2233" s="7"/>
      <c r="GC2233" s="7"/>
    </row>
    <row r="2234" spans="2:185" s="2" customFormat="1" x14ac:dyDescent="0.25">
      <c r="B2234" s="1"/>
      <c r="E2234" s="1"/>
      <c r="H2234" s="1"/>
      <c r="K2234" s="1"/>
      <c r="N2234" s="1"/>
      <c r="Q2234" s="1"/>
      <c r="BO2234"/>
      <c r="GB2234" s="7"/>
      <c r="GC2234" s="7"/>
    </row>
    <row r="2235" spans="2:185" s="2" customFormat="1" x14ac:dyDescent="0.25">
      <c r="B2235" s="1"/>
      <c r="E2235" s="1"/>
      <c r="H2235" s="1"/>
      <c r="K2235" s="1"/>
      <c r="N2235" s="1"/>
      <c r="Q2235" s="1"/>
      <c r="BO2235"/>
      <c r="GB2235" s="7"/>
      <c r="GC2235" s="7"/>
    </row>
    <row r="2236" spans="2:185" s="2" customFormat="1" x14ac:dyDescent="0.25">
      <c r="B2236" s="1"/>
      <c r="E2236" s="1"/>
      <c r="H2236" s="1"/>
      <c r="K2236" s="1"/>
      <c r="N2236" s="1"/>
      <c r="Q2236" s="1"/>
      <c r="BO2236"/>
      <c r="GB2236" s="7"/>
      <c r="GC2236" s="7"/>
    </row>
    <row r="2237" spans="2:185" s="2" customFormat="1" x14ac:dyDescent="0.25">
      <c r="B2237" s="1"/>
      <c r="E2237" s="1"/>
      <c r="H2237" s="1"/>
      <c r="K2237" s="1"/>
      <c r="N2237" s="1"/>
      <c r="Q2237" s="1"/>
      <c r="BO2237"/>
      <c r="GB2237" s="7"/>
      <c r="GC2237" s="7"/>
    </row>
    <row r="2238" spans="2:185" s="2" customFormat="1" x14ac:dyDescent="0.25">
      <c r="B2238" s="1"/>
      <c r="E2238" s="1"/>
      <c r="H2238" s="1"/>
      <c r="K2238" s="1"/>
      <c r="N2238" s="1"/>
      <c r="Q2238" s="1"/>
      <c r="BO2238"/>
      <c r="GB2238" s="7"/>
      <c r="GC2238" s="7"/>
    </row>
    <row r="2239" spans="2:185" s="2" customFormat="1" x14ac:dyDescent="0.25">
      <c r="B2239" s="1"/>
      <c r="E2239" s="1"/>
      <c r="H2239" s="1"/>
      <c r="K2239" s="1"/>
      <c r="N2239" s="1"/>
      <c r="Q2239" s="1"/>
      <c r="BO2239"/>
      <c r="GB2239" s="7"/>
      <c r="GC2239" s="7"/>
    </row>
    <row r="2240" spans="2:185" s="2" customFormat="1" x14ac:dyDescent="0.25">
      <c r="B2240" s="1"/>
      <c r="E2240" s="1"/>
      <c r="H2240" s="1"/>
      <c r="K2240" s="1"/>
      <c r="N2240" s="1"/>
      <c r="Q2240" s="1"/>
      <c r="BO2240"/>
      <c r="GB2240" s="7"/>
      <c r="GC2240" s="7"/>
    </row>
    <row r="2241" spans="2:185" s="2" customFormat="1" x14ac:dyDescent="0.25">
      <c r="B2241" s="1"/>
      <c r="E2241" s="1"/>
      <c r="H2241" s="1"/>
      <c r="K2241" s="1"/>
      <c r="N2241" s="1"/>
      <c r="Q2241" s="1"/>
      <c r="BO2241"/>
      <c r="GB2241" s="7"/>
      <c r="GC2241" s="7"/>
    </row>
    <row r="2242" spans="2:185" s="2" customFormat="1" x14ac:dyDescent="0.25">
      <c r="B2242" s="1"/>
      <c r="E2242" s="1"/>
      <c r="H2242" s="1"/>
      <c r="K2242" s="1"/>
      <c r="N2242" s="1"/>
      <c r="Q2242" s="1"/>
      <c r="BO2242"/>
      <c r="GB2242" s="7"/>
      <c r="GC2242" s="7"/>
    </row>
    <row r="2243" spans="2:185" s="2" customFormat="1" x14ac:dyDescent="0.25">
      <c r="B2243" s="1"/>
      <c r="E2243" s="1"/>
      <c r="H2243" s="1"/>
      <c r="K2243" s="1"/>
      <c r="N2243" s="1"/>
      <c r="Q2243" s="1"/>
      <c r="BO2243"/>
      <c r="GB2243" s="7"/>
      <c r="GC2243" s="7"/>
    </row>
    <row r="2244" spans="2:185" s="2" customFormat="1" x14ac:dyDescent="0.25">
      <c r="B2244" s="1"/>
      <c r="E2244" s="1"/>
      <c r="H2244" s="1"/>
      <c r="K2244" s="1"/>
      <c r="N2244" s="1"/>
      <c r="Q2244" s="1"/>
      <c r="BO2244"/>
      <c r="GB2244" s="7"/>
      <c r="GC2244" s="7"/>
    </row>
    <row r="2245" spans="2:185" s="2" customFormat="1" x14ac:dyDescent="0.25">
      <c r="B2245" s="1"/>
      <c r="E2245" s="1"/>
      <c r="H2245" s="1"/>
      <c r="K2245" s="1"/>
      <c r="N2245" s="1"/>
      <c r="Q2245" s="1"/>
      <c r="BO2245"/>
      <c r="GB2245" s="7"/>
      <c r="GC2245" s="7"/>
    </row>
    <row r="2246" spans="2:185" s="2" customFormat="1" x14ac:dyDescent="0.25">
      <c r="B2246" s="1"/>
      <c r="E2246" s="1"/>
      <c r="H2246" s="1"/>
      <c r="K2246" s="1"/>
      <c r="N2246" s="1"/>
      <c r="Q2246" s="1"/>
      <c r="BO2246"/>
      <c r="GB2246" s="7"/>
      <c r="GC2246" s="7"/>
    </row>
    <row r="2247" spans="2:185" s="2" customFormat="1" x14ac:dyDescent="0.25">
      <c r="B2247" s="1"/>
      <c r="E2247" s="1"/>
      <c r="H2247" s="1"/>
      <c r="K2247" s="1"/>
      <c r="N2247" s="1"/>
      <c r="Q2247" s="1"/>
      <c r="BO2247"/>
      <c r="GB2247" s="7"/>
      <c r="GC2247" s="7"/>
    </row>
    <row r="2248" spans="2:185" s="2" customFormat="1" x14ac:dyDescent="0.25">
      <c r="B2248" s="1"/>
      <c r="E2248" s="1"/>
      <c r="H2248" s="1"/>
      <c r="K2248" s="1"/>
      <c r="N2248" s="1"/>
      <c r="Q2248" s="1"/>
      <c r="BO2248"/>
      <c r="GB2248" s="7"/>
      <c r="GC2248" s="7"/>
    </row>
    <row r="2249" spans="2:185" s="2" customFormat="1" x14ac:dyDescent="0.25">
      <c r="B2249" s="1"/>
      <c r="E2249" s="1"/>
      <c r="H2249" s="1"/>
      <c r="K2249" s="1"/>
      <c r="N2249" s="1"/>
      <c r="Q2249" s="1"/>
      <c r="BO2249"/>
      <c r="GB2249" s="7"/>
      <c r="GC2249" s="7"/>
    </row>
    <row r="2250" spans="2:185" s="2" customFormat="1" x14ac:dyDescent="0.25">
      <c r="B2250" s="1"/>
      <c r="E2250" s="1"/>
      <c r="H2250" s="1"/>
      <c r="K2250" s="1"/>
      <c r="N2250" s="1"/>
      <c r="Q2250" s="1"/>
      <c r="BO2250"/>
      <c r="GB2250" s="7"/>
      <c r="GC2250" s="7"/>
    </row>
    <row r="2251" spans="2:185" s="2" customFormat="1" x14ac:dyDescent="0.25">
      <c r="B2251" s="1"/>
      <c r="E2251" s="1"/>
      <c r="H2251" s="1"/>
      <c r="K2251" s="1"/>
      <c r="N2251" s="1"/>
      <c r="Q2251" s="1"/>
      <c r="BO2251"/>
      <c r="GB2251" s="7"/>
      <c r="GC2251" s="7"/>
    </row>
    <row r="2252" spans="2:185" s="2" customFormat="1" x14ac:dyDescent="0.25">
      <c r="B2252" s="1"/>
      <c r="E2252" s="1"/>
      <c r="H2252" s="1"/>
      <c r="K2252" s="1"/>
      <c r="N2252" s="1"/>
      <c r="Q2252" s="1"/>
      <c r="BO2252"/>
      <c r="GB2252" s="7"/>
      <c r="GC2252" s="7"/>
    </row>
    <row r="2253" spans="2:185" s="2" customFormat="1" x14ac:dyDescent="0.25">
      <c r="B2253" s="1"/>
      <c r="E2253" s="1"/>
      <c r="H2253" s="1"/>
      <c r="K2253" s="1"/>
      <c r="N2253" s="1"/>
      <c r="Q2253" s="1"/>
      <c r="BO2253"/>
      <c r="GB2253" s="7"/>
      <c r="GC2253" s="7"/>
    </row>
    <row r="2254" spans="2:185" s="2" customFormat="1" x14ac:dyDescent="0.25">
      <c r="B2254" s="1"/>
      <c r="E2254" s="1"/>
      <c r="H2254" s="1"/>
      <c r="K2254" s="1"/>
      <c r="N2254" s="1"/>
      <c r="Q2254" s="1"/>
      <c r="BO2254"/>
      <c r="GB2254" s="7"/>
      <c r="GC2254" s="7"/>
    </row>
    <row r="2255" spans="2:185" s="2" customFormat="1" x14ac:dyDescent="0.25">
      <c r="B2255" s="1"/>
      <c r="E2255" s="1"/>
      <c r="H2255" s="1"/>
      <c r="K2255" s="1"/>
      <c r="N2255" s="1"/>
      <c r="Q2255" s="1"/>
      <c r="BO2255"/>
      <c r="GB2255" s="7"/>
      <c r="GC2255" s="7"/>
    </row>
    <row r="2256" spans="2:185" s="2" customFormat="1" x14ac:dyDescent="0.25">
      <c r="B2256" s="1"/>
      <c r="E2256" s="1"/>
      <c r="H2256" s="1"/>
      <c r="K2256" s="1"/>
      <c r="N2256" s="1"/>
      <c r="Q2256" s="1"/>
      <c r="BO2256"/>
      <c r="GB2256" s="7"/>
      <c r="GC2256" s="7"/>
    </row>
    <row r="2257" spans="2:185" s="2" customFormat="1" x14ac:dyDescent="0.25">
      <c r="B2257" s="1"/>
      <c r="E2257" s="1"/>
      <c r="H2257" s="1"/>
      <c r="K2257" s="1"/>
      <c r="N2257" s="1"/>
      <c r="Q2257" s="1"/>
      <c r="BO2257"/>
      <c r="GB2257" s="7"/>
      <c r="GC2257" s="7"/>
    </row>
    <row r="2258" spans="2:185" s="2" customFormat="1" x14ac:dyDescent="0.25">
      <c r="B2258" s="1"/>
      <c r="E2258" s="1"/>
      <c r="H2258" s="1"/>
      <c r="K2258" s="1"/>
      <c r="N2258" s="1"/>
      <c r="Q2258" s="1"/>
      <c r="BO2258"/>
      <c r="GB2258" s="7"/>
      <c r="GC2258" s="7"/>
    </row>
    <row r="2259" spans="2:185" s="2" customFormat="1" x14ac:dyDescent="0.25">
      <c r="B2259" s="1"/>
      <c r="E2259" s="1"/>
      <c r="H2259" s="1"/>
      <c r="K2259" s="1"/>
      <c r="N2259" s="1"/>
      <c r="Q2259" s="1"/>
      <c r="BO2259"/>
      <c r="GB2259" s="7"/>
      <c r="GC2259" s="7"/>
    </row>
    <row r="2260" spans="2:185" s="2" customFormat="1" x14ac:dyDescent="0.25">
      <c r="B2260" s="1"/>
      <c r="E2260" s="1"/>
      <c r="H2260" s="1"/>
      <c r="K2260" s="1"/>
      <c r="N2260" s="1"/>
      <c r="Q2260" s="1"/>
      <c r="BO2260"/>
      <c r="GB2260" s="7"/>
      <c r="GC2260" s="7"/>
    </row>
    <row r="2261" spans="2:185" s="2" customFormat="1" x14ac:dyDescent="0.25">
      <c r="B2261" s="1"/>
      <c r="E2261" s="1"/>
      <c r="H2261" s="1"/>
      <c r="K2261" s="1"/>
      <c r="N2261" s="1"/>
      <c r="Q2261" s="1"/>
      <c r="BO2261"/>
      <c r="GB2261" s="7"/>
      <c r="GC2261" s="7"/>
    </row>
    <row r="2262" spans="2:185" s="2" customFormat="1" x14ac:dyDescent="0.25">
      <c r="B2262" s="1"/>
      <c r="E2262" s="1"/>
      <c r="H2262" s="1"/>
      <c r="K2262" s="1"/>
      <c r="N2262" s="1"/>
      <c r="Q2262" s="1"/>
      <c r="BO2262"/>
      <c r="GB2262" s="7"/>
      <c r="GC2262" s="7"/>
    </row>
    <row r="2263" spans="2:185" s="2" customFormat="1" x14ac:dyDescent="0.25">
      <c r="B2263" s="1"/>
      <c r="E2263" s="1"/>
      <c r="H2263" s="1"/>
      <c r="K2263" s="1"/>
      <c r="N2263" s="1"/>
      <c r="Q2263" s="1"/>
      <c r="BO2263"/>
      <c r="GB2263" s="7"/>
      <c r="GC2263" s="7"/>
    </row>
    <row r="2264" spans="2:185" s="2" customFormat="1" x14ac:dyDescent="0.25">
      <c r="B2264" s="1"/>
      <c r="E2264" s="1"/>
      <c r="H2264" s="1"/>
      <c r="K2264" s="1"/>
      <c r="N2264" s="1"/>
      <c r="Q2264" s="1"/>
      <c r="BO2264"/>
      <c r="GB2264" s="7"/>
      <c r="GC2264" s="7"/>
    </row>
    <row r="2265" spans="2:185" s="2" customFormat="1" x14ac:dyDescent="0.25">
      <c r="B2265" s="1"/>
      <c r="E2265" s="1"/>
      <c r="H2265" s="1"/>
      <c r="K2265" s="1"/>
      <c r="N2265" s="1"/>
      <c r="Q2265" s="1"/>
      <c r="BO2265"/>
      <c r="GB2265" s="7"/>
      <c r="GC2265" s="7"/>
    </row>
    <row r="2266" spans="2:185" s="2" customFormat="1" x14ac:dyDescent="0.25">
      <c r="B2266" s="1"/>
      <c r="E2266" s="1"/>
      <c r="H2266" s="1"/>
      <c r="K2266" s="1"/>
      <c r="N2266" s="1"/>
      <c r="Q2266" s="1"/>
      <c r="BO2266"/>
      <c r="GB2266" s="7"/>
      <c r="GC2266" s="7"/>
    </row>
    <row r="2267" spans="2:185" s="2" customFormat="1" x14ac:dyDescent="0.25">
      <c r="B2267" s="1"/>
      <c r="E2267" s="1"/>
      <c r="H2267" s="1"/>
      <c r="K2267" s="1"/>
      <c r="N2267" s="1"/>
      <c r="Q2267" s="1"/>
      <c r="BO2267"/>
      <c r="GB2267" s="7"/>
      <c r="GC2267" s="7"/>
    </row>
    <row r="2268" spans="2:185" s="2" customFormat="1" x14ac:dyDescent="0.25">
      <c r="B2268" s="1"/>
      <c r="E2268" s="1"/>
      <c r="H2268" s="1"/>
      <c r="K2268" s="1"/>
      <c r="N2268" s="1"/>
      <c r="Q2268" s="1"/>
      <c r="BO2268"/>
      <c r="GB2268" s="7"/>
      <c r="GC2268" s="7"/>
    </row>
    <row r="2269" spans="2:185" s="2" customFormat="1" x14ac:dyDescent="0.25">
      <c r="B2269" s="1"/>
      <c r="E2269" s="1"/>
      <c r="H2269" s="1"/>
      <c r="K2269" s="1"/>
      <c r="N2269" s="1"/>
      <c r="Q2269" s="1"/>
      <c r="BO2269"/>
      <c r="GB2269" s="7"/>
      <c r="GC2269" s="7"/>
    </row>
    <row r="2270" spans="2:185" s="2" customFormat="1" x14ac:dyDescent="0.25">
      <c r="B2270" s="1"/>
      <c r="E2270" s="1"/>
      <c r="H2270" s="1"/>
      <c r="K2270" s="1"/>
      <c r="N2270" s="1"/>
      <c r="Q2270" s="1"/>
      <c r="BO2270"/>
      <c r="GB2270" s="7"/>
      <c r="GC2270" s="7"/>
    </row>
    <row r="2271" spans="2:185" s="2" customFormat="1" x14ac:dyDescent="0.25">
      <c r="B2271" s="1"/>
      <c r="E2271" s="1"/>
      <c r="H2271" s="1"/>
      <c r="K2271" s="1"/>
      <c r="N2271" s="1"/>
      <c r="Q2271" s="1"/>
      <c r="BO2271"/>
      <c r="GB2271" s="7"/>
      <c r="GC2271" s="7"/>
    </row>
    <row r="2272" spans="2:185" s="2" customFormat="1" x14ac:dyDescent="0.25">
      <c r="B2272" s="1"/>
      <c r="E2272" s="1"/>
      <c r="H2272" s="1"/>
      <c r="K2272" s="1"/>
      <c r="N2272" s="1"/>
      <c r="Q2272" s="1"/>
      <c r="BO2272"/>
      <c r="GB2272" s="7"/>
      <c r="GC2272" s="7"/>
    </row>
    <row r="2273" spans="2:185" s="2" customFormat="1" x14ac:dyDescent="0.25">
      <c r="B2273" s="1"/>
      <c r="E2273" s="1"/>
      <c r="H2273" s="1"/>
      <c r="K2273" s="1"/>
      <c r="N2273" s="1"/>
      <c r="Q2273" s="1"/>
      <c r="BO2273"/>
      <c r="GB2273" s="7"/>
      <c r="GC2273" s="7"/>
    </row>
    <row r="2274" spans="2:185" s="2" customFormat="1" x14ac:dyDescent="0.25">
      <c r="B2274" s="1"/>
      <c r="E2274" s="1"/>
      <c r="H2274" s="1"/>
      <c r="K2274" s="1"/>
      <c r="N2274" s="1"/>
      <c r="Q2274" s="1"/>
      <c r="BO2274"/>
      <c r="GB2274" s="7"/>
      <c r="GC2274" s="7"/>
    </row>
    <row r="2275" spans="2:185" s="2" customFormat="1" x14ac:dyDescent="0.25">
      <c r="B2275" s="1"/>
      <c r="E2275" s="1"/>
      <c r="H2275" s="1"/>
      <c r="K2275" s="1"/>
      <c r="N2275" s="1"/>
      <c r="Q2275" s="1"/>
      <c r="BO2275"/>
      <c r="GB2275" s="7"/>
      <c r="GC2275" s="7"/>
    </row>
    <row r="2276" spans="2:185" s="2" customFormat="1" x14ac:dyDescent="0.25">
      <c r="B2276" s="1"/>
      <c r="E2276" s="1"/>
      <c r="H2276" s="1"/>
      <c r="K2276" s="1"/>
      <c r="N2276" s="1"/>
      <c r="Q2276" s="1"/>
      <c r="BO2276"/>
      <c r="GB2276" s="7"/>
      <c r="GC2276" s="7"/>
    </row>
    <row r="2277" spans="2:185" s="2" customFormat="1" x14ac:dyDescent="0.25">
      <c r="B2277" s="1"/>
      <c r="E2277" s="1"/>
      <c r="H2277" s="1"/>
      <c r="K2277" s="1"/>
      <c r="N2277" s="1"/>
      <c r="Q2277" s="1"/>
      <c r="BO2277"/>
      <c r="GB2277" s="7"/>
      <c r="GC2277" s="7"/>
    </row>
    <row r="2278" spans="2:185" s="2" customFormat="1" x14ac:dyDescent="0.25">
      <c r="B2278" s="1"/>
      <c r="E2278" s="1"/>
      <c r="H2278" s="1"/>
      <c r="K2278" s="1"/>
      <c r="N2278" s="1"/>
      <c r="Q2278" s="1"/>
      <c r="BO2278"/>
      <c r="GB2278" s="7"/>
      <c r="GC2278" s="7"/>
    </row>
    <row r="2279" spans="2:185" s="2" customFormat="1" x14ac:dyDescent="0.25">
      <c r="B2279" s="1"/>
      <c r="E2279" s="1"/>
      <c r="H2279" s="1"/>
      <c r="K2279" s="1"/>
      <c r="N2279" s="1"/>
      <c r="Q2279" s="1"/>
      <c r="BO2279"/>
      <c r="GB2279" s="7"/>
      <c r="GC2279" s="7"/>
    </row>
    <row r="2280" spans="2:185" s="2" customFormat="1" x14ac:dyDescent="0.25">
      <c r="B2280" s="1"/>
      <c r="E2280" s="1"/>
      <c r="H2280" s="1"/>
      <c r="K2280" s="1"/>
      <c r="N2280" s="1"/>
      <c r="Q2280" s="1"/>
      <c r="BO2280"/>
      <c r="GB2280" s="7"/>
      <c r="GC2280" s="7"/>
    </row>
    <row r="2281" spans="2:185" s="2" customFormat="1" x14ac:dyDescent="0.25">
      <c r="B2281" s="1"/>
      <c r="E2281" s="1"/>
      <c r="H2281" s="1"/>
      <c r="K2281" s="1"/>
      <c r="N2281" s="1"/>
      <c r="Q2281" s="1"/>
      <c r="BO2281"/>
      <c r="GB2281" s="7"/>
      <c r="GC2281" s="7"/>
    </row>
    <row r="2282" spans="2:185" s="2" customFormat="1" x14ac:dyDescent="0.25">
      <c r="B2282" s="1"/>
      <c r="E2282" s="1"/>
      <c r="H2282" s="1"/>
      <c r="K2282" s="1"/>
      <c r="N2282" s="1"/>
      <c r="Q2282" s="1"/>
      <c r="BO2282"/>
      <c r="GB2282" s="7"/>
      <c r="GC2282" s="7"/>
    </row>
    <row r="2283" spans="2:185" s="2" customFormat="1" x14ac:dyDescent="0.25">
      <c r="B2283" s="1"/>
      <c r="E2283" s="1"/>
      <c r="H2283" s="1"/>
      <c r="K2283" s="1"/>
      <c r="N2283" s="1"/>
      <c r="Q2283" s="1"/>
      <c r="BO2283"/>
      <c r="GB2283" s="7"/>
      <c r="GC2283" s="7"/>
    </row>
    <row r="2284" spans="2:185" s="2" customFormat="1" x14ac:dyDescent="0.25">
      <c r="B2284" s="1"/>
      <c r="E2284" s="1"/>
      <c r="H2284" s="1"/>
      <c r="K2284" s="1"/>
      <c r="N2284" s="1"/>
      <c r="Q2284" s="1"/>
      <c r="BO2284"/>
      <c r="GB2284" s="7"/>
      <c r="GC2284" s="7"/>
    </row>
    <row r="2285" spans="2:185" s="2" customFormat="1" x14ac:dyDescent="0.25">
      <c r="B2285" s="1"/>
      <c r="E2285" s="1"/>
      <c r="H2285" s="1"/>
      <c r="K2285" s="1"/>
      <c r="N2285" s="1"/>
      <c r="Q2285" s="1"/>
      <c r="BO2285"/>
      <c r="GB2285" s="7"/>
      <c r="GC2285" s="7"/>
    </row>
    <row r="2286" spans="2:185" s="2" customFormat="1" x14ac:dyDescent="0.25">
      <c r="B2286" s="1"/>
      <c r="E2286" s="1"/>
      <c r="H2286" s="1"/>
      <c r="K2286" s="1"/>
      <c r="N2286" s="1"/>
      <c r="Q2286" s="1"/>
      <c r="BO2286"/>
      <c r="GB2286" s="7"/>
      <c r="GC2286" s="7"/>
    </row>
    <row r="2287" spans="2:185" s="2" customFormat="1" x14ac:dyDescent="0.25">
      <c r="B2287" s="1"/>
      <c r="E2287" s="1"/>
      <c r="H2287" s="1"/>
      <c r="K2287" s="1"/>
      <c r="N2287" s="1"/>
      <c r="Q2287" s="1"/>
      <c r="BO2287"/>
      <c r="GB2287" s="7"/>
      <c r="GC2287" s="7"/>
    </row>
    <row r="2288" spans="2:185" s="2" customFormat="1" x14ac:dyDescent="0.25">
      <c r="B2288" s="1"/>
      <c r="E2288" s="1"/>
      <c r="H2288" s="1"/>
      <c r="K2288" s="1"/>
      <c r="N2288" s="1"/>
      <c r="Q2288" s="1"/>
      <c r="BO2288"/>
      <c r="GB2288" s="7"/>
      <c r="GC2288" s="7"/>
    </row>
    <row r="2289" spans="2:185" s="2" customFormat="1" x14ac:dyDescent="0.25">
      <c r="B2289" s="1"/>
      <c r="E2289" s="1"/>
      <c r="H2289" s="1"/>
      <c r="K2289" s="1"/>
      <c r="N2289" s="1"/>
      <c r="Q2289" s="1"/>
      <c r="BO2289"/>
      <c r="GB2289" s="7"/>
      <c r="GC2289" s="7"/>
    </row>
    <row r="2290" spans="2:185" s="2" customFormat="1" x14ac:dyDescent="0.25">
      <c r="B2290" s="1"/>
      <c r="E2290" s="1"/>
      <c r="H2290" s="1"/>
      <c r="K2290" s="1"/>
      <c r="N2290" s="1"/>
      <c r="Q2290" s="1"/>
      <c r="BO2290"/>
      <c r="GB2290" s="7"/>
      <c r="GC2290" s="7"/>
    </row>
    <row r="2291" spans="2:185" s="2" customFormat="1" x14ac:dyDescent="0.25">
      <c r="B2291" s="1"/>
      <c r="E2291" s="1"/>
      <c r="H2291" s="1"/>
      <c r="K2291" s="1"/>
      <c r="N2291" s="1"/>
      <c r="Q2291" s="1"/>
      <c r="BO2291"/>
      <c r="GB2291" s="7"/>
      <c r="GC2291" s="7"/>
    </row>
    <row r="2292" spans="2:185" s="2" customFormat="1" x14ac:dyDescent="0.25">
      <c r="B2292" s="1"/>
      <c r="E2292" s="1"/>
      <c r="H2292" s="1"/>
      <c r="K2292" s="1"/>
      <c r="N2292" s="1"/>
      <c r="Q2292" s="1"/>
      <c r="BO2292"/>
      <c r="GB2292" s="7"/>
      <c r="GC2292" s="7"/>
    </row>
    <row r="2293" spans="2:185" s="2" customFormat="1" x14ac:dyDescent="0.25">
      <c r="B2293" s="1"/>
      <c r="E2293" s="1"/>
      <c r="H2293" s="1"/>
      <c r="K2293" s="1"/>
      <c r="N2293" s="1"/>
      <c r="Q2293" s="1"/>
      <c r="BO2293"/>
      <c r="GB2293" s="7"/>
      <c r="GC2293" s="7"/>
    </row>
    <row r="2294" spans="2:185" s="2" customFormat="1" x14ac:dyDescent="0.25">
      <c r="B2294" s="1"/>
      <c r="E2294" s="1"/>
      <c r="H2294" s="1"/>
      <c r="K2294" s="1"/>
      <c r="N2294" s="1"/>
      <c r="Q2294" s="1"/>
      <c r="BO2294"/>
      <c r="GB2294" s="7"/>
      <c r="GC2294" s="7"/>
    </row>
    <row r="2295" spans="2:185" s="2" customFormat="1" x14ac:dyDescent="0.25">
      <c r="B2295" s="1"/>
      <c r="E2295" s="1"/>
      <c r="H2295" s="1"/>
      <c r="K2295" s="1"/>
      <c r="N2295" s="1"/>
      <c r="Q2295" s="1"/>
      <c r="BO2295"/>
      <c r="GB2295" s="7"/>
      <c r="GC2295" s="7"/>
    </row>
    <row r="2296" spans="2:185" s="2" customFormat="1" x14ac:dyDescent="0.25">
      <c r="B2296" s="1"/>
      <c r="E2296" s="1"/>
      <c r="H2296" s="1"/>
      <c r="K2296" s="1"/>
      <c r="N2296" s="1"/>
      <c r="Q2296" s="1"/>
      <c r="BO2296"/>
      <c r="GB2296" s="7"/>
      <c r="GC2296" s="7"/>
    </row>
    <row r="2297" spans="2:185" s="2" customFormat="1" x14ac:dyDescent="0.25">
      <c r="B2297" s="1"/>
      <c r="E2297" s="1"/>
      <c r="H2297" s="1"/>
      <c r="K2297" s="1"/>
      <c r="N2297" s="1"/>
      <c r="Q2297" s="1"/>
      <c r="BO2297"/>
      <c r="GB2297" s="7"/>
      <c r="GC2297" s="7"/>
    </row>
    <row r="2298" spans="2:185" s="2" customFormat="1" x14ac:dyDescent="0.25">
      <c r="B2298" s="1"/>
      <c r="E2298" s="1"/>
      <c r="H2298" s="1"/>
      <c r="K2298" s="1"/>
      <c r="N2298" s="1"/>
      <c r="Q2298" s="1"/>
      <c r="BO2298"/>
      <c r="GB2298" s="7"/>
      <c r="GC2298" s="7"/>
    </row>
    <row r="2299" spans="2:185" s="2" customFormat="1" x14ac:dyDescent="0.25">
      <c r="B2299" s="1"/>
      <c r="E2299" s="1"/>
      <c r="H2299" s="1"/>
      <c r="K2299" s="1"/>
      <c r="N2299" s="1"/>
      <c r="Q2299" s="1"/>
      <c r="BO2299"/>
      <c r="GB2299" s="7"/>
      <c r="GC2299" s="7"/>
    </row>
    <row r="2300" spans="2:185" s="2" customFormat="1" x14ac:dyDescent="0.25">
      <c r="B2300" s="1"/>
      <c r="E2300" s="1"/>
      <c r="H2300" s="1"/>
      <c r="K2300" s="1"/>
      <c r="N2300" s="1"/>
      <c r="Q2300" s="1"/>
      <c r="BO2300"/>
      <c r="GB2300" s="7"/>
      <c r="GC2300" s="7"/>
    </row>
    <row r="2301" spans="2:185" s="2" customFormat="1" x14ac:dyDescent="0.25">
      <c r="B2301" s="1"/>
      <c r="E2301" s="1"/>
      <c r="H2301" s="1"/>
      <c r="K2301" s="1"/>
      <c r="N2301" s="1"/>
      <c r="Q2301" s="1"/>
      <c r="BO2301"/>
      <c r="GB2301" s="7"/>
      <c r="GC2301" s="7"/>
    </row>
    <row r="2302" spans="2:185" s="2" customFormat="1" x14ac:dyDescent="0.25">
      <c r="B2302" s="1"/>
      <c r="E2302" s="1"/>
      <c r="H2302" s="1"/>
      <c r="K2302" s="1"/>
      <c r="N2302" s="1"/>
      <c r="Q2302" s="1"/>
      <c r="BO2302"/>
      <c r="GB2302" s="7"/>
      <c r="GC2302" s="7"/>
    </row>
    <row r="2303" spans="2:185" s="2" customFormat="1" x14ac:dyDescent="0.25">
      <c r="B2303" s="1"/>
      <c r="E2303" s="1"/>
      <c r="H2303" s="1"/>
      <c r="K2303" s="1"/>
      <c r="N2303" s="1"/>
      <c r="Q2303" s="1"/>
      <c r="BO2303"/>
      <c r="GB2303" s="7"/>
      <c r="GC2303" s="7"/>
    </row>
    <row r="2304" spans="2:185" s="2" customFormat="1" x14ac:dyDescent="0.25">
      <c r="B2304" s="1"/>
      <c r="E2304" s="1"/>
      <c r="H2304" s="1"/>
      <c r="K2304" s="1"/>
      <c r="N2304" s="1"/>
      <c r="Q2304" s="1"/>
      <c r="BO2304"/>
      <c r="GB2304" s="7"/>
      <c r="GC2304" s="7"/>
    </row>
    <row r="2305" spans="2:185" s="2" customFormat="1" x14ac:dyDescent="0.25">
      <c r="B2305" s="1"/>
      <c r="E2305" s="1"/>
      <c r="H2305" s="1"/>
      <c r="K2305" s="1"/>
      <c r="N2305" s="1"/>
      <c r="Q2305" s="1"/>
      <c r="BO2305"/>
      <c r="GB2305" s="7"/>
      <c r="GC2305" s="7"/>
    </row>
    <row r="2306" spans="2:185" s="2" customFormat="1" x14ac:dyDescent="0.25">
      <c r="B2306" s="1"/>
      <c r="E2306" s="1"/>
      <c r="H2306" s="1"/>
      <c r="K2306" s="1"/>
      <c r="N2306" s="1"/>
      <c r="Q2306" s="1"/>
      <c r="BO2306"/>
      <c r="GB2306" s="7"/>
      <c r="GC2306" s="7"/>
    </row>
    <row r="2307" spans="2:185" s="2" customFormat="1" x14ac:dyDescent="0.25">
      <c r="B2307" s="1"/>
      <c r="E2307" s="1"/>
      <c r="H2307" s="1"/>
      <c r="K2307" s="1"/>
      <c r="N2307" s="1"/>
      <c r="Q2307" s="1"/>
      <c r="BO2307"/>
      <c r="GB2307" s="7"/>
      <c r="GC2307" s="7"/>
    </row>
    <row r="2308" spans="2:185" s="2" customFormat="1" x14ac:dyDescent="0.25">
      <c r="B2308" s="1"/>
      <c r="E2308" s="1"/>
      <c r="H2308" s="1"/>
      <c r="K2308" s="1"/>
      <c r="N2308" s="1"/>
      <c r="Q2308" s="1"/>
      <c r="BO2308"/>
      <c r="GB2308" s="7"/>
      <c r="GC2308" s="7"/>
    </row>
    <row r="2309" spans="2:185" s="2" customFormat="1" x14ac:dyDescent="0.25">
      <c r="B2309" s="1"/>
      <c r="E2309" s="1"/>
      <c r="H2309" s="1"/>
      <c r="K2309" s="1"/>
      <c r="N2309" s="1"/>
      <c r="Q2309" s="1"/>
      <c r="BO2309"/>
      <c r="GB2309" s="7"/>
      <c r="GC2309" s="7"/>
    </row>
    <row r="2310" spans="2:185" s="2" customFormat="1" x14ac:dyDescent="0.25">
      <c r="B2310" s="1"/>
      <c r="E2310" s="1"/>
      <c r="H2310" s="1"/>
      <c r="K2310" s="1"/>
      <c r="N2310" s="1"/>
      <c r="Q2310" s="1"/>
      <c r="BO2310"/>
      <c r="GB2310" s="7"/>
      <c r="GC2310" s="7"/>
    </row>
    <row r="2311" spans="2:185" s="2" customFormat="1" x14ac:dyDescent="0.25">
      <c r="B2311" s="1"/>
      <c r="E2311" s="1"/>
      <c r="H2311" s="1"/>
      <c r="K2311" s="1"/>
      <c r="N2311" s="1"/>
      <c r="Q2311" s="1"/>
      <c r="BO2311"/>
      <c r="GB2311" s="7"/>
      <c r="GC2311" s="7"/>
    </row>
    <row r="2312" spans="2:185" s="2" customFormat="1" x14ac:dyDescent="0.25">
      <c r="B2312" s="1"/>
      <c r="E2312" s="1"/>
      <c r="H2312" s="1"/>
      <c r="K2312" s="1"/>
      <c r="N2312" s="1"/>
      <c r="Q2312" s="1"/>
      <c r="BO2312"/>
      <c r="GB2312" s="7"/>
      <c r="GC2312" s="7"/>
    </row>
    <row r="2313" spans="2:185" s="2" customFormat="1" x14ac:dyDescent="0.25">
      <c r="B2313" s="1"/>
      <c r="E2313" s="1"/>
      <c r="H2313" s="1"/>
      <c r="K2313" s="1"/>
      <c r="N2313" s="1"/>
      <c r="Q2313" s="1"/>
      <c r="BO2313"/>
      <c r="GB2313" s="7"/>
      <c r="GC2313" s="7"/>
    </row>
    <row r="2314" spans="2:185" s="2" customFormat="1" x14ac:dyDescent="0.25">
      <c r="B2314" s="1"/>
      <c r="E2314" s="1"/>
      <c r="H2314" s="1"/>
      <c r="K2314" s="1"/>
      <c r="N2314" s="1"/>
      <c r="Q2314" s="1"/>
      <c r="BO2314"/>
      <c r="GB2314" s="7"/>
      <c r="GC2314" s="7"/>
    </row>
    <row r="2315" spans="2:185" s="2" customFormat="1" x14ac:dyDescent="0.25">
      <c r="B2315" s="1"/>
      <c r="E2315" s="1"/>
      <c r="H2315" s="1"/>
      <c r="K2315" s="1"/>
      <c r="N2315" s="1"/>
      <c r="Q2315" s="1"/>
      <c r="BO2315"/>
      <c r="GB2315" s="7"/>
      <c r="GC2315" s="7"/>
    </row>
    <row r="2316" spans="2:185" s="2" customFormat="1" x14ac:dyDescent="0.25">
      <c r="B2316" s="1"/>
      <c r="E2316" s="1"/>
      <c r="H2316" s="1"/>
      <c r="K2316" s="1"/>
      <c r="N2316" s="1"/>
      <c r="Q2316" s="1"/>
      <c r="BO2316"/>
      <c r="GB2316" s="7"/>
      <c r="GC2316" s="7"/>
    </row>
    <row r="2317" spans="2:185" s="2" customFormat="1" x14ac:dyDescent="0.25">
      <c r="B2317" s="1"/>
      <c r="E2317" s="1"/>
      <c r="H2317" s="1"/>
      <c r="K2317" s="1"/>
      <c r="N2317" s="1"/>
      <c r="Q2317" s="1"/>
      <c r="BO2317"/>
      <c r="GB2317" s="7"/>
      <c r="GC2317" s="7"/>
    </row>
    <row r="2318" spans="2:185" s="2" customFormat="1" x14ac:dyDescent="0.25">
      <c r="B2318" s="1"/>
      <c r="E2318" s="1"/>
      <c r="H2318" s="1"/>
      <c r="K2318" s="1"/>
      <c r="N2318" s="1"/>
      <c r="Q2318" s="1"/>
      <c r="BO2318"/>
      <c r="GB2318" s="7"/>
      <c r="GC2318" s="7"/>
    </row>
    <row r="2319" spans="2:185" s="2" customFormat="1" x14ac:dyDescent="0.25">
      <c r="B2319" s="1"/>
      <c r="E2319" s="1"/>
      <c r="H2319" s="1"/>
      <c r="K2319" s="1"/>
      <c r="N2319" s="1"/>
      <c r="Q2319" s="1"/>
      <c r="BO2319"/>
      <c r="GB2319" s="7"/>
      <c r="GC2319" s="7"/>
    </row>
    <row r="2320" spans="2:185" s="2" customFormat="1" x14ac:dyDescent="0.25">
      <c r="B2320" s="1"/>
      <c r="E2320" s="1"/>
      <c r="H2320" s="1"/>
      <c r="K2320" s="1"/>
      <c r="N2320" s="1"/>
      <c r="Q2320" s="1"/>
      <c r="BO2320"/>
      <c r="GB2320" s="7"/>
      <c r="GC2320" s="7"/>
    </row>
    <row r="2321" spans="2:185" s="2" customFormat="1" x14ac:dyDescent="0.25">
      <c r="B2321" s="1"/>
      <c r="E2321" s="1"/>
      <c r="H2321" s="1"/>
      <c r="K2321" s="1"/>
      <c r="N2321" s="1"/>
      <c r="Q2321" s="1"/>
      <c r="BO2321"/>
      <c r="GB2321" s="7"/>
      <c r="GC2321" s="7"/>
    </row>
    <row r="2322" spans="2:185" s="2" customFormat="1" x14ac:dyDescent="0.25">
      <c r="B2322" s="1"/>
      <c r="E2322" s="1"/>
      <c r="H2322" s="1"/>
      <c r="K2322" s="1"/>
      <c r="N2322" s="1"/>
      <c r="Q2322" s="1"/>
      <c r="BO2322"/>
      <c r="GB2322" s="7"/>
      <c r="GC2322" s="7"/>
    </row>
    <row r="2323" spans="2:185" s="2" customFormat="1" x14ac:dyDescent="0.25">
      <c r="B2323" s="1"/>
      <c r="E2323" s="1"/>
      <c r="H2323" s="1"/>
      <c r="K2323" s="1"/>
      <c r="N2323" s="1"/>
      <c r="Q2323" s="1"/>
      <c r="BO2323"/>
      <c r="GB2323" s="7"/>
      <c r="GC2323" s="7"/>
    </row>
    <row r="2324" spans="2:185" s="2" customFormat="1" x14ac:dyDescent="0.25">
      <c r="B2324" s="1"/>
      <c r="E2324" s="1"/>
      <c r="H2324" s="1"/>
      <c r="K2324" s="1"/>
      <c r="N2324" s="1"/>
      <c r="Q2324" s="1"/>
      <c r="BO2324"/>
      <c r="GB2324" s="7"/>
      <c r="GC2324" s="7"/>
    </row>
    <row r="2325" spans="2:185" s="2" customFormat="1" x14ac:dyDescent="0.25">
      <c r="B2325" s="1"/>
      <c r="E2325" s="1"/>
      <c r="H2325" s="1"/>
      <c r="K2325" s="1"/>
      <c r="N2325" s="1"/>
      <c r="Q2325" s="1"/>
      <c r="BO2325"/>
      <c r="GB2325" s="7"/>
      <c r="GC2325" s="7"/>
    </row>
    <row r="2326" spans="2:185" s="2" customFormat="1" x14ac:dyDescent="0.25">
      <c r="B2326" s="1"/>
      <c r="E2326" s="1"/>
      <c r="H2326" s="1"/>
      <c r="K2326" s="1"/>
      <c r="N2326" s="1"/>
      <c r="Q2326" s="1"/>
      <c r="BO2326"/>
      <c r="GB2326" s="7"/>
      <c r="GC2326" s="7"/>
    </row>
    <row r="2327" spans="2:185" s="2" customFormat="1" x14ac:dyDescent="0.25">
      <c r="B2327" s="1"/>
      <c r="E2327" s="1"/>
      <c r="H2327" s="1"/>
      <c r="K2327" s="1"/>
      <c r="N2327" s="1"/>
      <c r="Q2327" s="1"/>
      <c r="BO2327"/>
      <c r="GB2327" s="7"/>
      <c r="GC2327" s="7"/>
    </row>
    <row r="2328" spans="2:185" s="2" customFormat="1" x14ac:dyDescent="0.25">
      <c r="B2328" s="1"/>
      <c r="E2328" s="1"/>
      <c r="H2328" s="1"/>
      <c r="K2328" s="1"/>
      <c r="N2328" s="1"/>
      <c r="Q2328" s="1"/>
      <c r="BO2328"/>
      <c r="GB2328" s="7"/>
      <c r="GC2328" s="7"/>
    </row>
    <row r="2329" spans="2:185" s="2" customFormat="1" x14ac:dyDescent="0.25">
      <c r="B2329" s="1"/>
      <c r="E2329" s="1"/>
      <c r="H2329" s="1"/>
      <c r="K2329" s="1"/>
      <c r="N2329" s="1"/>
      <c r="Q2329" s="1"/>
      <c r="BO2329"/>
      <c r="GB2329" s="7"/>
      <c r="GC2329" s="7"/>
    </row>
    <row r="2330" spans="2:185" s="2" customFormat="1" x14ac:dyDescent="0.25">
      <c r="B2330" s="1"/>
      <c r="E2330" s="1"/>
      <c r="H2330" s="1"/>
      <c r="K2330" s="1"/>
      <c r="N2330" s="1"/>
      <c r="Q2330" s="1"/>
      <c r="BO2330"/>
      <c r="GB2330" s="7"/>
      <c r="GC2330" s="7"/>
    </row>
    <row r="2331" spans="2:185" s="2" customFormat="1" x14ac:dyDescent="0.25">
      <c r="B2331" s="1"/>
      <c r="E2331" s="1"/>
      <c r="H2331" s="1"/>
      <c r="K2331" s="1"/>
      <c r="N2331" s="1"/>
      <c r="Q2331" s="1"/>
      <c r="BO2331"/>
      <c r="GB2331" s="7"/>
      <c r="GC2331" s="7"/>
    </row>
    <row r="2332" spans="2:185" s="2" customFormat="1" x14ac:dyDescent="0.25">
      <c r="B2332" s="1"/>
      <c r="E2332" s="1"/>
      <c r="H2332" s="1"/>
      <c r="K2332" s="1"/>
      <c r="N2332" s="1"/>
      <c r="Q2332" s="1"/>
      <c r="BO2332"/>
      <c r="GB2332" s="7"/>
      <c r="GC2332" s="7"/>
    </row>
    <row r="2333" spans="2:185" s="2" customFormat="1" x14ac:dyDescent="0.25">
      <c r="B2333" s="1"/>
      <c r="E2333" s="1"/>
      <c r="H2333" s="1"/>
      <c r="K2333" s="1"/>
      <c r="N2333" s="1"/>
      <c r="Q2333" s="1"/>
      <c r="BO2333"/>
      <c r="GB2333" s="7"/>
      <c r="GC2333" s="7"/>
    </row>
    <row r="2334" spans="2:185" s="2" customFormat="1" x14ac:dyDescent="0.25">
      <c r="B2334" s="1"/>
      <c r="E2334" s="1"/>
      <c r="H2334" s="1"/>
      <c r="K2334" s="1"/>
      <c r="N2334" s="1"/>
      <c r="Q2334" s="1"/>
      <c r="BO2334"/>
      <c r="GB2334" s="7"/>
      <c r="GC2334" s="7"/>
    </row>
    <row r="2335" spans="2:185" s="2" customFormat="1" x14ac:dyDescent="0.25">
      <c r="B2335" s="1"/>
      <c r="E2335" s="1"/>
      <c r="H2335" s="1"/>
      <c r="K2335" s="1"/>
      <c r="N2335" s="1"/>
      <c r="Q2335" s="1"/>
      <c r="BO2335"/>
      <c r="GB2335" s="7"/>
      <c r="GC2335" s="7"/>
    </row>
    <row r="2336" spans="2:185" s="2" customFormat="1" x14ac:dyDescent="0.25">
      <c r="B2336" s="1"/>
      <c r="E2336" s="1"/>
      <c r="H2336" s="1"/>
      <c r="K2336" s="1"/>
      <c r="N2336" s="1"/>
      <c r="Q2336" s="1"/>
      <c r="BO2336"/>
      <c r="GB2336" s="7"/>
      <c r="GC2336" s="7"/>
    </row>
    <row r="2337" spans="2:185" s="2" customFormat="1" x14ac:dyDescent="0.25">
      <c r="B2337" s="1"/>
      <c r="E2337" s="1"/>
      <c r="H2337" s="1"/>
      <c r="K2337" s="1"/>
      <c r="N2337" s="1"/>
      <c r="Q2337" s="1"/>
      <c r="BO2337"/>
      <c r="GB2337" s="7"/>
      <c r="GC2337" s="7"/>
    </row>
    <row r="2338" spans="2:185" s="2" customFormat="1" x14ac:dyDescent="0.25">
      <c r="B2338" s="1"/>
      <c r="E2338" s="1"/>
      <c r="H2338" s="1"/>
      <c r="K2338" s="1"/>
      <c r="N2338" s="1"/>
      <c r="Q2338" s="1"/>
      <c r="BO2338"/>
      <c r="GB2338" s="7"/>
      <c r="GC2338" s="7"/>
    </row>
    <row r="2339" spans="2:185" s="2" customFormat="1" x14ac:dyDescent="0.25">
      <c r="B2339" s="1"/>
      <c r="E2339" s="1"/>
      <c r="H2339" s="1"/>
      <c r="K2339" s="1"/>
      <c r="N2339" s="1"/>
      <c r="Q2339" s="1"/>
      <c r="BO2339"/>
      <c r="GB2339" s="7"/>
      <c r="GC2339" s="7"/>
    </row>
    <row r="2340" spans="2:185" s="2" customFormat="1" x14ac:dyDescent="0.25">
      <c r="B2340" s="1"/>
      <c r="E2340" s="1"/>
      <c r="H2340" s="1"/>
      <c r="K2340" s="1"/>
      <c r="N2340" s="1"/>
      <c r="Q2340" s="1"/>
      <c r="BO2340"/>
      <c r="GB2340" s="7"/>
      <c r="GC2340" s="7"/>
    </row>
    <row r="2341" spans="2:185" s="2" customFormat="1" x14ac:dyDescent="0.25">
      <c r="B2341" s="1"/>
      <c r="E2341" s="1"/>
      <c r="H2341" s="1"/>
      <c r="K2341" s="1"/>
      <c r="N2341" s="1"/>
      <c r="Q2341" s="1"/>
      <c r="BO2341"/>
      <c r="GB2341" s="7"/>
      <c r="GC2341" s="7"/>
    </row>
    <row r="2342" spans="2:185" s="2" customFormat="1" x14ac:dyDescent="0.25">
      <c r="B2342" s="1"/>
      <c r="E2342" s="1"/>
      <c r="H2342" s="1"/>
      <c r="K2342" s="1"/>
      <c r="N2342" s="1"/>
      <c r="Q2342" s="1"/>
      <c r="BO2342"/>
      <c r="GB2342" s="7"/>
      <c r="GC2342" s="7"/>
    </row>
    <row r="2343" spans="2:185" s="2" customFormat="1" x14ac:dyDescent="0.25">
      <c r="B2343" s="1"/>
      <c r="E2343" s="1"/>
      <c r="H2343" s="1"/>
      <c r="K2343" s="1"/>
      <c r="N2343" s="1"/>
      <c r="Q2343" s="1"/>
      <c r="BO2343"/>
      <c r="GB2343" s="7"/>
      <c r="GC2343" s="7"/>
    </row>
    <row r="2344" spans="2:185" s="2" customFormat="1" x14ac:dyDescent="0.25">
      <c r="B2344" s="1"/>
      <c r="E2344" s="1"/>
      <c r="H2344" s="1"/>
      <c r="K2344" s="1"/>
      <c r="N2344" s="1"/>
      <c r="Q2344" s="1"/>
      <c r="BO2344"/>
      <c r="GB2344" s="7"/>
      <c r="GC2344" s="7"/>
    </row>
    <row r="2345" spans="2:185" s="2" customFormat="1" x14ac:dyDescent="0.25">
      <c r="B2345" s="1"/>
      <c r="E2345" s="1"/>
      <c r="H2345" s="1"/>
      <c r="K2345" s="1"/>
      <c r="N2345" s="1"/>
      <c r="Q2345" s="1"/>
      <c r="BO2345"/>
      <c r="GB2345" s="7"/>
      <c r="GC2345" s="7"/>
    </row>
    <row r="2346" spans="2:185" s="2" customFormat="1" x14ac:dyDescent="0.25">
      <c r="B2346" s="1"/>
      <c r="E2346" s="1"/>
      <c r="H2346" s="1"/>
      <c r="K2346" s="1"/>
      <c r="N2346" s="1"/>
      <c r="Q2346" s="1"/>
      <c r="BO2346"/>
      <c r="GB2346" s="7"/>
      <c r="GC2346" s="7"/>
    </row>
    <row r="2347" spans="2:185" s="2" customFormat="1" x14ac:dyDescent="0.25">
      <c r="B2347" s="1"/>
      <c r="E2347" s="1"/>
      <c r="H2347" s="1"/>
      <c r="K2347" s="1"/>
      <c r="N2347" s="1"/>
      <c r="Q2347" s="1"/>
      <c r="BO2347"/>
      <c r="GB2347" s="7"/>
      <c r="GC2347" s="7"/>
    </row>
    <row r="2348" spans="2:185" s="2" customFormat="1" x14ac:dyDescent="0.25">
      <c r="B2348" s="1"/>
      <c r="E2348" s="1"/>
      <c r="H2348" s="1"/>
      <c r="K2348" s="1"/>
      <c r="N2348" s="1"/>
      <c r="Q2348" s="1"/>
      <c r="BO2348"/>
      <c r="GB2348" s="7"/>
      <c r="GC2348" s="7"/>
    </row>
    <row r="2349" spans="2:185" s="2" customFormat="1" x14ac:dyDescent="0.25">
      <c r="B2349" s="1"/>
      <c r="E2349" s="1"/>
      <c r="H2349" s="1"/>
      <c r="K2349" s="1"/>
      <c r="N2349" s="1"/>
      <c r="Q2349" s="1"/>
      <c r="BO2349"/>
      <c r="GB2349" s="7"/>
      <c r="GC2349" s="7"/>
    </row>
    <row r="2350" spans="2:185" s="2" customFormat="1" x14ac:dyDescent="0.25">
      <c r="B2350" s="1"/>
      <c r="E2350" s="1"/>
      <c r="H2350" s="1"/>
      <c r="K2350" s="1"/>
      <c r="N2350" s="1"/>
      <c r="Q2350" s="1"/>
      <c r="BO2350"/>
      <c r="GB2350" s="7"/>
      <c r="GC2350" s="7"/>
    </row>
    <row r="2351" spans="2:185" s="2" customFormat="1" x14ac:dyDescent="0.25">
      <c r="B2351" s="1"/>
      <c r="E2351" s="1"/>
      <c r="H2351" s="1"/>
      <c r="K2351" s="1"/>
      <c r="N2351" s="1"/>
      <c r="Q2351" s="1"/>
      <c r="BO2351"/>
      <c r="GB2351" s="7"/>
      <c r="GC2351" s="7"/>
    </row>
    <row r="2352" spans="2:185" s="2" customFormat="1" x14ac:dyDescent="0.25">
      <c r="B2352" s="1"/>
      <c r="E2352" s="1"/>
      <c r="H2352" s="1"/>
      <c r="K2352" s="1"/>
      <c r="N2352" s="1"/>
      <c r="Q2352" s="1"/>
      <c r="BO2352"/>
      <c r="GB2352" s="7"/>
      <c r="GC2352" s="7"/>
    </row>
    <row r="2353" spans="2:185" s="2" customFormat="1" x14ac:dyDescent="0.25">
      <c r="B2353" s="1"/>
      <c r="E2353" s="1"/>
      <c r="H2353" s="1"/>
      <c r="K2353" s="1"/>
      <c r="N2353" s="1"/>
      <c r="Q2353" s="1"/>
      <c r="BO2353"/>
      <c r="GB2353" s="7"/>
      <c r="GC2353" s="7"/>
    </row>
    <row r="2354" spans="2:185" s="2" customFormat="1" x14ac:dyDescent="0.25">
      <c r="B2354" s="1"/>
      <c r="E2354" s="1"/>
      <c r="H2354" s="1"/>
      <c r="K2354" s="1"/>
      <c r="N2354" s="1"/>
      <c r="Q2354" s="1"/>
      <c r="BO2354"/>
      <c r="GB2354" s="7"/>
      <c r="GC2354" s="7"/>
    </row>
    <row r="2355" spans="2:185" s="2" customFormat="1" x14ac:dyDescent="0.25">
      <c r="B2355" s="1"/>
      <c r="E2355" s="1"/>
      <c r="H2355" s="1"/>
      <c r="K2355" s="1"/>
      <c r="N2355" s="1"/>
      <c r="Q2355" s="1"/>
      <c r="BO2355"/>
      <c r="GB2355" s="7"/>
      <c r="GC2355" s="7"/>
    </row>
    <row r="2356" spans="2:185" s="2" customFormat="1" x14ac:dyDescent="0.25">
      <c r="B2356" s="1"/>
      <c r="E2356" s="1"/>
      <c r="H2356" s="1"/>
      <c r="K2356" s="1"/>
      <c r="N2356" s="1"/>
      <c r="Q2356" s="1"/>
      <c r="BO2356"/>
      <c r="GB2356" s="7"/>
      <c r="GC2356" s="7"/>
    </row>
    <row r="2357" spans="2:185" s="2" customFormat="1" x14ac:dyDescent="0.25">
      <c r="B2357" s="1"/>
      <c r="E2357" s="1"/>
      <c r="H2357" s="1"/>
      <c r="K2357" s="1"/>
      <c r="N2357" s="1"/>
      <c r="Q2357" s="1"/>
      <c r="BO2357"/>
      <c r="GB2357" s="7"/>
      <c r="GC2357" s="7"/>
    </row>
    <row r="2358" spans="2:185" s="2" customFormat="1" x14ac:dyDescent="0.25">
      <c r="B2358" s="1"/>
      <c r="E2358" s="1"/>
      <c r="H2358" s="1"/>
      <c r="K2358" s="1"/>
      <c r="N2358" s="1"/>
      <c r="Q2358" s="1"/>
      <c r="BO2358"/>
      <c r="GB2358" s="7"/>
      <c r="GC2358" s="7"/>
    </row>
    <row r="2359" spans="2:185" s="2" customFormat="1" x14ac:dyDescent="0.25">
      <c r="B2359" s="1"/>
      <c r="E2359" s="1"/>
      <c r="H2359" s="1"/>
      <c r="K2359" s="1"/>
      <c r="N2359" s="1"/>
      <c r="Q2359" s="1"/>
      <c r="BO2359"/>
      <c r="GB2359" s="7"/>
      <c r="GC2359" s="7"/>
    </row>
    <row r="2360" spans="2:185" s="2" customFormat="1" x14ac:dyDescent="0.25">
      <c r="B2360" s="1"/>
      <c r="E2360" s="1"/>
      <c r="H2360" s="1"/>
      <c r="K2360" s="1"/>
      <c r="N2360" s="1"/>
      <c r="Q2360" s="1"/>
      <c r="BO2360"/>
      <c r="GB2360" s="7"/>
      <c r="GC2360" s="7"/>
    </row>
    <row r="2361" spans="2:185" s="2" customFormat="1" x14ac:dyDescent="0.25">
      <c r="B2361" s="1"/>
      <c r="E2361" s="1"/>
      <c r="H2361" s="1"/>
      <c r="K2361" s="1"/>
      <c r="N2361" s="1"/>
      <c r="Q2361" s="1"/>
      <c r="BO2361"/>
      <c r="GB2361" s="7"/>
      <c r="GC2361" s="7"/>
    </row>
    <row r="2362" spans="2:185" s="2" customFormat="1" x14ac:dyDescent="0.25">
      <c r="B2362" s="1"/>
      <c r="E2362" s="1"/>
      <c r="H2362" s="1"/>
      <c r="K2362" s="1"/>
      <c r="N2362" s="1"/>
      <c r="Q2362" s="1"/>
      <c r="BO2362"/>
      <c r="GB2362" s="7"/>
      <c r="GC2362" s="7"/>
    </row>
    <row r="2363" spans="2:185" s="2" customFormat="1" x14ac:dyDescent="0.25">
      <c r="B2363" s="1"/>
      <c r="E2363" s="1"/>
      <c r="H2363" s="1"/>
      <c r="K2363" s="1"/>
      <c r="N2363" s="1"/>
      <c r="Q2363" s="1"/>
      <c r="BO2363"/>
      <c r="GB2363" s="7"/>
      <c r="GC2363" s="7"/>
    </row>
    <row r="2364" spans="2:185" s="2" customFormat="1" x14ac:dyDescent="0.25">
      <c r="B2364" s="1"/>
      <c r="E2364" s="1"/>
      <c r="H2364" s="1"/>
      <c r="K2364" s="1"/>
      <c r="N2364" s="1"/>
      <c r="Q2364" s="1"/>
      <c r="BO2364"/>
      <c r="GB2364" s="7"/>
      <c r="GC2364" s="7"/>
    </row>
    <row r="2365" spans="2:185" s="2" customFormat="1" x14ac:dyDescent="0.25">
      <c r="B2365" s="1"/>
      <c r="E2365" s="1"/>
      <c r="H2365" s="1"/>
      <c r="K2365" s="1"/>
      <c r="N2365" s="1"/>
      <c r="Q2365" s="1"/>
      <c r="BO2365"/>
      <c r="GB2365" s="7"/>
      <c r="GC2365" s="7"/>
    </row>
    <row r="2366" spans="2:185" s="2" customFormat="1" x14ac:dyDescent="0.25">
      <c r="B2366" s="1"/>
      <c r="E2366" s="1"/>
      <c r="H2366" s="1"/>
      <c r="K2366" s="1"/>
      <c r="N2366" s="1"/>
      <c r="Q2366" s="1"/>
      <c r="BO2366"/>
      <c r="GB2366" s="7"/>
      <c r="GC2366" s="7"/>
    </row>
    <row r="2367" spans="2:185" s="2" customFormat="1" x14ac:dyDescent="0.25">
      <c r="B2367" s="1"/>
      <c r="E2367" s="1"/>
      <c r="H2367" s="1"/>
      <c r="K2367" s="1"/>
      <c r="N2367" s="1"/>
      <c r="Q2367" s="1"/>
      <c r="BO2367"/>
      <c r="GB2367" s="7"/>
      <c r="GC2367" s="7"/>
    </row>
    <row r="2368" spans="2:185" s="2" customFormat="1" x14ac:dyDescent="0.25">
      <c r="B2368" s="1"/>
      <c r="E2368" s="1"/>
      <c r="H2368" s="1"/>
      <c r="K2368" s="1"/>
      <c r="N2368" s="1"/>
      <c r="Q2368" s="1"/>
      <c r="BO2368"/>
      <c r="GB2368" s="7"/>
      <c r="GC2368" s="7"/>
    </row>
    <row r="2369" spans="2:185" s="2" customFormat="1" x14ac:dyDescent="0.25">
      <c r="B2369" s="1"/>
      <c r="E2369" s="1"/>
      <c r="H2369" s="1"/>
      <c r="K2369" s="1"/>
      <c r="N2369" s="1"/>
      <c r="Q2369" s="1"/>
      <c r="BO2369"/>
      <c r="GB2369" s="7"/>
      <c r="GC2369" s="7"/>
    </row>
    <row r="2370" spans="2:185" s="2" customFormat="1" x14ac:dyDescent="0.25">
      <c r="B2370" s="1"/>
      <c r="E2370" s="1"/>
      <c r="H2370" s="1"/>
      <c r="K2370" s="1"/>
      <c r="N2370" s="1"/>
      <c r="Q2370" s="1"/>
      <c r="BO2370"/>
      <c r="GB2370" s="7"/>
      <c r="GC2370" s="7"/>
    </row>
    <row r="2371" spans="2:185" s="2" customFormat="1" x14ac:dyDescent="0.25">
      <c r="B2371" s="1"/>
      <c r="E2371" s="1"/>
      <c r="H2371" s="1"/>
      <c r="K2371" s="1"/>
      <c r="N2371" s="1"/>
      <c r="Q2371" s="1"/>
      <c r="BO2371"/>
      <c r="GB2371" s="7"/>
      <c r="GC2371" s="7"/>
    </row>
    <row r="2372" spans="2:185" s="2" customFormat="1" x14ac:dyDescent="0.25">
      <c r="B2372" s="1"/>
      <c r="E2372" s="1"/>
      <c r="H2372" s="1"/>
      <c r="K2372" s="1"/>
      <c r="N2372" s="1"/>
      <c r="Q2372" s="1"/>
      <c r="BO2372"/>
      <c r="GB2372" s="7"/>
      <c r="GC2372" s="7"/>
    </row>
    <row r="2373" spans="2:185" s="2" customFormat="1" x14ac:dyDescent="0.25">
      <c r="B2373" s="1"/>
      <c r="E2373" s="1"/>
      <c r="H2373" s="1"/>
      <c r="K2373" s="1"/>
      <c r="N2373" s="1"/>
      <c r="Q2373" s="1"/>
      <c r="BO2373"/>
      <c r="GB2373" s="7"/>
      <c r="GC2373" s="7"/>
    </row>
    <row r="2374" spans="2:185" s="2" customFormat="1" x14ac:dyDescent="0.25">
      <c r="B2374" s="1"/>
      <c r="E2374" s="1"/>
      <c r="H2374" s="1"/>
      <c r="K2374" s="1"/>
      <c r="N2374" s="1"/>
      <c r="Q2374" s="1"/>
      <c r="BO2374"/>
      <c r="GB2374" s="7"/>
      <c r="GC2374" s="7"/>
    </row>
    <row r="2375" spans="2:185" s="2" customFormat="1" x14ac:dyDescent="0.25">
      <c r="B2375" s="1"/>
      <c r="E2375" s="1"/>
      <c r="H2375" s="1"/>
      <c r="K2375" s="1"/>
      <c r="N2375" s="1"/>
      <c r="Q2375" s="1"/>
      <c r="BO2375"/>
      <c r="GB2375" s="7"/>
      <c r="GC2375" s="7"/>
    </row>
    <row r="2376" spans="2:185" s="2" customFormat="1" x14ac:dyDescent="0.25">
      <c r="B2376" s="1"/>
      <c r="E2376" s="1"/>
      <c r="H2376" s="1"/>
      <c r="K2376" s="1"/>
      <c r="N2376" s="1"/>
      <c r="Q2376" s="1"/>
      <c r="BO2376"/>
      <c r="GB2376" s="7"/>
      <c r="GC2376" s="7"/>
    </row>
    <row r="2377" spans="2:185" s="2" customFormat="1" x14ac:dyDescent="0.25">
      <c r="B2377" s="1"/>
      <c r="E2377" s="1"/>
      <c r="H2377" s="1"/>
      <c r="K2377" s="1"/>
      <c r="N2377" s="1"/>
      <c r="Q2377" s="1"/>
      <c r="BO2377"/>
      <c r="GB2377" s="7"/>
      <c r="GC2377" s="7"/>
    </row>
    <row r="2378" spans="2:185" s="2" customFormat="1" x14ac:dyDescent="0.25">
      <c r="B2378" s="1"/>
      <c r="E2378" s="1"/>
      <c r="H2378" s="1"/>
      <c r="K2378" s="1"/>
      <c r="N2378" s="1"/>
      <c r="Q2378" s="1"/>
      <c r="BO2378"/>
      <c r="GB2378" s="7"/>
      <c r="GC2378" s="7"/>
    </row>
    <row r="2379" spans="2:185" s="2" customFormat="1" x14ac:dyDescent="0.25">
      <c r="B2379" s="1"/>
      <c r="E2379" s="1"/>
      <c r="H2379" s="1"/>
      <c r="K2379" s="1"/>
      <c r="N2379" s="1"/>
      <c r="Q2379" s="1"/>
      <c r="BO2379"/>
      <c r="GB2379" s="7"/>
      <c r="GC2379" s="7"/>
    </row>
    <row r="2380" spans="2:185" s="2" customFormat="1" x14ac:dyDescent="0.25">
      <c r="B2380" s="1"/>
      <c r="E2380" s="1"/>
      <c r="H2380" s="1"/>
      <c r="K2380" s="1"/>
      <c r="N2380" s="1"/>
      <c r="Q2380" s="1"/>
      <c r="BO2380"/>
      <c r="GB2380" s="7"/>
      <c r="GC2380" s="7"/>
    </row>
    <row r="2381" spans="2:185" s="2" customFormat="1" x14ac:dyDescent="0.25">
      <c r="B2381" s="1"/>
      <c r="E2381" s="1"/>
      <c r="H2381" s="1"/>
      <c r="K2381" s="1"/>
      <c r="N2381" s="1"/>
      <c r="Q2381" s="1"/>
      <c r="BO2381"/>
      <c r="GB2381" s="7"/>
      <c r="GC2381" s="7"/>
    </row>
    <row r="2382" spans="2:185" s="2" customFormat="1" x14ac:dyDescent="0.25">
      <c r="B2382" s="1"/>
      <c r="E2382" s="1"/>
      <c r="H2382" s="1"/>
      <c r="K2382" s="1"/>
      <c r="N2382" s="1"/>
      <c r="Q2382" s="1"/>
      <c r="BO2382"/>
      <c r="GB2382" s="7"/>
      <c r="GC2382" s="7"/>
    </row>
    <row r="2383" spans="2:185" s="2" customFormat="1" x14ac:dyDescent="0.25">
      <c r="B2383" s="1"/>
      <c r="E2383" s="1"/>
      <c r="H2383" s="1"/>
      <c r="K2383" s="1"/>
      <c r="N2383" s="1"/>
      <c r="Q2383" s="1"/>
      <c r="BO2383"/>
      <c r="GB2383" s="7"/>
      <c r="GC2383" s="7"/>
    </row>
    <row r="2384" spans="2:185" s="2" customFormat="1" x14ac:dyDescent="0.25">
      <c r="B2384" s="1"/>
      <c r="E2384" s="1"/>
      <c r="H2384" s="1"/>
      <c r="K2384" s="1"/>
      <c r="N2384" s="1"/>
      <c r="Q2384" s="1"/>
      <c r="BO2384"/>
      <c r="GB2384" s="7"/>
      <c r="GC2384" s="7"/>
    </row>
    <row r="2385" spans="2:185" s="2" customFormat="1" x14ac:dyDescent="0.25">
      <c r="B2385" s="1"/>
      <c r="E2385" s="1"/>
      <c r="H2385" s="1"/>
      <c r="K2385" s="1"/>
      <c r="N2385" s="1"/>
      <c r="Q2385" s="1"/>
      <c r="BO2385"/>
      <c r="GB2385" s="7"/>
      <c r="GC2385" s="7"/>
    </row>
    <row r="2386" spans="2:185" s="2" customFormat="1" x14ac:dyDescent="0.25">
      <c r="B2386" s="1"/>
      <c r="E2386" s="1"/>
      <c r="H2386" s="1"/>
      <c r="K2386" s="1"/>
      <c r="N2386" s="1"/>
      <c r="Q2386" s="1"/>
      <c r="BO2386"/>
      <c r="GB2386" s="7"/>
      <c r="GC2386" s="7"/>
    </row>
    <row r="2387" spans="2:185" s="2" customFormat="1" x14ac:dyDescent="0.25">
      <c r="B2387" s="1"/>
      <c r="E2387" s="1"/>
      <c r="H2387" s="1"/>
      <c r="K2387" s="1"/>
      <c r="N2387" s="1"/>
      <c r="Q2387" s="1"/>
      <c r="BO2387"/>
      <c r="GB2387" s="7"/>
      <c r="GC2387" s="7"/>
    </row>
    <row r="2388" spans="2:185" s="2" customFormat="1" x14ac:dyDescent="0.25">
      <c r="B2388" s="1"/>
      <c r="E2388" s="1"/>
      <c r="H2388" s="1"/>
      <c r="K2388" s="1"/>
      <c r="N2388" s="1"/>
      <c r="Q2388" s="1"/>
      <c r="BO2388"/>
      <c r="GB2388" s="7"/>
      <c r="GC2388" s="7"/>
    </row>
    <row r="2389" spans="2:185" s="2" customFormat="1" x14ac:dyDescent="0.25">
      <c r="B2389" s="1"/>
      <c r="E2389" s="1"/>
      <c r="H2389" s="1"/>
      <c r="K2389" s="1"/>
      <c r="N2389" s="1"/>
      <c r="Q2389" s="1"/>
      <c r="BO2389"/>
      <c r="GB2389" s="7"/>
      <c r="GC2389" s="7"/>
    </row>
    <row r="2390" spans="2:185" s="2" customFormat="1" x14ac:dyDescent="0.25">
      <c r="B2390" s="1"/>
      <c r="E2390" s="1"/>
      <c r="H2390" s="1"/>
      <c r="K2390" s="1"/>
      <c r="N2390" s="1"/>
      <c r="Q2390" s="1"/>
      <c r="BO2390"/>
      <c r="GB2390" s="7"/>
      <c r="GC2390" s="7"/>
    </row>
    <row r="2391" spans="2:185" s="2" customFormat="1" x14ac:dyDescent="0.25">
      <c r="B2391" s="1"/>
      <c r="E2391" s="1"/>
      <c r="H2391" s="1"/>
      <c r="K2391" s="1"/>
      <c r="N2391" s="1"/>
      <c r="Q2391" s="1"/>
      <c r="BO2391"/>
      <c r="GB2391" s="7"/>
      <c r="GC2391" s="7"/>
    </row>
    <row r="2392" spans="2:185" s="2" customFormat="1" x14ac:dyDescent="0.25">
      <c r="B2392" s="1"/>
      <c r="E2392" s="1"/>
      <c r="H2392" s="1"/>
      <c r="K2392" s="1"/>
      <c r="N2392" s="1"/>
      <c r="Q2392" s="1"/>
      <c r="BO2392"/>
      <c r="GB2392" s="7"/>
      <c r="GC2392" s="7"/>
    </row>
    <row r="2393" spans="2:185" s="2" customFormat="1" x14ac:dyDescent="0.25">
      <c r="B2393" s="1"/>
      <c r="E2393" s="1"/>
      <c r="H2393" s="1"/>
      <c r="K2393" s="1"/>
      <c r="N2393" s="1"/>
      <c r="Q2393" s="1"/>
      <c r="BO2393"/>
      <c r="GB2393" s="7"/>
      <c r="GC2393" s="7"/>
    </row>
    <row r="2394" spans="2:185" s="2" customFormat="1" x14ac:dyDescent="0.25">
      <c r="B2394" s="1"/>
      <c r="E2394" s="1"/>
      <c r="H2394" s="1"/>
      <c r="K2394" s="1"/>
      <c r="N2394" s="1"/>
      <c r="Q2394" s="1"/>
      <c r="BO2394"/>
      <c r="GB2394" s="7"/>
      <c r="GC2394" s="7"/>
    </row>
    <row r="2395" spans="2:185" s="2" customFormat="1" x14ac:dyDescent="0.25">
      <c r="B2395" s="1"/>
      <c r="E2395" s="1"/>
      <c r="H2395" s="1"/>
      <c r="K2395" s="1"/>
      <c r="N2395" s="1"/>
      <c r="Q2395" s="1"/>
      <c r="BO2395"/>
      <c r="GB2395" s="7"/>
      <c r="GC2395" s="7"/>
    </row>
    <row r="2396" spans="2:185" s="2" customFormat="1" x14ac:dyDescent="0.25">
      <c r="B2396" s="1"/>
      <c r="E2396" s="1"/>
      <c r="H2396" s="1"/>
      <c r="K2396" s="1"/>
      <c r="N2396" s="1"/>
      <c r="Q2396" s="1"/>
      <c r="BO2396"/>
      <c r="GB2396" s="7"/>
      <c r="GC2396" s="7"/>
    </row>
    <row r="2397" spans="2:185" s="2" customFormat="1" x14ac:dyDescent="0.25">
      <c r="B2397" s="1"/>
      <c r="E2397" s="1"/>
      <c r="H2397" s="1"/>
      <c r="K2397" s="1"/>
      <c r="N2397" s="1"/>
      <c r="Q2397" s="1"/>
      <c r="BO2397"/>
      <c r="GB2397" s="7"/>
      <c r="GC2397" s="7"/>
    </row>
    <row r="2398" spans="2:185" s="2" customFormat="1" x14ac:dyDescent="0.25">
      <c r="B2398" s="1"/>
      <c r="E2398" s="1"/>
      <c r="H2398" s="1"/>
      <c r="K2398" s="1"/>
      <c r="N2398" s="1"/>
      <c r="Q2398" s="1"/>
      <c r="BO2398"/>
      <c r="GB2398" s="7"/>
      <c r="GC2398" s="7"/>
    </row>
    <row r="2399" spans="2:185" s="2" customFormat="1" x14ac:dyDescent="0.25">
      <c r="B2399" s="1"/>
      <c r="E2399" s="1"/>
      <c r="H2399" s="1"/>
      <c r="K2399" s="1"/>
      <c r="N2399" s="1"/>
      <c r="Q2399" s="1"/>
      <c r="BO2399"/>
      <c r="GB2399" s="7"/>
      <c r="GC2399" s="7"/>
    </row>
    <row r="2400" spans="2:185" s="2" customFormat="1" x14ac:dyDescent="0.25">
      <c r="B2400" s="1"/>
      <c r="E2400" s="1"/>
      <c r="H2400" s="1"/>
      <c r="K2400" s="1"/>
      <c r="N2400" s="1"/>
      <c r="Q2400" s="1"/>
      <c r="BO2400"/>
      <c r="GB2400" s="7"/>
      <c r="GC2400" s="7"/>
    </row>
    <row r="2401" spans="2:185" s="2" customFormat="1" x14ac:dyDescent="0.25">
      <c r="B2401" s="1"/>
      <c r="E2401" s="1"/>
      <c r="H2401" s="1"/>
      <c r="K2401" s="1"/>
      <c r="N2401" s="1"/>
      <c r="Q2401" s="1"/>
      <c r="BO2401"/>
      <c r="GB2401" s="7"/>
      <c r="GC2401" s="7"/>
    </row>
    <row r="2402" spans="2:185" s="2" customFormat="1" x14ac:dyDescent="0.25">
      <c r="B2402" s="1"/>
      <c r="E2402" s="1"/>
      <c r="H2402" s="1"/>
      <c r="K2402" s="1"/>
      <c r="N2402" s="1"/>
      <c r="Q2402" s="1"/>
      <c r="BO2402"/>
      <c r="GB2402" s="7"/>
      <c r="GC2402" s="7"/>
    </row>
    <row r="2403" spans="2:185" s="2" customFormat="1" x14ac:dyDescent="0.25">
      <c r="B2403" s="1"/>
      <c r="E2403" s="1"/>
      <c r="H2403" s="1"/>
      <c r="K2403" s="1"/>
      <c r="N2403" s="1"/>
      <c r="Q2403" s="1"/>
      <c r="BO2403"/>
      <c r="GB2403" s="7"/>
      <c r="GC2403" s="7"/>
    </row>
    <row r="2404" spans="2:185" s="2" customFormat="1" x14ac:dyDescent="0.25">
      <c r="B2404" s="1"/>
      <c r="E2404" s="1"/>
      <c r="H2404" s="1"/>
      <c r="K2404" s="1"/>
      <c r="N2404" s="1"/>
      <c r="Q2404" s="1"/>
      <c r="BO2404"/>
      <c r="GB2404" s="7"/>
      <c r="GC2404" s="7"/>
    </row>
    <row r="2405" spans="2:185" s="2" customFormat="1" x14ac:dyDescent="0.25">
      <c r="B2405" s="1"/>
      <c r="E2405" s="1"/>
      <c r="H2405" s="1"/>
      <c r="K2405" s="1"/>
      <c r="N2405" s="1"/>
      <c r="Q2405" s="1"/>
      <c r="BO2405"/>
      <c r="GB2405" s="7"/>
      <c r="GC2405" s="7"/>
    </row>
    <row r="2406" spans="2:185" s="2" customFormat="1" x14ac:dyDescent="0.25">
      <c r="B2406" s="1"/>
      <c r="E2406" s="1"/>
      <c r="H2406" s="1"/>
      <c r="K2406" s="1"/>
      <c r="N2406" s="1"/>
      <c r="Q2406" s="1"/>
      <c r="BO2406"/>
      <c r="GB2406" s="7"/>
      <c r="GC2406" s="7"/>
    </row>
    <row r="2407" spans="2:185" s="2" customFormat="1" x14ac:dyDescent="0.25">
      <c r="B2407" s="1"/>
      <c r="E2407" s="1"/>
      <c r="H2407" s="1"/>
      <c r="K2407" s="1"/>
      <c r="N2407" s="1"/>
      <c r="Q2407" s="1"/>
      <c r="BO2407"/>
      <c r="GB2407" s="7"/>
      <c r="GC2407" s="7"/>
    </row>
    <row r="2408" spans="2:185" s="2" customFormat="1" x14ac:dyDescent="0.25">
      <c r="B2408" s="1"/>
      <c r="E2408" s="1"/>
      <c r="H2408" s="1"/>
      <c r="K2408" s="1"/>
      <c r="N2408" s="1"/>
      <c r="Q2408" s="1"/>
      <c r="BO2408"/>
      <c r="GB2408" s="7"/>
      <c r="GC2408" s="7"/>
    </row>
    <row r="2409" spans="2:185" s="2" customFormat="1" x14ac:dyDescent="0.25">
      <c r="B2409" s="1"/>
      <c r="E2409" s="1"/>
      <c r="H2409" s="1"/>
      <c r="K2409" s="1"/>
      <c r="N2409" s="1"/>
      <c r="Q2409" s="1"/>
      <c r="BO2409"/>
      <c r="GB2409" s="7"/>
      <c r="GC2409" s="7"/>
    </row>
    <row r="2410" spans="2:185" s="2" customFormat="1" x14ac:dyDescent="0.25">
      <c r="B2410" s="1"/>
      <c r="E2410" s="1"/>
      <c r="H2410" s="1"/>
      <c r="K2410" s="1"/>
      <c r="N2410" s="1"/>
      <c r="Q2410" s="1"/>
      <c r="BO2410"/>
      <c r="GB2410" s="7"/>
      <c r="GC2410" s="7"/>
    </row>
    <row r="2411" spans="2:185" s="2" customFormat="1" x14ac:dyDescent="0.25">
      <c r="B2411" s="1"/>
      <c r="E2411" s="1"/>
      <c r="H2411" s="1"/>
      <c r="K2411" s="1"/>
      <c r="N2411" s="1"/>
      <c r="Q2411" s="1"/>
      <c r="BO2411"/>
      <c r="GB2411" s="7"/>
      <c r="GC2411" s="7"/>
    </row>
    <row r="2412" spans="2:185" s="2" customFormat="1" x14ac:dyDescent="0.25">
      <c r="B2412" s="1"/>
      <c r="E2412" s="1"/>
      <c r="H2412" s="1"/>
      <c r="K2412" s="1"/>
      <c r="N2412" s="1"/>
      <c r="Q2412" s="1"/>
      <c r="BO2412"/>
      <c r="GB2412" s="7"/>
      <c r="GC2412" s="7"/>
    </row>
    <row r="2413" spans="2:185" s="2" customFormat="1" x14ac:dyDescent="0.25">
      <c r="B2413" s="1"/>
      <c r="E2413" s="1"/>
      <c r="H2413" s="1"/>
      <c r="K2413" s="1"/>
      <c r="N2413" s="1"/>
      <c r="Q2413" s="1"/>
      <c r="BO2413"/>
      <c r="GB2413" s="7"/>
      <c r="GC2413" s="7"/>
    </row>
    <row r="2414" spans="2:185" s="2" customFormat="1" x14ac:dyDescent="0.25">
      <c r="B2414" s="1"/>
      <c r="E2414" s="1"/>
      <c r="H2414" s="1"/>
      <c r="K2414" s="1"/>
      <c r="N2414" s="1"/>
      <c r="Q2414" s="1"/>
      <c r="BO2414"/>
      <c r="GB2414" s="7"/>
      <c r="GC2414" s="7"/>
    </row>
    <row r="2415" spans="2:185" s="2" customFormat="1" x14ac:dyDescent="0.25">
      <c r="B2415" s="1"/>
      <c r="E2415" s="1"/>
      <c r="H2415" s="1"/>
      <c r="K2415" s="1"/>
      <c r="N2415" s="1"/>
      <c r="Q2415" s="1"/>
      <c r="BO2415"/>
      <c r="GB2415" s="7"/>
      <c r="GC2415" s="7"/>
    </row>
    <row r="2416" spans="2:185" s="2" customFormat="1" x14ac:dyDescent="0.25">
      <c r="B2416" s="1"/>
      <c r="E2416" s="1"/>
      <c r="H2416" s="1"/>
      <c r="K2416" s="1"/>
      <c r="N2416" s="1"/>
      <c r="Q2416" s="1"/>
      <c r="BO2416"/>
      <c r="GB2416" s="7"/>
      <c r="GC2416" s="7"/>
    </row>
    <row r="2417" spans="2:185" s="2" customFormat="1" x14ac:dyDescent="0.25">
      <c r="B2417" s="1"/>
      <c r="E2417" s="1"/>
      <c r="H2417" s="1"/>
      <c r="K2417" s="1"/>
      <c r="N2417" s="1"/>
      <c r="Q2417" s="1"/>
      <c r="BO2417"/>
      <c r="GB2417" s="7"/>
      <c r="GC2417" s="7"/>
    </row>
    <row r="2418" spans="2:185" s="2" customFormat="1" x14ac:dyDescent="0.25">
      <c r="B2418" s="1"/>
      <c r="E2418" s="1"/>
      <c r="H2418" s="1"/>
      <c r="K2418" s="1"/>
      <c r="N2418" s="1"/>
      <c r="Q2418" s="1"/>
      <c r="BO2418"/>
      <c r="GB2418" s="7"/>
      <c r="GC2418" s="7"/>
    </row>
    <row r="2419" spans="2:185" s="2" customFormat="1" x14ac:dyDescent="0.25">
      <c r="B2419" s="1"/>
      <c r="E2419" s="1"/>
      <c r="H2419" s="1"/>
      <c r="K2419" s="1"/>
      <c r="N2419" s="1"/>
      <c r="Q2419" s="1"/>
      <c r="BO2419"/>
      <c r="GB2419" s="7"/>
      <c r="GC2419" s="7"/>
    </row>
    <row r="2420" spans="2:185" s="2" customFormat="1" x14ac:dyDescent="0.25">
      <c r="B2420" s="1"/>
      <c r="E2420" s="1"/>
      <c r="H2420" s="1"/>
      <c r="K2420" s="1"/>
      <c r="N2420" s="1"/>
      <c r="Q2420" s="1"/>
      <c r="BO2420"/>
      <c r="GB2420" s="7"/>
      <c r="GC2420" s="7"/>
    </row>
    <row r="2421" spans="2:185" s="2" customFormat="1" x14ac:dyDescent="0.25">
      <c r="B2421" s="1"/>
      <c r="E2421" s="1"/>
      <c r="H2421" s="1"/>
      <c r="K2421" s="1"/>
      <c r="N2421" s="1"/>
      <c r="Q2421" s="1"/>
      <c r="BO2421"/>
      <c r="GB2421" s="7"/>
      <c r="GC2421" s="7"/>
    </row>
    <row r="2422" spans="2:185" s="2" customFormat="1" x14ac:dyDescent="0.25">
      <c r="B2422" s="1"/>
      <c r="E2422" s="1"/>
      <c r="H2422" s="1"/>
      <c r="K2422" s="1"/>
      <c r="N2422" s="1"/>
      <c r="Q2422" s="1"/>
      <c r="BO2422"/>
      <c r="GB2422" s="7"/>
      <c r="GC2422" s="7"/>
    </row>
    <row r="2423" spans="2:185" s="2" customFormat="1" x14ac:dyDescent="0.25">
      <c r="B2423" s="1"/>
      <c r="E2423" s="1"/>
      <c r="H2423" s="1"/>
      <c r="K2423" s="1"/>
      <c r="N2423" s="1"/>
      <c r="Q2423" s="1"/>
      <c r="BO2423"/>
      <c r="GB2423" s="7"/>
      <c r="GC2423" s="7"/>
    </row>
    <row r="2424" spans="2:185" s="2" customFormat="1" x14ac:dyDescent="0.25">
      <c r="B2424" s="1"/>
      <c r="E2424" s="1"/>
      <c r="H2424" s="1"/>
      <c r="K2424" s="1"/>
      <c r="N2424" s="1"/>
      <c r="Q2424" s="1"/>
      <c r="BO2424"/>
      <c r="GB2424" s="7"/>
      <c r="GC2424" s="7"/>
    </row>
    <row r="2425" spans="2:185" s="2" customFormat="1" x14ac:dyDescent="0.25">
      <c r="B2425" s="1"/>
      <c r="E2425" s="1"/>
      <c r="H2425" s="1"/>
      <c r="K2425" s="1"/>
      <c r="N2425" s="1"/>
      <c r="Q2425" s="1"/>
      <c r="BO2425"/>
      <c r="GB2425" s="7"/>
      <c r="GC2425" s="7"/>
    </row>
    <row r="2426" spans="2:185" s="2" customFormat="1" x14ac:dyDescent="0.25">
      <c r="B2426" s="1"/>
      <c r="E2426" s="1"/>
      <c r="H2426" s="1"/>
      <c r="K2426" s="1"/>
      <c r="N2426" s="1"/>
      <c r="Q2426" s="1"/>
      <c r="BO2426"/>
      <c r="GB2426" s="7"/>
      <c r="GC2426" s="7"/>
    </row>
    <row r="2427" spans="2:185" s="2" customFormat="1" x14ac:dyDescent="0.25">
      <c r="B2427" s="1"/>
      <c r="E2427" s="1"/>
      <c r="H2427" s="1"/>
      <c r="K2427" s="1"/>
      <c r="N2427" s="1"/>
      <c r="Q2427" s="1"/>
      <c r="BO2427"/>
      <c r="GB2427" s="7"/>
      <c r="GC2427" s="7"/>
    </row>
    <row r="2428" spans="2:185" s="2" customFormat="1" x14ac:dyDescent="0.25">
      <c r="B2428" s="1"/>
      <c r="E2428" s="1"/>
      <c r="H2428" s="1"/>
      <c r="K2428" s="1"/>
      <c r="N2428" s="1"/>
      <c r="Q2428" s="1"/>
      <c r="BO2428"/>
      <c r="GB2428" s="7"/>
      <c r="GC2428" s="7"/>
    </row>
    <row r="2429" spans="2:185" s="2" customFormat="1" x14ac:dyDescent="0.25">
      <c r="B2429" s="1"/>
      <c r="E2429" s="1"/>
      <c r="H2429" s="1"/>
      <c r="K2429" s="1"/>
      <c r="N2429" s="1"/>
      <c r="Q2429" s="1"/>
      <c r="BO2429"/>
      <c r="GB2429" s="7"/>
      <c r="GC2429" s="7"/>
    </row>
    <row r="2430" spans="2:185" s="2" customFormat="1" x14ac:dyDescent="0.25">
      <c r="B2430" s="1"/>
      <c r="E2430" s="1"/>
      <c r="H2430" s="1"/>
      <c r="K2430" s="1"/>
      <c r="N2430" s="1"/>
      <c r="Q2430" s="1"/>
      <c r="BO2430"/>
      <c r="GB2430" s="7"/>
      <c r="GC2430" s="7"/>
    </row>
    <row r="2431" spans="2:185" s="2" customFormat="1" x14ac:dyDescent="0.25">
      <c r="B2431" s="1"/>
      <c r="E2431" s="1"/>
      <c r="H2431" s="1"/>
      <c r="K2431" s="1"/>
      <c r="N2431" s="1"/>
      <c r="Q2431" s="1"/>
      <c r="BO2431"/>
      <c r="GB2431" s="7"/>
      <c r="GC2431" s="7"/>
    </row>
    <row r="2432" spans="2:185" s="2" customFormat="1" x14ac:dyDescent="0.25">
      <c r="B2432" s="1"/>
      <c r="E2432" s="1"/>
      <c r="H2432" s="1"/>
      <c r="K2432" s="1"/>
      <c r="N2432" s="1"/>
      <c r="Q2432" s="1"/>
      <c r="BO2432"/>
      <c r="GB2432" s="7"/>
      <c r="GC2432" s="7"/>
    </row>
    <row r="2433" spans="2:185" s="2" customFormat="1" x14ac:dyDescent="0.25">
      <c r="B2433" s="1"/>
      <c r="E2433" s="1"/>
      <c r="H2433" s="1"/>
      <c r="K2433" s="1"/>
      <c r="N2433" s="1"/>
      <c r="Q2433" s="1"/>
      <c r="BO2433"/>
      <c r="GB2433" s="7"/>
      <c r="GC2433" s="7"/>
    </row>
    <row r="2434" spans="2:185" s="2" customFormat="1" x14ac:dyDescent="0.25">
      <c r="B2434" s="1"/>
      <c r="E2434" s="1"/>
      <c r="H2434" s="1"/>
      <c r="K2434" s="1"/>
      <c r="N2434" s="1"/>
      <c r="Q2434" s="1"/>
      <c r="BO2434"/>
      <c r="GB2434" s="7"/>
      <c r="GC2434" s="7"/>
    </row>
    <row r="2435" spans="2:185" s="2" customFormat="1" x14ac:dyDescent="0.25">
      <c r="B2435" s="1"/>
      <c r="E2435" s="1"/>
      <c r="H2435" s="1"/>
      <c r="K2435" s="1"/>
      <c r="N2435" s="1"/>
      <c r="Q2435" s="1"/>
      <c r="BO2435"/>
      <c r="GB2435" s="7"/>
      <c r="GC2435" s="7"/>
    </row>
    <row r="2436" spans="2:185" s="2" customFormat="1" x14ac:dyDescent="0.25">
      <c r="B2436" s="1"/>
      <c r="E2436" s="1"/>
      <c r="H2436" s="1"/>
      <c r="K2436" s="1"/>
      <c r="N2436" s="1"/>
      <c r="Q2436" s="1"/>
      <c r="BO2436"/>
      <c r="GB2436" s="7"/>
      <c r="GC2436" s="7"/>
    </row>
    <row r="2437" spans="2:185" s="2" customFormat="1" x14ac:dyDescent="0.25">
      <c r="B2437" s="1"/>
      <c r="E2437" s="1"/>
      <c r="H2437" s="1"/>
      <c r="K2437" s="1"/>
      <c r="N2437" s="1"/>
      <c r="Q2437" s="1"/>
      <c r="BO2437"/>
      <c r="GB2437" s="7"/>
      <c r="GC2437" s="7"/>
    </row>
    <row r="2438" spans="2:185" s="2" customFormat="1" x14ac:dyDescent="0.25">
      <c r="B2438" s="1"/>
      <c r="E2438" s="1"/>
      <c r="H2438" s="1"/>
      <c r="K2438" s="1"/>
      <c r="N2438" s="1"/>
      <c r="Q2438" s="1"/>
      <c r="BO2438"/>
      <c r="GB2438" s="7"/>
      <c r="GC2438" s="7"/>
    </row>
    <row r="2439" spans="2:185" s="2" customFormat="1" x14ac:dyDescent="0.25">
      <c r="B2439" s="1"/>
      <c r="E2439" s="1"/>
      <c r="H2439" s="1"/>
      <c r="K2439" s="1"/>
      <c r="N2439" s="1"/>
      <c r="Q2439" s="1"/>
      <c r="BO2439"/>
      <c r="GB2439" s="7"/>
      <c r="GC2439" s="7"/>
    </row>
    <row r="2440" spans="2:185" s="2" customFormat="1" x14ac:dyDescent="0.25">
      <c r="B2440" s="1"/>
      <c r="E2440" s="1"/>
      <c r="H2440" s="1"/>
      <c r="K2440" s="1"/>
      <c r="N2440" s="1"/>
      <c r="Q2440" s="1"/>
      <c r="BO2440"/>
      <c r="GB2440" s="7"/>
      <c r="GC2440" s="7"/>
    </row>
    <row r="2441" spans="2:185" s="2" customFormat="1" x14ac:dyDescent="0.25">
      <c r="B2441" s="1"/>
      <c r="E2441" s="1"/>
      <c r="H2441" s="1"/>
      <c r="K2441" s="1"/>
      <c r="N2441" s="1"/>
      <c r="Q2441" s="1"/>
      <c r="BO2441"/>
      <c r="GB2441" s="7"/>
      <c r="GC2441" s="7"/>
    </row>
    <row r="2442" spans="2:185" s="2" customFormat="1" x14ac:dyDescent="0.25">
      <c r="B2442" s="1"/>
      <c r="E2442" s="1"/>
      <c r="H2442" s="1"/>
      <c r="K2442" s="1"/>
      <c r="N2442" s="1"/>
      <c r="Q2442" s="1"/>
      <c r="BO2442"/>
      <c r="GB2442" s="7"/>
      <c r="GC2442" s="7"/>
    </row>
    <row r="2443" spans="2:185" s="2" customFormat="1" x14ac:dyDescent="0.25">
      <c r="B2443" s="1"/>
      <c r="E2443" s="1"/>
      <c r="H2443" s="1"/>
      <c r="K2443" s="1"/>
      <c r="N2443" s="1"/>
      <c r="Q2443" s="1"/>
      <c r="BO2443"/>
      <c r="GB2443" s="7"/>
      <c r="GC2443" s="7"/>
    </row>
    <row r="2444" spans="2:185" s="2" customFormat="1" x14ac:dyDescent="0.25">
      <c r="B2444" s="1"/>
      <c r="E2444" s="1"/>
      <c r="H2444" s="1"/>
      <c r="K2444" s="1"/>
      <c r="N2444" s="1"/>
      <c r="Q2444" s="1"/>
      <c r="BO2444"/>
      <c r="GB2444" s="7"/>
      <c r="GC2444" s="7"/>
    </row>
    <row r="2445" spans="2:185" s="2" customFormat="1" x14ac:dyDescent="0.25">
      <c r="B2445" s="1"/>
      <c r="E2445" s="1"/>
      <c r="H2445" s="1"/>
      <c r="K2445" s="1"/>
      <c r="N2445" s="1"/>
      <c r="Q2445" s="1"/>
      <c r="BO2445"/>
      <c r="GB2445" s="7"/>
      <c r="GC2445" s="7"/>
    </row>
    <row r="2446" spans="2:185" s="2" customFormat="1" x14ac:dyDescent="0.25">
      <c r="B2446" s="1"/>
      <c r="E2446" s="1"/>
      <c r="H2446" s="1"/>
      <c r="K2446" s="1"/>
      <c r="N2446" s="1"/>
      <c r="Q2446" s="1"/>
      <c r="BO2446"/>
      <c r="GB2446" s="7"/>
      <c r="GC2446" s="7"/>
    </row>
    <row r="2447" spans="2:185" s="2" customFormat="1" x14ac:dyDescent="0.25">
      <c r="B2447" s="1"/>
      <c r="E2447" s="1"/>
      <c r="H2447" s="1"/>
      <c r="K2447" s="1"/>
      <c r="N2447" s="1"/>
      <c r="Q2447" s="1"/>
      <c r="BO2447"/>
      <c r="GB2447" s="7"/>
      <c r="GC2447" s="7"/>
    </row>
    <row r="2448" spans="2:185" s="2" customFormat="1" x14ac:dyDescent="0.25">
      <c r="B2448" s="1"/>
      <c r="E2448" s="1"/>
      <c r="H2448" s="1"/>
      <c r="K2448" s="1"/>
      <c r="N2448" s="1"/>
      <c r="Q2448" s="1"/>
      <c r="BO2448"/>
      <c r="GB2448" s="7"/>
      <c r="GC2448" s="7"/>
    </row>
    <row r="2449" spans="2:185" s="2" customFormat="1" x14ac:dyDescent="0.25">
      <c r="B2449" s="1"/>
      <c r="E2449" s="1"/>
      <c r="H2449" s="1"/>
      <c r="K2449" s="1"/>
      <c r="N2449" s="1"/>
      <c r="Q2449" s="1"/>
      <c r="BO2449"/>
      <c r="GB2449" s="7"/>
      <c r="GC2449" s="7"/>
    </row>
    <row r="2450" spans="2:185" s="2" customFormat="1" x14ac:dyDescent="0.25">
      <c r="B2450" s="1"/>
      <c r="E2450" s="1"/>
      <c r="H2450" s="1"/>
      <c r="K2450" s="1"/>
      <c r="N2450" s="1"/>
      <c r="Q2450" s="1"/>
      <c r="BO2450"/>
      <c r="GB2450" s="7"/>
      <c r="GC2450" s="7"/>
    </row>
    <row r="2451" spans="2:185" s="2" customFormat="1" x14ac:dyDescent="0.25">
      <c r="B2451" s="1"/>
      <c r="E2451" s="1"/>
      <c r="H2451" s="1"/>
      <c r="K2451" s="1"/>
      <c r="N2451" s="1"/>
      <c r="Q2451" s="1"/>
      <c r="BO2451"/>
      <c r="GB2451" s="7"/>
      <c r="GC2451" s="7"/>
    </row>
    <row r="2452" spans="2:185" s="2" customFormat="1" x14ac:dyDescent="0.25">
      <c r="B2452" s="1"/>
      <c r="E2452" s="1"/>
      <c r="H2452" s="1"/>
      <c r="K2452" s="1"/>
      <c r="N2452" s="1"/>
      <c r="Q2452" s="1"/>
      <c r="BO2452"/>
      <c r="GB2452" s="7"/>
      <c r="GC2452" s="7"/>
    </row>
    <row r="2453" spans="2:185" s="2" customFormat="1" x14ac:dyDescent="0.25">
      <c r="B2453" s="1"/>
      <c r="E2453" s="1"/>
      <c r="H2453" s="1"/>
      <c r="K2453" s="1"/>
      <c r="N2453" s="1"/>
      <c r="Q2453" s="1"/>
      <c r="BO2453"/>
      <c r="GB2453" s="7"/>
      <c r="GC2453" s="7"/>
    </row>
    <row r="2454" spans="2:185" s="2" customFormat="1" x14ac:dyDescent="0.25">
      <c r="B2454" s="1"/>
      <c r="E2454" s="1"/>
      <c r="H2454" s="1"/>
      <c r="K2454" s="1"/>
      <c r="N2454" s="1"/>
      <c r="Q2454" s="1"/>
      <c r="BO2454"/>
      <c r="GB2454" s="7"/>
      <c r="GC2454" s="7"/>
    </row>
    <row r="2455" spans="2:185" s="2" customFormat="1" x14ac:dyDescent="0.25">
      <c r="B2455" s="1"/>
      <c r="E2455" s="1"/>
      <c r="H2455" s="1"/>
      <c r="K2455" s="1"/>
      <c r="N2455" s="1"/>
      <c r="Q2455" s="1"/>
      <c r="BO2455"/>
      <c r="GB2455" s="7"/>
      <c r="GC2455" s="7"/>
    </row>
    <row r="2456" spans="2:185" s="2" customFormat="1" x14ac:dyDescent="0.25">
      <c r="B2456" s="1"/>
      <c r="E2456" s="1"/>
      <c r="H2456" s="1"/>
      <c r="K2456" s="1"/>
      <c r="N2456" s="1"/>
      <c r="Q2456" s="1"/>
      <c r="BO2456"/>
      <c r="GB2456" s="7"/>
      <c r="GC2456" s="7"/>
    </row>
    <row r="2457" spans="2:185" s="2" customFormat="1" x14ac:dyDescent="0.25">
      <c r="B2457" s="1"/>
      <c r="E2457" s="1"/>
      <c r="H2457" s="1"/>
      <c r="K2457" s="1"/>
      <c r="N2457" s="1"/>
      <c r="Q2457" s="1"/>
      <c r="BO2457"/>
      <c r="GB2457" s="7"/>
      <c r="GC2457" s="7"/>
    </row>
    <row r="2458" spans="2:185" s="2" customFormat="1" x14ac:dyDescent="0.25">
      <c r="B2458" s="1"/>
      <c r="E2458" s="1"/>
      <c r="H2458" s="1"/>
      <c r="K2458" s="1"/>
      <c r="N2458" s="1"/>
      <c r="Q2458" s="1"/>
      <c r="BO2458"/>
      <c r="GB2458" s="7"/>
      <c r="GC2458" s="7"/>
    </row>
    <row r="2459" spans="2:185" s="2" customFormat="1" x14ac:dyDescent="0.25">
      <c r="B2459" s="1"/>
      <c r="E2459" s="1"/>
      <c r="H2459" s="1"/>
      <c r="K2459" s="1"/>
      <c r="N2459" s="1"/>
      <c r="Q2459" s="1"/>
      <c r="BO2459"/>
      <c r="GB2459" s="7"/>
      <c r="GC2459" s="7"/>
    </row>
    <row r="2460" spans="2:185" s="2" customFormat="1" x14ac:dyDescent="0.25">
      <c r="B2460" s="1"/>
      <c r="E2460" s="1"/>
      <c r="H2460" s="1"/>
      <c r="K2460" s="1"/>
      <c r="N2460" s="1"/>
      <c r="Q2460" s="1"/>
      <c r="BO2460"/>
      <c r="GB2460" s="7"/>
      <c r="GC2460" s="7"/>
    </row>
    <row r="2461" spans="2:185" s="2" customFormat="1" x14ac:dyDescent="0.25">
      <c r="B2461" s="1"/>
      <c r="E2461" s="1"/>
      <c r="H2461" s="1"/>
      <c r="K2461" s="1"/>
      <c r="N2461" s="1"/>
      <c r="Q2461" s="1"/>
      <c r="BO2461"/>
      <c r="GB2461" s="7"/>
      <c r="GC2461" s="7"/>
    </row>
    <row r="2462" spans="2:185" s="2" customFormat="1" x14ac:dyDescent="0.25">
      <c r="B2462" s="1"/>
      <c r="E2462" s="1"/>
      <c r="H2462" s="1"/>
      <c r="K2462" s="1"/>
      <c r="N2462" s="1"/>
      <c r="Q2462" s="1"/>
      <c r="BO2462"/>
      <c r="GB2462" s="7"/>
      <c r="GC2462" s="7"/>
    </row>
    <row r="2463" spans="2:185" s="2" customFormat="1" x14ac:dyDescent="0.25">
      <c r="B2463" s="1"/>
      <c r="E2463" s="1"/>
      <c r="H2463" s="1"/>
      <c r="K2463" s="1"/>
      <c r="N2463" s="1"/>
      <c r="Q2463" s="1"/>
      <c r="BO2463"/>
      <c r="GB2463" s="7"/>
      <c r="GC2463" s="7"/>
    </row>
    <row r="2464" spans="2:185" s="2" customFormat="1" x14ac:dyDescent="0.25">
      <c r="B2464" s="1"/>
      <c r="E2464" s="1"/>
      <c r="H2464" s="1"/>
      <c r="K2464" s="1"/>
      <c r="N2464" s="1"/>
      <c r="Q2464" s="1"/>
      <c r="BO2464"/>
      <c r="GB2464" s="7"/>
      <c r="GC2464" s="7"/>
    </row>
    <row r="2465" spans="2:185" s="2" customFormat="1" x14ac:dyDescent="0.25">
      <c r="B2465" s="1"/>
      <c r="E2465" s="1"/>
      <c r="H2465" s="1"/>
      <c r="K2465" s="1"/>
      <c r="N2465" s="1"/>
      <c r="Q2465" s="1"/>
      <c r="BO2465"/>
      <c r="GB2465" s="7"/>
      <c r="GC2465" s="7"/>
    </row>
    <row r="2466" spans="2:185" s="2" customFormat="1" x14ac:dyDescent="0.25">
      <c r="B2466" s="1"/>
      <c r="E2466" s="1"/>
      <c r="H2466" s="1"/>
      <c r="K2466" s="1"/>
      <c r="N2466" s="1"/>
      <c r="Q2466" s="1"/>
      <c r="BO2466"/>
      <c r="GB2466" s="7"/>
      <c r="GC2466" s="7"/>
    </row>
    <row r="2467" spans="2:185" s="2" customFormat="1" x14ac:dyDescent="0.25">
      <c r="B2467" s="1"/>
      <c r="E2467" s="1"/>
      <c r="H2467" s="1"/>
      <c r="K2467" s="1"/>
      <c r="N2467" s="1"/>
      <c r="Q2467" s="1"/>
      <c r="BO2467"/>
      <c r="GB2467" s="7"/>
      <c r="GC2467" s="7"/>
    </row>
    <row r="2468" spans="2:185" s="2" customFormat="1" x14ac:dyDescent="0.25">
      <c r="B2468" s="1"/>
      <c r="E2468" s="1"/>
      <c r="H2468" s="1"/>
      <c r="K2468" s="1"/>
      <c r="N2468" s="1"/>
      <c r="Q2468" s="1"/>
      <c r="BO2468"/>
      <c r="GB2468" s="7"/>
      <c r="GC2468" s="7"/>
    </row>
    <row r="2469" spans="2:185" s="2" customFormat="1" x14ac:dyDescent="0.25">
      <c r="B2469" s="1"/>
      <c r="E2469" s="1"/>
      <c r="H2469" s="1"/>
      <c r="K2469" s="1"/>
      <c r="N2469" s="1"/>
      <c r="Q2469" s="1"/>
      <c r="BO2469"/>
      <c r="GB2469" s="7"/>
      <c r="GC2469" s="7"/>
    </row>
    <row r="2470" spans="2:185" s="2" customFormat="1" x14ac:dyDescent="0.25">
      <c r="B2470" s="1"/>
      <c r="E2470" s="1"/>
      <c r="H2470" s="1"/>
      <c r="K2470" s="1"/>
      <c r="N2470" s="1"/>
      <c r="Q2470" s="1"/>
      <c r="BO2470"/>
      <c r="GB2470" s="7"/>
      <c r="GC2470" s="7"/>
    </row>
    <row r="2471" spans="2:185" s="2" customFormat="1" x14ac:dyDescent="0.25">
      <c r="B2471" s="1"/>
      <c r="E2471" s="1"/>
      <c r="H2471" s="1"/>
      <c r="K2471" s="1"/>
      <c r="N2471" s="1"/>
      <c r="Q2471" s="1"/>
      <c r="BO2471"/>
      <c r="GB2471" s="7"/>
      <c r="GC2471" s="7"/>
    </row>
    <row r="2472" spans="2:185" s="2" customFormat="1" x14ac:dyDescent="0.25">
      <c r="B2472" s="1"/>
      <c r="E2472" s="1"/>
      <c r="H2472" s="1"/>
      <c r="K2472" s="1"/>
      <c r="N2472" s="1"/>
      <c r="Q2472" s="1"/>
      <c r="BO2472"/>
      <c r="GB2472" s="7"/>
      <c r="GC2472" s="7"/>
    </row>
    <row r="2473" spans="2:185" s="2" customFormat="1" x14ac:dyDescent="0.25">
      <c r="B2473" s="1"/>
      <c r="E2473" s="1"/>
      <c r="H2473" s="1"/>
      <c r="K2473" s="1"/>
      <c r="N2473" s="1"/>
      <c r="Q2473" s="1"/>
      <c r="BO2473"/>
      <c r="GB2473" s="7"/>
      <c r="GC2473" s="7"/>
    </row>
    <row r="2474" spans="2:185" s="2" customFormat="1" x14ac:dyDescent="0.25">
      <c r="B2474" s="1"/>
      <c r="E2474" s="1"/>
      <c r="H2474" s="1"/>
      <c r="K2474" s="1"/>
      <c r="N2474" s="1"/>
      <c r="Q2474" s="1"/>
      <c r="BO2474"/>
      <c r="GB2474" s="7"/>
      <c r="GC2474" s="7"/>
    </row>
    <row r="2475" spans="2:185" s="2" customFormat="1" x14ac:dyDescent="0.25">
      <c r="B2475" s="1"/>
      <c r="E2475" s="1"/>
      <c r="H2475" s="1"/>
      <c r="K2475" s="1"/>
      <c r="N2475" s="1"/>
      <c r="Q2475" s="1"/>
      <c r="BO2475"/>
      <c r="GB2475" s="7"/>
      <c r="GC2475" s="7"/>
    </row>
    <row r="2476" spans="2:185" s="2" customFormat="1" x14ac:dyDescent="0.25">
      <c r="B2476" s="1"/>
      <c r="E2476" s="1"/>
      <c r="H2476" s="1"/>
      <c r="K2476" s="1"/>
      <c r="N2476" s="1"/>
      <c r="Q2476" s="1"/>
      <c r="BO2476"/>
      <c r="GB2476" s="7"/>
      <c r="GC2476" s="7"/>
    </row>
    <row r="2477" spans="2:185" s="2" customFormat="1" x14ac:dyDescent="0.25">
      <c r="B2477" s="1"/>
      <c r="E2477" s="1"/>
      <c r="H2477" s="1"/>
      <c r="K2477" s="1"/>
      <c r="N2477" s="1"/>
      <c r="Q2477" s="1"/>
      <c r="BO2477"/>
      <c r="GB2477" s="7"/>
      <c r="GC2477" s="7"/>
    </row>
    <row r="2478" spans="2:185" s="2" customFormat="1" x14ac:dyDescent="0.25">
      <c r="B2478" s="1"/>
      <c r="E2478" s="1"/>
      <c r="H2478" s="1"/>
      <c r="K2478" s="1"/>
      <c r="N2478" s="1"/>
      <c r="Q2478" s="1"/>
      <c r="BO2478"/>
      <c r="GB2478" s="7"/>
      <c r="GC2478" s="7"/>
    </row>
    <row r="2479" spans="2:185" s="2" customFormat="1" x14ac:dyDescent="0.25">
      <c r="B2479" s="1"/>
      <c r="E2479" s="1"/>
      <c r="H2479" s="1"/>
      <c r="K2479" s="1"/>
      <c r="N2479" s="1"/>
      <c r="Q2479" s="1"/>
      <c r="BO2479"/>
      <c r="GB2479" s="7"/>
      <c r="GC2479" s="7"/>
    </row>
    <row r="2480" spans="2:185" s="2" customFormat="1" x14ac:dyDescent="0.25">
      <c r="B2480" s="1"/>
      <c r="E2480" s="1"/>
      <c r="H2480" s="1"/>
      <c r="K2480" s="1"/>
      <c r="N2480" s="1"/>
      <c r="Q2480" s="1"/>
      <c r="BO2480"/>
      <c r="GB2480" s="7"/>
      <c r="GC2480" s="7"/>
    </row>
    <row r="2481" spans="2:185" s="2" customFormat="1" x14ac:dyDescent="0.25">
      <c r="B2481" s="1"/>
      <c r="E2481" s="1"/>
      <c r="H2481" s="1"/>
      <c r="K2481" s="1"/>
      <c r="N2481" s="1"/>
      <c r="Q2481" s="1"/>
      <c r="BO2481"/>
      <c r="GB2481" s="7"/>
      <c r="GC2481" s="7"/>
    </row>
    <row r="2482" spans="2:185" s="2" customFormat="1" x14ac:dyDescent="0.25">
      <c r="B2482" s="1"/>
      <c r="E2482" s="1"/>
      <c r="H2482" s="1"/>
      <c r="K2482" s="1"/>
      <c r="N2482" s="1"/>
      <c r="Q2482" s="1"/>
      <c r="BO2482"/>
      <c r="GB2482" s="7"/>
      <c r="GC2482" s="7"/>
    </row>
    <row r="2483" spans="2:185" s="2" customFormat="1" x14ac:dyDescent="0.25">
      <c r="B2483" s="1"/>
      <c r="E2483" s="1"/>
      <c r="H2483" s="1"/>
      <c r="K2483" s="1"/>
      <c r="N2483" s="1"/>
      <c r="Q2483" s="1"/>
      <c r="BO2483"/>
      <c r="GB2483" s="7"/>
      <c r="GC2483" s="7"/>
    </row>
    <row r="2484" spans="2:185" s="2" customFormat="1" x14ac:dyDescent="0.25">
      <c r="B2484" s="1"/>
      <c r="E2484" s="1"/>
      <c r="H2484" s="1"/>
      <c r="K2484" s="1"/>
      <c r="N2484" s="1"/>
      <c r="Q2484" s="1"/>
      <c r="BO2484"/>
      <c r="GB2484" s="7"/>
      <c r="GC2484" s="7"/>
    </row>
    <row r="2485" spans="2:185" s="2" customFormat="1" x14ac:dyDescent="0.25">
      <c r="B2485" s="1"/>
      <c r="E2485" s="1"/>
      <c r="H2485" s="1"/>
      <c r="K2485" s="1"/>
      <c r="N2485" s="1"/>
      <c r="Q2485" s="1"/>
      <c r="BO2485"/>
      <c r="GB2485" s="7"/>
      <c r="GC2485" s="7"/>
    </row>
    <row r="2486" spans="2:185" s="2" customFormat="1" x14ac:dyDescent="0.25">
      <c r="B2486" s="1"/>
      <c r="E2486" s="1"/>
      <c r="H2486" s="1"/>
      <c r="K2486" s="1"/>
      <c r="N2486" s="1"/>
      <c r="Q2486" s="1"/>
      <c r="BO2486"/>
      <c r="GB2486" s="7"/>
      <c r="GC2486" s="7"/>
    </row>
    <row r="2487" spans="2:185" s="2" customFormat="1" x14ac:dyDescent="0.25">
      <c r="B2487" s="1"/>
      <c r="E2487" s="1"/>
      <c r="H2487" s="1"/>
      <c r="K2487" s="1"/>
      <c r="N2487" s="1"/>
      <c r="Q2487" s="1"/>
      <c r="BO2487"/>
      <c r="GB2487" s="7"/>
      <c r="GC2487" s="7"/>
    </row>
    <row r="2488" spans="2:185" s="2" customFormat="1" x14ac:dyDescent="0.25">
      <c r="B2488" s="1"/>
      <c r="E2488" s="1"/>
      <c r="H2488" s="1"/>
      <c r="K2488" s="1"/>
      <c r="N2488" s="1"/>
      <c r="Q2488" s="1"/>
      <c r="BO2488"/>
      <c r="GB2488" s="7"/>
      <c r="GC2488" s="7"/>
    </row>
    <row r="2489" spans="2:185" s="2" customFormat="1" x14ac:dyDescent="0.25">
      <c r="B2489" s="1"/>
      <c r="E2489" s="1"/>
      <c r="H2489" s="1"/>
      <c r="K2489" s="1"/>
      <c r="N2489" s="1"/>
      <c r="Q2489" s="1"/>
      <c r="BO2489"/>
      <c r="GB2489" s="7"/>
      <c r="GC2489" s="7"/>
    </row>
    <row r="2490" spans="2:185" s="2" customFormat="1" x14ac:dyDescent="0.25">
      <c r="B2490" s="1"/>
      <c r="E2490" s="1"/>
      <c r="H2490" s="1"/>
      <c r="K2490" s="1"/>
      <c r="N2490" s="1"/>
      <c r="Q2490" s="1"/>
      <c r="BO2490"/>
      <c r="GB2490" s="7"/>
      <c r="GC2490" s="7"/>
    </row>
    <row r="2491" spans="2:185" s="2" customFormat="1" x14ac:dyDescent="0.25">
      <c r="B2491" s="1"/>
      <c r="E2491" s="1"/>
      <c r="H2491" s="1"/>
      <c r="K2491" s="1"/>
      <c r="N2491" s="1"/>
      <c r="Q2491" s="1"/>
      <c r="BO2491"/>
      <c r="GB2491" s="7"/>
      <c r="GC2491" s="7"/>
    </row>
    <row r="2492" spans="2:185" s="2" customFormat="1" x14ac:dyDescent="0.25">
      <c r="B2492" s="1"/>
      <c r="E2492" s="1"/>
      <c r="H2492" s="1"/>
      <c r="K2492" s="1"/>
      <c r="N2492" s="1"/>
      <c r="Q2492" s="1"/>
      <c r="BO2492"/>
      <c r="GB2492" s="7"/>
      <c r="GC2492" s="7"/>
    </row>
    <row r="2493" spans="2:185" s="2" customFormat="1" x14ac:dyDescent="0.25">
      <c r="B2493" s="1"/>
      <c r="E2493" s="1"/>
      <c r="H2493" s="1"/>
      <c r="K2493" s="1"/>
      <c r="N2493" s="1"/>
      <c r="Q2493" s="1"/>
      <c r="BO2493"/>
      <c r="GB2493" s="7"/>
      <c r="GC2493" s="7"/>
    </row>
    <row r="2494" spans="2:185" s="2" customFormat="1" x14ac:dyDescent="0.25">
      <c r="B2494" s="1"/>
      <c r="E2494" s="1"/>
      <c r="H2494" s="1"/>
      <c r="K2494" s="1"/>
      <c r="N2494" s="1"/>
      <c r="Q2494" s="1"/>
      <c r="BO2494"/>
      <c r="GB2494" s="7"/>
      <c r="GC2494" s="7"/>
    </row>
    <row r="2495" spans="2:185" s="2" customFormat="1" x14ac:dyDescent="0.25">
      <c r="B2495" s="1"/>
      <c r="E2495" s="1"/>
      <c r="H2495" s="1"/>
      <c r="K2495" s="1"/>
      <c r="N2495" s="1"/>
      <c r="Q2495" s="1"/>
      <c r="BO2495"/>
      <c r="GB2495" s="7"/>
      <c r="GC2495" s="7"/>
    </row>
    <row r="2496" spans="2:185" s="2" customFormat="1" x14ac:dyDescent="0.25">
      <c r="B2496" s="1"/>
      <c r="E2496" s="1"/>
      <c r="H2496" s="1"/>
      <c r="K2496" s="1"/>
      <c r="N2496" s="1"/>
      <c r="Q2496" s="1"/>
      <c r="BO2496"/>
      <c r="GB2496" s="7"/>
      <c r="GC2496" s="7"/>
    </row>
    <row r="2497" spans="2:185" s="2" customFormat="1" x14ac:dyDescent="0.25">
      <c r="B2497" s="1"/>
      <c r="E2497" s="1"/>
      <c r="H2497" s="1"/>
      <c r="K2497" s="1"/>
      <c r="N2497" s="1"/>
      <c r="Q2497" s="1"/>
      <c r="BO2497"/>
      <c r="GB2497" s="7"/>
      <c r="GC2497" s="7"/>
    </row>
    <row r="2498" spans="2:185" s="2" customFormat="1" x14ac:dyDescent="0.25">
      <c r="B2498" s="1"/>
      <c r="E2498" s="1"/>
      <c r="H2498" s="1"/>
      <c r="K2498" s="1"/>
      <c r="N2498" s="1"/>
      <c r="Q2498" s="1"/>
      <c r="BO2498"/>
      <c r="GB2498" s="7"/>
      <c r="GC2498" s="7"/>
    </row>
    <row r="2499" spans="2:185" s="2" customFormat="1" x14ac:dyDescent="0.25">
      <c r="B2499" s="1"/>
      <c r="E2499" s="1"/>
      <c r="H2499" s="1"/>
      <c r="K2499" s="1"/>
      <c r="N2499" s="1"/>
      <c r="Q2499" s="1"/>
      <c r="BO2499"/>
      <c r="GB2499" s="7"/>
      <c r="GC2499" s="7"/>
    </row>
    <row r="2500" spans="2:185" s="2" customFormat="1" x14ac:dyDescent="0.25">
      <c r="B2500" s="1"/>
      <c r="E2500" s="1"/>
      <c r="H2500" s="1"/>
      <c r="K2500" s="1"/>
      <c r="N2500" s="1"/>
      <c r="Q2500" s="1"/>
      <c r="BO2500"/>
      <c r="GB2500" s="7"/>
      <c r="GC2500" s="7"/>
    </row>
    <row r="2501" spans="2:185" s="2" customFormat="1" x14ac:dyDescent="0.25">
      <c r="B2501" s="1"/>
      <c r="E2501" s="1"/>
      <c r="H2501" s="1"/>
      <c r="K2501" s="1"/>
      <c r="N2501" s="1"/>
      <c r="Q2501" s="1"/>
      <c r="BO2501"/>
      <c r="GB2501" s="7"/>
      <c r="GC2501" s="7"/>
    </row>
    <row r="2502" spans="2:185" s="2" customFormat="1" x14ac:dyDescent="0.25">
      <c r="B2502" s="1"/>
      <c r="E2502" s="1"/>
      <c r="H2502" s="1"/>
      <c r="K2502" s="1"/>
      <c r="N2502" s="1"/>
      <c r="Q2502" s="1"/>
      <c r="BO2502"/>
      <c r="GB2502" s="7"/>
      <c r="GC2502" s="7"/>
    </row>
    <row r="2503" spans="2:185" s="2" customFormat="1" x14ac:dyDescent="0.25">
      <c r="B2503" s="1"/>
      <c r="E2503" s="1"/>
      <c r="H2503" s="1"/>
      <c r="K2503" s="1"/>
      <c r="N2503" s="1"/>
      <c r="Q2503" s="1"/>
      <c r="BO2503"/>
      <c r="GB2503" s="7"/>
      <c r="GC2503" s="7"/>
    </row>
    <row r="2504" spans="2:185" s="2" customFormat="1" x14ac:dyDescent="0.25">
      <c r="B2504" s="1"/>
      <c r="E2504" s="1"/>
      <c r="H2504" s="1"/>
      <c r="K2504" s="1"/>
      <c r="N2504" s="1"/>
      <c r="Q2504" s="1"/>
      <c r="BO2504"/>
      <c r="GB2504" s="7"/>
      <c r="GC2504" s="7"/>
    </row>
    <row r="2505" spans="2:185" s="2" customFormat="1" x14ac:dyDescent="0.25">
      <c r="B2505" s="1"/>
      <c r="E2505" s="1"/>
      <c r="H2505" s="1"/>
      <c r="K2505" s="1"/>
      <c r="N2505" s="1"/>
      <c r="Q2505" s="1"/>
      <c r="BO2505"/>
      <c r="GB2505" s="7"/>
      <c r="GC2505" s="7"/>
    </row>
    <row r="2506" spans="2:185" s="2" customFormat="1" x14ac:dyDescent="0.25">
      <c r="B2506" s="1"/>
      <c r="E2506" s="1"/>
      <c r="H2506" s="1"/>
      <c r="K2506" s="1"/>
      <c r="N2506" s="1"/>
      <c r="Q2506" s="1"/>
      <c r="BO2506"/>
      <c r="GB2506" s="7"/>
      <c r="GC2506" s="7"/>
    </row>
    <row r="2507" spans="2:185" s="2" customFormat="1" x14ac:dyDescent="0.25">
      <c r="B2507" s="1"/>
      <c r="E2507" s="1"/>
      <c r="H2507" s="1"/>
      <c r="K2507" s="1"/>
      <c r="N2507" s="1"/>
      <c r="Q2507" s="1"/>
      <c r="BO2507"/>
      <c r="GB2507" s="7"/>
      <c r="GC2507" s="7"/>
    </row>
    <row r="2508" spans="2:185" s="2" customFormat="1" x14ac:dyDescent="0.25">
      <c r="B2508" s="1"/>
      <c r="E2508" s="1"/>
      <c r="H2508" s="1"/>
      <c r="K2508" s="1"/>
      <c r="N2508" s="1"/>
      <c r="Q2508" s="1"/>
      <c r="BO2508"/>
      <c r="GB2508" s="7"/>
      <c r="GC2508" s="7"/>
    </row>
    <row r="2509" spans="2:185" s="2" customFormat="1" x14ac:dyDescent="0.25">
      <c r="B2509" s="1"/>
      <c r="E2509" s="1"/>
      <c r="H2509" s="1"/>
      <c r="K2509" s="1"/>
      <c r="N2509" s="1"/>
      <c r="Q2509" s="1"/>
      <c r="BO2509"/>
      <c r="GB2509" s="7"/>
      <c r="GC2509" s="7"/>
    </row>
    <row r="2510" spans="2:185" s="2" customFormat="1" x14ac:dyDescent="0.25">
      <c r="B2510" s="1"/>
      <c r="E2510" s="1"/>
      <c r="H2510" s="1"/>
      <c r="K2510" s="1"/>
      <c r="N2510" s="1"/>
      <c r="Q2510" s="1"/>
      <c r="BO2510"/>
      <c r="GB2510" s="7"/>
      <c r="GC2510" s="7"/>
    </row>
    <row r="2511" spans="2:185" s="2" customFormat="1" x14ac:dyDescent="0.25">
      <c r="B2511" s="1"/>
      <c r="E2511" s="1"/>
      <c r="H2511" s="1"/>
      <c r="K2511" s="1"/>
      <c r="N2511" s="1"/>
      <c r="Q2511" s="1"/>
      <c r="BO2511"/>
      <c r="GB2511" s="7"/>
      <c r="GC2511" s="7"/>
    </row>
    <row r="2512" spans="2:185" s="2" customFormat="1" x14ac:dyDescent="0.25">
      <c r="B2512" s="1"/>
      <c r="E2512" s="1"/>
      <c r="H2512" s="1"/>
      <c r="K2512" s="1"/>
      <c r="N2512" s="1"/>
      <c r="Q2512" s="1"/>
      <c r="BO2512"/>
      <c r="GB2512" s="7"/>
      <c r="GC2512" s="7"/>
    </row>
    <row r="2513" spans="2:185" s="2" customFormat="1" x14ac:dyDescent="0.25">
      <c r="B2513" s="1"/>
      <c r="E2513" s="1"/>
      <c r="H2513" s="1"/>
      <c r="K2513" s="1"/>
      <c r="N2513" s="1"/>
      <c r="Q2513" s="1"/>
      <c r="BO2513"/>
      <c r="GB2513" s="7"/>
      <c r="GC2513" s="7"/>
    </row>
    <row r="2514" spans="2:185" s="2" customFormat="1" x14ac:dyDescent="0.25">
      <c r="B2514" s="1"/>
      <c r="E2514" s="1"/>
      <c r="H2514" s="1"/>
      <c r="K2514" s="1"/>
      <c r="N2514" s="1"/>
      <c r="Q2514" s="1"/>
      <c r="BO2514"/>
      <c r="GB2514" s="7"/>
      <c r="GC2514" s="7"/>
    </row>
    <row r="2515" spans="2:185" s="2" customFormat="1" x14ac:dyDescent="0.25">
      <c r="B2515" s="1"/>
      <c r="E2515" s="1"/>
      <c r="H2515" s="1"/>
      <c r="K2515" s="1"/>
      <c r="N2515" s="1"/>
      <c r="Q2515" s="1"/>
      <c r="BO2515"/>
      <c r="GB2515" s="7"/>
      <c r="GC2515" s="7"/>
    </row>
    <row r="2516" spans="2:185" s="2" customFormat="1" x14ac:dyDescent="0.25">
      <c r="B2516" s="1"/>
      <c r="E2516" s="1"/>
      <c r="H2516" s="1"/>
      <c r="K2516" s="1"/>
      <c r="N2516" s="1"/>
      <c r="Q2516" s="1"/>
      <c r="BO2516"/>
      <c r="GB2516" s="7"/>
      <c r="GC2516" s="7"/>
    </row>
    <row r="2517" spans="2:185" s="2" customFormat="1" x14ac:dyDescent="0.25">
      <c r="B2517" s="1"/>
      <c r="E2517" s="1"/>
      <c r="H2517" s="1"/>
      <c r="K2517" s="1"/>
      <c r="N2517" s="1"/>
      <c r="Q2517" s="1"/>
      <c r="BO2517"/>
      <c r="GB2517" s="7"/>
      <c r="GC2517" s="7"/>
    </row>
    <row r="2518" spans="2:185" s="2" customFormat="1" x14ac:dyDescent="0.25">
      <c r="B2518" s="1"/>
      <c r="E2518" s="1"/>
      <c r="H2518" s="1"/>
      <c r="K2518" s="1"/>
      <c r="N2518" s="1"/>
      <c r="Q2518" s="1"/>
      <c r="BO2518"/>
      <c r="GB2518" s="7"/>
      <c r="GC2518" s="7"/>
    </row>
    <row r="2519" spans="2:185" s="2" customFormat="1" x14ac:dyDescent="0.25">
      <c r="B2519" s="1"/>
      <c r="E2519" s="1"/>
      <c r="H2519" s="1"/>
      <c r="K2519" s="1"/>
      <c r="N2519" s="1"/>
      <c r="Q2519" s="1"/>
      <c r="BO2519"/>
      <c r="GB2519" s="7"/>
      <c r="GC2519" s="7"/>
    </row>
    <row r="2520" spans="2:185" s="2" customFormat="1" x14ac:dyDescent="0.25">
      <c r="B2520" s="1"/>
      <c r="E2520" s="1"/>
      <c r="H2520" s="1"/>
      <c r="K2520" s="1"/>
      <c r="N2520" s="1"/>
      <c r="Q2520" s="1"/>
      <c r="BO2520"/>
      <c r="GB2520" s="7"/>
      <c r="GC2520" s="7"/>
    </row>
    <row r="2521" spans="2:185" s="2" customFormat="1" x14ac:dyDescent="0.25">
      <c r="B2521" s="1"/>
      <c r="E2521" s="1"/>
      <c r="H2521" s="1"/>
      <c r="K2521" s="1"/>
      <c r="N2521" s="1"/>
      <c r="Q2521" s="1"/>
      <c r="BO2521"/>
      <c r="GB2521" s="7"/>
      <c r="GC2521" s="7"/>
    </row>
    <row r="2522" spans="2:185" s="2" customFormat="1" x14ac:dyDescent="0.25">
      <c r="B2522" s="1"/>
      <c r="E2522" s="1"/>
      <c r="H2522" s="1"/>
      <c r="K2522" s="1"/>
      <c r="N2522" s="1"/>
      <c r="Q2522" s="1"/>
      <c r="BO2522"/>
      <c r="GB2522" s="7"/>
      <c r="GC2522" s="7"/>
    </row>
    <row r="2523" spans="2:185" s="2" customFormat="1" x14ac:dyDescent="0.25">
      <c r="B2523" s="1"/>
      <c r="E2523" s="1"/>
      <c r="H2523" s="1"/>
      <c r="K2523" s="1"/>
      <c r="N2523" s="1"/>
      <c r="Q2523" s="1"/>
      <c r="BO2523"/>
      <c r="GB2523" s="7"/>
      <c r="GC2523" s="7"/>
    </row>
    <row r="2524" spans="2:185" s="2" customFormat="1" x14ac:dyDescent="0.25">
      <c r="B2524" s="1"/>
      <c r="E2524" s="1"/>
      <c r="H2524" s="1"/>
      <c r="K2524" s="1"/>
      <c r="N2524" s="1"/>
      <c r="Q2524" s="1"/>
      <c r="BO2524"/>
      <c r="GB2524" s="7"/>
      <c r="GC2524" s="7"/>
    </row>
    <row r="2525" spans="2:185" s="2" customFormat="1" x14ac:dyDescent="0.25">
      <c r="B2525" s="1"/>
      <c r="E2525" s="1"/>
      <c r="H2525" s="1"/>
      <c r="K2525" s="1"/>
      <c r="N2525" s="1"/>
      <c r="Q2525" s="1"/>
      <c r="BO2525"/>
      <c r="GB2525" s="7"/>
      <c r="GC2525" s="7"/>
    </row>
    <row r="2526" spans="2:185" s="2" customFormat="1" x14ac:dyDescent="0.25">
      <c r="B2526" s="1"/>
      <c r="E2526" s="1"/>
      <c r="H2526" s="1"/>
      <c r="K2526" s="1"/>
      <c r="N2526" s="1"/>
      <c r="Q2526" s="1"/>
      <c r="BO2526"/>
      <c r="GB2526" s="7"/>
      <c r="GC2526" s="7"/>
    </row>
    <row r="2527" spans="2:185" s="2" customFormat="1" x14ac:dyDescent="0.25">
      <c r="B2527" s="1"/>
      <c r="E2527" s="1"/>
      <c r="H2527" s="1"/>
      <c r="K2527" s="1"/>
      <c r="N2527" s="1"/>
      <c r="Q2527" s="1"/>
      <c r="BO2527"/>
      <c r="GB2527" s="7"/>
      <c r="GC2527" s="7"/>
    </row>
    <row r="2528" spans="2:185" s="2" customFormat="1" x14ac:dyDescent="0.25">
      <c r="B2528" s="1"/>
      <c r="E2528" s="1"/>
      <c r="H2528" s="1"/>
      <c r="K2528" s="1"/>
      <c r="N2528" s="1"/>
      <c r="Q2528" s="1"/>
      <c r="BO2528"/>
      <c r="GB2528" s="7"/>
      <c r="GC2528" s="7"/>
    </row>
    <row r="2529" spans="2:185" s="2" customFormat="1" x14ac:dyDescent="0.25">
      <c r="B2529" s="1"/>
      <c r="E2529" s="1"/>
      <c r="H2529" s="1"/>
      <c r="K2529" s="1"/>
      <c r="N2529" s="1"/>
      <c r="Q2529" s="1"/>
      <c r="BO2529"/>
      <c r="GB2529" s="7"/>
      <c r="GC2529" s="7"/>
    </row>
    <row r="2530" spans="2:185" s="2" customFormat="1" x14ac:dyDescent="0.25">
      <c r="B2530" s="1"/>
      <c r="E2530" s="1"/>
      <c r="H2530" s="1"/>
      <c r="K2530" s="1"/>
      <c r="N2530" s="1"/>
      <c r="Q2530" s="1"/>
      <c r="BO2530"/>
      <c r="GB2530" s="7"/>
      <c r="GC2530" s="7"/>
    </row>
    <row r="2531" spans="2:185" s="2" customFormat="1" x14ac:dyDescent="0.25">
      <c r="B2531" s="1"/>
      <c r="E2531" s="1"/>
      <c r="H2531" s="1"/>
      <c r="K2531" s="1"/>
      <c r="N2531" s="1"/>
      <c r="Q2531" s="1"/>
      <c r="BO2531"/>
      <c r="GB2531" s="7"/>
      <c r="GC2531" s="7"/>
    </row>
    <row r="2532" spans="2:185" s="2" customFormat="1" x14ac:dyDescent="0.25">
      <c r="B2532" s="1"/>
      <c r="E2532" s="1"/>
      <c r="H2532" s="1"/>
      <c r="K2532" s="1"/>
      <c r="N2532" s="1"/>
      <c r="Q2532" s="1"/>
      <c r="BO2532"/>
      <c r="GB2532" s="7"/>
      <c r="GC2532" s="7"/>
    </row>
    <row r="2533" spans="2:185" s="2" customFormat="1" x14ac:dyDescent="0.25">
      <c r="B2533" s="1"/>
      <c r="E2533" s="1"/>
      <c r="H2533" s="1"/>
      <c r="K2533" s="1"/>
      <c r="N2533" s="1"/>
      <c r="Q2533" s="1"/>
      <c r="BO2533"/>
      <c r="GB2533" s="7"/>
      <c r="GC2533" s="7"/>
    </row>
    <row r="2534" spans="2:185" s="2" customFormat="1" x14ac:dyDescent="0.25">
      <c r="B2534" s="1"/>
      <c r="E2534" s="1"/>
      <c r="H2534" s="1"/>
      <c r="K2534" s="1"/>
      <c r="N2534" s="1"/>
      <c r="Q2534" s="1"/>
      <c r="BO2534"/>
      <c r="GB2534" s="7"/>
      <c r="GC2534" s="7"/>
    </row>
    <row r="2535" spans="2:185" s="2" customFormat="1" x14ac:dyDescent="0.25">
      <c r="B2535" s="1"/>
      <c r="E2535" s="1"/>
      <c r="H2535" s="1"/>
      <c r="K2535" s="1"/>
      <c r="N2535" s="1"/>
      <c r="Q2535" s="1"/>
      <c r="BO2535"/>
      <c r="GB2535" s="7"/>
      <c r="GC2535" s="7"/>
    </row>
    <row r="2536" spans="2:185" s="2" customFormat="1" x14ac:dyDescent="0.25">
      <c r="B2536" s="1"/>
      <c r="E2536" s="1"/>
      <c r="H2536" s="1"/>
      <c r="K2536" s="1"/>
      <c r="N2536" s="1"/>
      <c r="Q2536" s="1"/>
      <c r="BO2536"/>
      <c r="GB2536" s="7"/>
      <c r="GC2536" s="7"/>
    </row>
    <row r="2537" spans="2:185" s="2" customFormat="1" x14ac:dyDescent="0.25">
      <c r="B2537" s="1"/>
      <c r="E2537" s="1"/>
      <c r="H2537" s="1"/>
      <c r="K2537" s="1"/>
      <c r="N2537" s="1"/>
      <c r="Q2537" s="1"/>
      <c r="BO2537"/>
      <c r="GB2537" s="7"/>
      <c r="GC2537" s="7"/>
    </row>
    <row r="2538" spans="2:185" s="2" customFormat="1" x14ac:dyDescent="0.25">
      <c r="B2538" s="1"/>
      <c r="E2538" s="1"/>
      <c r="H2538" s="1"/>
      <c r="K2538" s="1"/>
      <c r="N2538" s="1"/>
      <c r="Q2538" s="1"/>
      <c r="BO2538"/>
      <c r="GB2538" s="7"/>
      <c r="GC2538" s="7"/>
    </row>
    <row r="2539" spans="2:185" s="2" customFormat="1" x14ac:dyDescent="0.25">
      <c r="B2539" s="1"/>
      <c r="E2539" s="1"/>
      <c r="H2539" s="1"/>
      <c r="K2539" s="1"/>
      <c r="N2539" s="1"/>
      <c r="Q2539" s="1"/>
      <c r="BO2539"/>
      <c r="GB2539" s="7"/>
      <c r="GC2539" s="7"/>
    </row>
    <row r="2540" spans="2:185" s="2" customFormat="1" x14ac:dyDescent="0.25">
      <c r="B2540" s="1"/>
      <c r="E2540" s="1"/>
      <c r="H2540" s="1"/>
      <c r="K2540" s="1"/>
      <c r="N2540" s="1"/>
      <c r="Q2540" s="1"/>
      <c r="BO2540"/>
      <c r="GB2540" s="7"/>
      <c r="GC2540" s="7"/>
    </row>
    <row r="2541" spans="2:185" s="2" customFormat="1" x14ac:dyDescent="0.25">
      <c r="B2541" s="1"/>
      <c r="E2541" s="1"/>
      <c r="H2541" s="1"/>
      <c r="K2541" s="1"/>
      <c r="N2541" s="1"/>
      <c r="Q2541" s="1"/>
      <c r="BO2541"/>
      <c r="GB2541" s="7"/>
      <c r="GC2541" s="7"/>
    </row>
    <row r="2542" spans="2:185" s="2" customFormat="1" x14ac:dyDescent="0.25">
      <c r="B2542" s="1"/>
      <c r="E2542" s="1"/>
      <c r="H2542" s="1"/>
      <c r="K2542" s="1"/>
      <c r="N2542" s="1"/>
      <c r="Q2542" s="1"/>
      <c r="BO2542"/>
      <c r="GB2542" s="7"/>
      <c r="GC2542" s="7"/>
    </row>
    <row r="2543" spans="2:185" s="2" customFormat="1" x14ac:dyDescent="0.25">
      <c r="B2543" s="1"/>
      <c r="E2543" s="1"/>
      <c r="H2543" s="1"/>
      <c r="K2543" s="1"/>
      <c r="N2543" s="1"/>
      <c r="Q2543" s="1"/>
      <c r="BO2543"/>
      <c r="GB2543" s="7"/>
      <c r="GC2543" s="7"/>
    </row>
    <row r="2544" spans="2:185" s="2" customFormat="1" x14ac:dyDescent="0.25">
      <c r="B2544" s="1"/>
      <c r="E2544" s="1"/>
      <c r="H2544" s="1"/>
      <c r="K2544" s="1"/>
      <c r="N2544" s="1"/>
      <c r="Q2544" s="1"/>
      <c r="BO2544"/>
      <c r="GB2544" s="7"/>
      <c r="GC2544" s="7"/>
    </row>
    <row r="2545" spans="2:185" s="2" customFormat="1" x14ac:dyDescent="0.25">
      <c r="B2545" s="1"/>
      <c r="E2545" s="1"/>
      <c r="H2545" s="1"/>
      <c r="K2545" s="1"/>
      <c r="N2545" s="1"/>
      <c r="Q2545" s="1"/>
      <c r="BO2545"/>
      <c r="GB2545" s="7"/>
      <c r="GC2545" s="7"/>
    </row>
    <row r="2546" spans="2:185" s="2" customFormat="1" x14ac:dyDescent="0.25">
      <c r="B2546" s="1"/>
      <c r="E2546" s="1"/>
      <c r="H2546" s="1"/>
      <c r="K2546" s="1"/>
      <c r="N2546" s="1"/>
      <c r="Q2546" s="1"/>
      <c r="BO2546"/>
      <c r="GB2546" s="7"/>
      <c r="GC2546" s="7"/>
    </row>
    <row r="2547" spans="2:185" s="2" customFormat="1" x14ac:dyDescent="0.25">
      <c r="B2547" s="1"/>
      <c r="E2547" s="1"/>
      <c r="H2547" s="1"/>
      <c r="K2547" s="1"/>
      <c r="N2547" s="1"/>
      <c r="Q2547" s="1"/>
      <c r="BO2547"/>
      <c r="GB2547" s="7"/>
      <c r="GC2547" s="7"/>
    </row>
    <row r="2548" spans="2:185" s="2" customFormat="1" x14ac:dyDescent="0.25">
      <c r="B2548" s="1"/>
      <c r="E2548" s="1"/>
      <c r="H2548" s="1"/>
      <c r="K2548" s="1"/>
      <c r="N2548" s="1"/>
      <c r="Q2548" s="1"/>
      <c r="BO2548"/>
      <c r="GB2548" s="7"/>
      <c r="GC2548" s="7"/>
    </row>
    <row r="2549" spans="2:185" s="2" customFormat="1" x14ac:dyDescent="0.25">
      <c r="B2549" s="1"/>
      <c r="E2549" s="1"/>
      <c r="H2549" s="1"/>
      <c r="K2549" s="1"/>
      <c r="N2549" s="1"/>
      <c r="Q2549" s="1"/>
      <c r="BO2549"/>
      <c r="GB2549" s="7"/>
      <c r="GC2549" s="7"/>
    </row>
    <row r="2550" spans="2:185" s="2" customFormat="1" x14ac:dyDescent="0.25">
      <c r="B2550" s="1"/>
      <c r="E2550" s="1"/>
      <c r="H2550" s="1"/>
      <c r="K2550" s="1"/>
      <c r="N2550" s="1"/>
      <c r="Q2550" s="1"/>
      <c r="BO2550"/>
      <c r="GB2550" s="7"/>
      <c r="GC2550" s="7"/>
    </row>
    <row r="2551" spans="2:185" s="2" customFormat="1" x14ac:dyDescent="0.25">
      <c r="B2551" s="1"/>
      <c r="E2551" s="1"/>
      <c r="H2551" s="1"/>
      <c r="K2551" s="1"/>
      <c r="N2551" s="1"/>
      <c r="Q2551" s="1"/>
      <c r="BO2551"/>
      <c r="GB2551" s="7"/>
      <c r="GC2551" s="7"/>
    </row>
    <row r="2552" spans="2:185" s="2" customFormat="1" x14ac:dyDescent="0.25">
      <c r="B2552" s="1"/>
      <c r="E2552" s="1"/>
      <c r="H2552" s="1"/>
      <c r="K2552" s="1"/>
      <c r="N2552" s="1"/>
      <c r="Q2552" s="1"/>
      <c r="BO2552"/>
      <c r="GB2552" s="7"/>
      <c r="GC2552" s="7"/>
    </row>
    <row r="2553" spans="2:185" s="2" customFormat="1" x14ac:dyDescent="0.25">
      <c r="B2553" s="1"/>
      <c r="E2553" s="1"/>
      <c r="H2553" s="1"/>
      <c r="K2553" s="1"/>
      <c r="N2553" s="1"/>
      <c r="Q2553" s="1"/>
      <c r="BO2553"/>
      <c r="GB2553" s="7"/>
      <c r="GC2553" s="7"/>
    </row>
    <row r="2554" spans="2:185" s="2" customFormat="1" x14ac:dyDescent="0.25">
      <c r="B2554" s="1"/>
      <c r="E2554" s="1"/>
      <c r="H2554" s="1"/>
      <c r="K2554" s="1"/>
      <c r="N2554" s="1"/>
      <c r="Q2554" s="1"/>
      <c r="BO2554"/>
      <c r="GB2554" s="7"/>
      <c r="GC2554" s="7"/>
    </row>
    <row r="2555" spans="2:185" s="2" customFormat="1" x14ac:dyDescent="0.25">
      <c r="B2555" s="1"/>
      <c r="E2555" s="1"/>
      <c r="H2555" s="1"/>
      <c r="K2555" s="1"/>
      <c r="N2555" s="1"/>
      <c r="Q2555" s="1"/>
      <c r="BO2555"/>
      <c r="GB2555" s="7"/>
      <c r="GC2555" s="7"/>
    </row>
    <row r="2556" spans="2:185" s="2" customFormat="1" x14ac:dyDescent="0.25">
      <c r="B2556" s="1"/>
      <c r="E2556" s="1"/>
      <c r="H2556" s="1"/>
      <c r="K2556" s="1"/>
      <c r="N2556" s="1"/>
      <c r="Q2556" s="1"/>
      <c r="BO2556"/>
      <c r="GB2556" s="7"/>
      <c r="GC2556" s="7"/>
    </row>
    <row r="2557" spans="2:185" s="2" customFormat="1" x14ac:dyDescent="0.25">
      <c r="B2557" s="1"/>
      <c r="E2557" s="1"/>
      <c r="H2557" s="1"/>
      <c r="K2557" s="1"/>
      <c r="N2557" s="1"/>
      <c r="Q2557" s="1"/>
      <c r="BO2557"/>
      <c r="GB2557" s="7"/>
      <c r="GC2557" s="7"/>
    </row>
    <row r="2558" spans="2:185" s="2" customFormat="1" x14ac:dyDescent="0.25">
      <c r="B2558" s="1"/>
      <c r="E2558" s="1"/>
      <c r="H2558" s="1"/>
      <c r="K2558" s="1"/>
      <c r="N2558" s="1"/>
      <c r="Q2558" s="1"/>
      <c r="BO2558"/>
      <c r="GB2558" s="7"/>
      <c r="GC2558" s="7"/>
    </row>
    <row r="2559" spans="2:185" s="2" customFormat="1" x14ac:dyDescent="0.25">
      <c r="B2559" s="1"/>
      <c r="E2559" s="1"/>
      <c r="H2559" s="1"/>
      <c r="K2559" s="1"/>
      <c r="N2559" s="1"/>
      <c r="Q2559" s="1"/>
      <c r="BO2559"/>
      <c r="GB2559" s="7"/>
      <c r="GC2559" s="7"/>
    </row>
    <row r="2560" spans="2:185" s="2" customFormat="1" x14ac:dyDescent="0.25">
      <c r="B2560" s="1"/>
      <c r="E2560" s="1"/>
      <c r="H2560" s="1"/>
      <c r="K2560" s="1"/>
      <c r="N2560" s="1"/>
      <c r="Q2560" s="1"/>
      <c r="BO2560"/>
      <c r="GB2560" s="7"/>
      <c r="GC2560" s="7"/>
    </row>
    <row r="2561" spans="2:185" s="2" customFormat="1" x14ac:dyDescent="0.25">
      <c r="B2561" s="1"/>
      <c r="E2561" s="1"/>
      <c r="H2561" s="1"/>
      <c r="K2561" s="1"/>
      <c r="N2561" s="1"/>
      <c r="Q2561" s="1"/>
      <c r="BO2561"/>
      <c r="GB2561" s="7"/>
      <c r="GC2561" s="7"/>
    </row>
    <row r="2562" spans="2:185" s="2" customFormat="1" x14ac:dyDescent="0.25">
      <c r="B2562" s="1"/>
      <c r="E2562" s="1"/>
      <c r="H2562" s="1"/>
      <c r="K2562" s="1"/>
      <c r="N2562" s="1"/>
      <c r="Q2562" s="1"/>
      <c r="BO2562"/>
      <c r="GB2562" s="7"/>
      <c r="GC2562" s="7"/>
    </row>
    <row r="2563" spans="2:185" s="2" customFormat="1" x14ac:dyDescent="0.25">
      <c r="B2563" s="1"/>
      <c r="E2563" s="1"/>
      <c r="H2563" s="1"/>
      <c r="K2563" s="1"/>
      <c r="N2563" s="1"/>
      <c r="Q2563" s="1"/>
      <c r="BO2563"/>
      <c r="GB2563" s="7"/>
      <c r="GC2563" s="7"/>
    </row>
    <row r="2564" spans="2:185" s="2" customFormat="1" x14ac:dyDescent="0.25">
      <c r="B2564" s="1"/>
      <c r="E2564" s="1"/>
      <c r="H2564" s="1"/>
      <c r="K2564" s="1"/>
      <c r="N2564" s="1"/>
      <c r="Q2564" s="1"/>
      <c r="BO2564"/>
      <c r="GB2564" s="7"/>
      <c r="GC2564" s="7"/>
    </row>
    <row r="2565" spans="2:185" s="2" customFormat="1" x14ac:dyDescent="0.25">
      <c r="B2565" s="1"/>
      <c r="E2565" s="1"/>
      <c r="H2565" s="1"/>
      <c r="K2565" s="1"/>
      <c r="N2565" s="1"/>
      <c r="Q2565" s="1"/>
      <c r="BO2565"/>
      <c r="GB2565" s="7"/>
      <c r="GC2565" s="7"/>
    </row>
    <row r="2566" spans="2:185" s="2" customFormat="1" x14ac:dyDescent="0.25">
      <c r="B2566" s="1"/>
      <c r="E2566" s="1"/>
      <c r="H2566" s="1"/>
      <c r="K2566" s="1"/>
      <c r="N2566" s="1"/>
      <c r="Q2566" s="1"/>
      <c r="BO2566"/>
      <c r="GB2566" s="7"/>
      <c r="GC2566" s="7"/>
    </row>
    <row r="2567" spans="2:185" s="2" customFormat="1" x14ac:dyDescent="0.25">
      <c r="B2567" s="1"/>
      <c r="E2567" s="1"/>
      <c r="H2567" s="1"/>
      <c r="K2567" s="1"/>
      <c r="N2567" s="1"/>
      <c r="Q2567" s="1"/>
      <c r="BO2567"/>
      <c r="GB2567" s="7"/>
      <c r="GC2567" s="7"/>
    </row>
    <row r="2568" spans="2:185" s="2" customFormat="1" x14ac:dyDescent="0.25">
      <c r="B2568" s="1"/>
      <c r="E2568" s="1"/>
      <c r="H2568" s="1"/>
      <c r="K2568" s="1"/>
      <c r="N2568" s="1"/>
      <c r="Q2568" s="1"/>
      <c r="BO2568"/>
      <c r="GB2568" s="7"/>
      <c r="GC2568" s="7"/>
    </row>
    <row r="2569" spans="2:185" s="2" customFormat="1" x14ac:dyDescent="0.25">
      <c r="B2569" s="1"/>
      <c r="E2569" s="1"/>
      <c r="H2569" s="1"/>
      <c r="K2569" s="1"/>
      <c r="N2569" s="1"/>
      <c r="Q2569" s="1"/>
      <c r="BO2569"/>
      <c r="GB2569" s="7"/>
      <c r="GC2569" s="7"/>
    </row>
    <row r="2570" spans="2:185" s="2" customFormat="1" x14ac:dyDescent="0.25">
      <c r="B2570" s="1"/>
      <c r="E2570" s="1"/>
      <c r="H2570" s="1"/>
      <c r="K2570" s="1"/>
      <c r="N2570" s="1"/>
      <c r="Q2570" s="1"/>
      <c r="BO2570"/>
      <c r="GB2570" s="7"/>
      <c r="GC2570" s="7"/>
    </row>
    <row r="2571" spans="2:185" s="2" customFormat="1" x14ac:dyDescent="0.25">
      <c r="B2571" s="1"/>
      <c r="E2571" s="1"/>
      <c r="H2571" s="1"/>
      <c r="K2571" s="1"/>
      <c r="N2571" s="1"/>
      <c r="Q2571" s="1"/>
      <c r="BO2571"/>
      <c r="GB2571" s="7"/>
      <c r="GC2571" s="7"/>
    </row>
    <row r="2572" spans="2:185" s="2" customFormat="1" x14ac:dyDescent="0.25">
      <c r="B2572" s="1"/>
      <c r="E2572" s="1"/>
      <c r="H2572" s="1"/>
      <c r="K2572" s="1"/>
      <c r="N2572" s="1"/>
      <c r="Q2572" s="1"/>
      <c r="BO2572"/>
      <c r="GB2572" s="7"/>
      <c r="GC2572" s="7"/>
    </row>
    <row r="2573" spans="2:185" s="2" customFormat="1" x14ac:dyDescent="0.25">
      <c r="B2573" s="1"/>
      <c r="E2573" s="1"/>
      <c r="H2573" s="1"/>
      <c r="K2573" s="1"/>
      <c r="N2573" s="1"/>
      <c r="Q2573" s="1"/>
      <c r="BO2573"/>
      <c r="GB2573" s="7"/>
      <c r="GC2573" s="7"/>
    </row>
    <row r="2574" spans="2:185" s="2" customFormat="1" x14ac:dyDescent="0.25">
      <c r="B2574" s="1"/>
      <c r="E2574" s="1"/>
      <c r="H2574" s="1"/>
      <c r="K2574" s="1"/>
      <c r="N2574" s="1"/>
      <c r="Q2574" s="1"/>
      <c r="BO2574"/>
      <c r="GB2574" s="7"/>
      <c r="GC2574" s="7"/>
    </row>
    <row r="2575" spans="2:185" s="2" customFormat="1" x14ac:dyDescent="0.25">
      <c r="B2575" s="1"/>
      <c r="E2575" s="1"/>
      <c r="H2575" s="1"/>
      <c r="K2575" s="1"/>
      <c r="N2575" s="1"/>
      <c r="Q2575" s="1"/>
      <c r="BO2575"/>
      <c r="GB2575" s="7"/>
      <c r="GC2575" s="7"/>
    </row>
    <row r="2576" spans="2:185" s="2" customFormat="1" x14ac:dyDescent="0.25">
      <c r="B2576" s="1"/>
      <c r="E2576" s="1"/>
      <c r="H2576" s="1"/>
      <c r="K2576" s="1"/>
      <c r="N2576" s="1"/>
      <c r="Q2576" s="1"/>
      <c r="BO2576"/>
      <c r="GB2576" s="7"/>
      <c r="GC2576" s="7"/>
    </row>
    <row r="2577" spans="2:185" s="2" customFormat="1" x14ac:dyDescent="0.25">
      <c r="B2577" s="1"/>
      <c r="E2577" s="1"/>
      <c r="H2577" s="1"/>
      <c r="K2577" s="1"/>
      <c r="N2577" s="1"/>
      <c r="Q2577" s="1"/>
      <c r="BO2577"/>
      <c r="GB2577" s="7"/>
      <c r="GC2577" s="7"/>
    </row>
    <row r="2578" spans="2:185" s="2" customFormat="1" x14ac:dyDescent="0.25">
      <c r="B2578" s="1"/>
      <c r="E2578" s="1"/>
      <c r="H2578" s="1"/>
      <c r="K2578" s="1"/>
      <c r="N2578" s="1"/>
      <c r="Q2578" s="1"/>
      <c r="BO2578"/>
      <c r="GB2578" s="7"/>
      <c r="GC2578" s="7"/>
    </row>
    <row r="2579" spans="2:185" s="2" customFormat="1" x14ac:dyDescent="0.25">
      <c r="B2579" s="1"/>
      <c r="E2579" s="1"/>
      <c r="H2579" s="1"/>
      <c r="K2579" s="1"/>
      <c r="N2579" s="1"/>
      <c r="Q2579" s="1"/>
      <c r="BO2579"/>
      <c r="GB2579" s="7"/>
      <c r="GC2579" s="7"/>
    </row>
    <row r="2580" spans="2:185" s="2" customFormat="1" x14ac:dyDescent="0.25">
      <c r="B2580" s="1"/>
      <c r="E2580" s="1"/>
      <c r="H2580" s="1"/>
      <c r="K2580" s="1"/>
      <c r="N2580" s="1"/>
      <c r="Q2580" s="1"/>
      <c r="BO2580"/>
      <c r="GB2580" s="7"/>
      <c r="GC2580" s="7"/>
    </row>
    <row r="2581" spans="2:185" s="2" customFormat="1" x14ac:dyDescent="0.25">
      <c r="B2581" s="1"/>
      <c r="E2581" s="1"/>
      <c r="H2581" s="1"/>
      <c r="K2581" s="1"/>
      <c r="N2581" s="1"/>
      <c r="Q2581" s="1"/>
      <c r="BO2581"/>
      <c r="GB2581" s="7"/>
      <c r="GC2581" s="7"/>
    </row>
    <row r="2582" spans="2:185" s="2" customFormat="1" x14ac:dyDescent="0.25">
      <c r="B2582" s="1"/>
      <c r="E2582" s="1"/>
      <c r="H2582" s="1"/>
      <c r="K2582" s="1"/>
      <c r="N2582" s="1"/>
      <c r="Q2582" s="1"/>
      <c r="BO2582"/>
      <c r="GB2582" s="7"/>
      <c r="GC2582" s="7"/>
    </row>
    <row r="2583" spans="2:185" s="2" customFormat="1" x14ac:dyDescent="0.25">
      <c r="B2583" s="1"/>
      <c r="E2583" s="1"/>
      <c r="H2583" s="1"/>
      <c r="K2583" s="1"/>
      <c r="N2583" s="1"/>
      <c r="Q2583" s="1"/>
      <c r="BO2583"/>
      <c r="GB2583" s="7"/>
      <c r="GC2583" s="7"/>
    </row>
    <row r="2584" spans="2:185" s="2" customFormat="1" x14ac:dyDescent="0.25">
      <c r="B2584" s="1"/>
      <c r="E2584" s="1"/>
      <c r="H2584" s="1"/>
      <c r="K2584" s="1"/>
      <c r="N2584" s="1"/>
      <c r="Q2584" s="1"/>
      <c r="BO2584"/>
      <c r="GB2584" s="7"/>
      <c r="GC2584" s="7"/>
    </row>
    <row r="2585" spans="2:185" s="2" customFormat="1" x14ac:dyDescent="0.25">
      <c r="B2585" s="1"/>
      <c r="E2585" s="1"/>
      <c r="H2585" s="1"/>
      <c r="K2585" s="1"/>
      <c r="N2585" s="1"/>
      <c r="Q2585" s="1"/>
      <c r="BO2585"/>
      <c r="GB2585" s="7"/>
      <c r="GC2585" s="7"/>
    </row>
    <row r="2586" spans="2:185" s="2" customFormat="1" x14ac:dyDescent="0.25">
      <c r="B2586" s="1"/>
      <c r="E2586" s="1"/>
      <c r="H2586" s="1"/>
      <c r="K2586" s="1"/>
      <c r="N2586" s="1"/>
      <c r="Q2586" s="1"/>
      <c r="BO2586"/>
      <c r="GB2586" s="7"/>
      <c r="GC2586" s="7"/>
    </row>
    <row r="2587" spans="2:185" s="2" customFormat="1" x14ac:dyDescent="0.25">
      <c r="B2587" s="1"/>
      <c r="E2587" s="1"/>
      <c r="H2587" s="1"/>
      <c r="K2587" s="1"/>
      <c r="N2587" s="1"/>
      <c r="Q2587" s="1"/>
      <c r="BO2587"/>
      <c r="GB2587" s="7"/>
      <c r="GC2587" s="7"/>
    </row>
    <row r="2588" spans="2:185" s="2" customFormat="1" x14ac:dyDescent="0.25">
      <c r="B2588" s="1"/>
      <c r="E2588" s="1"/>
      <c r="H2588" s="1"/>
      <c r="K2588" s="1"/>
      <c r="N2588" s="1"/>
      <c r="Q2588" s="1"/>
      <c r="BO2588"/>
      <c r="GB2588" s="7"/>
      <c r="GC2588" s="7"/>
    </row>
    <row r="2589" spans="2:185" s="2" customFormat="1" x14ac:dyDescent="0.25">
      <c r="B2589" s="1"/>
      <c r="E2589" s="1"/>
      <c r="H2589" s="1"/>
      <c r="K2589" s="1"/>
      <c r="N2589" s="1"/>
      <c r="Q2589" s="1"/>
      <c r="BO2589"/>
      <c r="GB2589" s="7"/>
      <c r="GC2589" s="7"/>
    </row>
    <row r="2590" spans="2:185" s="2" customFormat="1" x14ac:dyDescent="0.25">
      <c r="B2590" s="1"/>
      <c r="E2590" s="1"/>
      <c r="H2590" s="1"/>
      <c r="K2590" s="1"/>
      <c r="N2590" s="1"/>
      <c r="Q2590" s="1"/>
      <c r="BO2590"/>
      <c r="GB2590" s="7"/>
      <c r="GC2590" s="7"/>
    </row>
    <row r="2591" spans="2:185" s="2" customFormat="1" x14ac:dyDescent="0.25">
      <c r="B2591" s="1"/>
      <c r="E2591" s="1"/>
      <c r="H2591" s="1"/>
      <c r="K2591" s="1"/>
      <c r="N2591" s="1"/>
      <c r="Q2591" s="1"/>
      <c r="BO2591"/>
      <c r="GB2591" s="7"/>
      <c r="GC2591" s="7"/>
    </row>
    <row r="2592" spans="2:185" s="2" customFormat="1" x14ac:dyDescent="0.25">
      <c r="B2592" s="1"/>
      <c r="E2592" s="1"/>
      <c r="H2592" s="1"/>
      <c r="K2592" s="1"/>
      <c r="N2592" s="1"/>
      <c r="Q2592" s="1"/>
      <c r="BO2592"/>
      <c r="GB2592" s="7"/>
      <c r="GC2592" s="7"/>
    </row>
    <row r="2593" spans="2:185" s="2" customFormat="1" x14ac:dyDescent="0.25">
      <c r="B2593" s="1"/>
      <c r="E2593" s="1"/>
      <c r="H2593" s="1"/>
      <c r="K2593" s="1"/>
      <c r="N2593" s="1"/>
      <c r="Q2593" s="1"/>
      <c r="BO2593"/>
      <c r="GB2593" s="7"/>
      <c r="GC2593" s="7"/>
    </row>
    <row r="2594" spans="2:185" s="2" customFormat="1" x14ac:dyDescent="0.25">
      <c r="B2594" s="1"/>
      <c r="E2594" s="1"/>
      <c r="H2594" s="1"/>
      <c r="K2594" s="1"/>
      <c r="N2594" s="1"/>
      <c r="Q2594" s="1"/>
      <c r="BO2594"/>
      <c r="GB2594" s="7"/>
      <c r="GC2594" s="7"/>
    </row>
    <row r="2595" spans="2:185" s="2" customFormat="1" x14ac:dyDescent="0.25">
      <c r="B2595" s="1"/>
      <c r="E2595" s="1"/>
      <c r="H2595" s="1"/>
      <c r="K2595" s="1"/>
      <c r="N2595" s="1"/>
      <c r="Q2595" s="1"/>
      <c r="BO2595"/>
      <c r="GB2595" s="7"/>
      <c r="GC2595" s="7"/>
    </row>
    <row r="2596" spans="2:185" s="2" customFormat="1" x14ac:dyDescent="0.25">
      <c r="B2596" s="1"/>
      <c r="E2596" s="1"/>
      <c r="H2596" s="1"/>
      <c r="K2596" s="1"/>
      <c r="N2596" s="1"/>
      <c r="Q2596" s="1"/>
      <c r="BO2596"/>
      <c r="GB2596" s="7"/>
      <c r="GC2596" s="7"/>
    </row>
    <row r="2597" spans="2:185" s="2" customFormat="1" x14ac:dyDescent="0.25">
      <c r="B2597" s="1"/>
      <c r="E2597" s="1"/>
      <c r="H2597" s="1"/>
      <c r="K2597" s="1"/>
      <c r="N2597" s="1"/>
      <c r="Q2597" s="1"/>
      <c r="BO2597"/>
      <c r="GB2597" s="7"/>
      <c r="GC2597" s="7"/>
    </row>
    <row r="2598" spans="2:185" s="2" customFormat="1" x14ac:dyDescent="0.25">
      <c r="B2598" s="1"/>
      <c r="E2598" s="1"/>
      <c r="H2598" s="1"/>
      <c r="K2598" s="1"/>
      <c r="N2598" s="1"/>
      <c r="Q2598" s="1"/>
      <c r="BO2598"/>
      <c r="GB2598" s="7"/>
      <c r="GC2598" s="7"/>
    </row>
    <row r="2599" spans="2:185" s="2" customFormat="1" x14ac:dyDescent="0.25">
      <c r="B2599" s="1"/>
      <c r="E2599" s="1"/>
      <c r="H2599" s="1"/>
      <c r="K2599" s="1"/>
      <c r="N2599" s="1"/>
      <c r="Q2599" s="1"/>
      <c r="BO2599"/>
      <c r="GB2599" s="7"/>
      <c r="GC2599" s="7"/>
    </row>
    <row r="2600" spans="2:185" s="2" customFormat="1" x14ac:dyDescent="0.25">
      <c r="B2600" s="1"/>
      <c r="E2600" s="1"/>
      <c r="H2600" s="1"/>
      <c r="K2600" s="1"/>
      <c r="N2600" s="1"/>
      <c r="Q2600" s="1"/>
      <c r="BO2600"/>
      <c r="GB2600" s="7"/>
      <c r="GC2600" s="7"/>
    </row>
    <row r="2601" spans="2:185" s="2" customFormat="1" x14ac:dyDescent="0.25">
      <c r="B2601" s="1"/>
      <c r="E2601" s="1"/>
      <c r="H2601" s="1"/>
      <c r="K2601" s="1"/>
      <c r="N2601" s="1"/>
      <c r="Q2601" s="1"/>
      <c r="BO2601"/>
      <c r="GB2601" s="7"/>
      <c r="GC2601" s="7"/>
    </row>
    <row r="2602" spans="2:185" s="2" customFormat="1" x14ac:dyDescent="0.25">
      <c r="B2602" s="1"/>
      <c r="E2602" s="1"/>
      <c r="H2602" s="1"/>
      <c r="K2602" s="1"/>
      <c r="N2602" s="1"/>
      <c r="Q2602" s="1"/>
      <c r="BO2602"/>
      <c r="GB2602" s="7"/>
      <c r="GC2602" s="7"/>
    </row>
    <row r="2603" spans="2:185" s="2" customFormat="1" x14ac:dyDescent="0.25">
      <c r="B2603" s="1"/>
      <c r="E2603" s="1"/>
      <c r="H2603" s="1"/>
      <c r="K2603" s="1"/>
      <c r="N2603" s="1"/>
      <c r="Q2603" s="1"/>
      <c r="BO2603"/>
      <c r="GB2603" s="7"/>
      <c r="GC2603" s="7"/>
    </row>
    <row r="2604" spans="2:185" s="2" customFormat="1" x14ac:dyDescent="0.25">
      <c r="B2604" s="1"/>
      <c r="E2604" s="1"/>
      <c r="H2604" s="1"/>
      <c r="K2604" s="1"/>
      <c r="N2604" s="1"/>
      <c r="Q2604" s="1"/>
      <c r="BO2604"/>
      <c r="GB2604" s="7"/>
      <c r="GC2604" s="7"/>
    </row>
    <row r="2605" spans="2:185" s="2" customFormat="1" x14ac:dyDescent="0.25">
      <c r="B2605" s="1"/>
      <c r="E2605" s="1"/>
      <c r="H2605" s="1"/>
      <c r="K2605" s="1"/>
      <c r="N2605" s="1"/>
      <c r="Q2605" s="1"/>
      <c r="BO2605"/>
      <c r="GB2605" s="7"/>
      <c r="GC2605" s="7"/>
    </row>
    <row r="2606" spans="2:185" s="2" customFormat="1" x14ac:dyDescent="0.25">
      <c r="B2606" s="1"/>
      <c r="E2606" s="1"/>
      <c r="H2606" s="1"/>
      <c r="K2606" s="1"/>
      <c r="N2606" s="1"/>
      <c r="Q2606" s="1"/>
      <c r="BO2606"/>
      <c r="GB2606" s="7"/>
      <c r="GC2606" s="7"/>
    </row>
    <row r="2607" spans="2:185" s="2" customFormat="1" x14ac:dyDescent="0.25">
      <c r="B2607" s="1"/>
      <c r="E2607" s="1"/>
      <c r="H2607" s="1"/>
      <c r="K2607" s="1"/>
      <c r="N2607" s="1"/>
      <c r="Q2607" s="1"/>
      <c r="BO2607"/>
      <c r="GB2607" s="7"/>
      <c r="GC2607" s="7"/>
    </row>
    <row r="2608" spans="2:185" s="2" customFormat="1" x14ac:dyDescent="0.25">
      <c r="B2608" s="1"/>
      <c r="E2608" s="1"/>
      <c r="H2608" s="1"/>
      <c r="K2608" s="1"/>
      <c r="N2608" s="1"/>
      <c r="Q2608" s="1"/>
      <c r="BO2608"/>
      <c r="GB2608" s="7"/>
      <c r="GC2608" s="7"/>
    </row>
    <row r="2609" spans="2:185" s="2" customFormat="1" x14ac:dyDescent="0.25">
      <c r="B2609" s="1"/>
      <c r="E2609" s="1"/>
      <c r="H2609" s="1"/>
      <c r="K2609" s="1"/>
      <c r="N2609" s="1"/>
      <c r="Q2609" s="1"/>
      <c r="BO2609"/>
      <c r="GB2609" s="7"/>
      <c r="GC2609" s="7"/>
    </row>
    <row r="2610" spans="2:185" s="2" customFormat="1" x14ac:dyDescent="0.25">
      <c r="B2610" s="1"/>
      <c r="E2610" s="1"/>
      <c r="H2610" s="1"/>
      <c r="K2610" s="1"/>
      <c r="N2610" s="1"/>
      <c r="Q2610" s="1"/>
      <c r="BO2610"/>
      <c r="GB2610" s="7"/>
      <c r="GC2610" s="7"/>
    </row>
    <row r="2611" spans="2:185" s="2" customFormat="1" x14ac:dyDescent="0.25">
      <c r="B2611" s="1"/>
      <c r="E2611" s="1"/>
      <c r="H2611" s="1"/>
      <c r="K2611" s="1"/>
      <c r="N2611" s="1"/>
      <c r="Q2611" s="1"/>
      <c r="BO2611"/>
      <c r="GB2611" s="7"/>
      <c r="GC2611" s="7"/>
    </row>
    <row r="2612" spans="2:185" s="2" customFormat="1" x14ac:dyDescent="0.25">
      <c r="B2612" s="1"/>
      <c r="E2612" s="1"/>
      <c r="H2612" s="1"/>
      <c r="K2612" s="1"/>
      <c r="N2612" s="1"/>
      <c r="Q2612" s="1"/>
      <c r="BO2612"/>
      <c r="GB2612" s="7"/>
      <c r="GC2612" s="7"/>
    </row>
    <row r="2613" spans="2:185" s="2" customFormat="1" x14ac:dyDescent="0.25">
      <c r="B2613" s="1"/>
      <c r="E2613" s="1"/>
      <c r="H2613" s="1"/>
      <c r="K2613" s="1"/>
      <c r="N2613" s="1"/>
      <c r="Q2613" s="1"/>
      <c r="BO2613"/>
      <c r="GB2613" s="7"/>
      <c r="GC2613" s="7"/>
    </row>
    <row r="2614" spans="2:185" s="2" customFormat="1" x14ac:dyDescent="0.25">
      <c r="B2614" s="1"/>
      <c r="E2614" s="1"/>
      <c r="H2614" s="1"/>
      <c r="K2614" s="1"/>
      <c r="N2614" s="1"/>
      <c r="Q2614" s="1"/>
      <c r="BO2614"/>
      <c r="GB2614" s="7"/>
      <c r="GC2614" s="7"/>
    </row>
    <row r="2615" spans="2:185" s="2" customFormat="1" x14ac:dyDescent="0.25">
      <c r="B2615" s="1"/>
      <c r="E2615" s="1"/>
      <c r="H2615" s="1"/>
      <c r="K2615" s="1"/>
      <c r="N2615" s="1"/>
      <c r="Q2615" s="1"/>
      <c r="BO2615"/>
      <c r="GB2615" s="7"/>
      <c r="GC2615" s="7"/>
    </row>
    <row r="2616" spans="2:185" s="2" customFormat="1" x14ac:dyDescent="0.25">
      <c r="B2616" s="1"/>
      <c r="E2616" s="1"/>
      <c r="H2616" s="1"/>
      <c r="K2616" s="1"/>
      <c r="N2616" s="1"/>
      <c r="Q2616" s="1"/>
      <c r="BO2616"/>
      <c r="GB2616" s="7"/>
      <c r="GC2616" s="7"/>
    </row>
    <row r="2617" spans="2:185" s="2" customFormat="1" x14ac:dyDescent="0.25">
      <c r="B2617" s="1"/>
      <c r="E2617" s="1"/>
      <c r="H2617" s="1"/>
      <c r="K2617" s="1"/>
      <c r="N2617" s="1"/>
      <c r="Q2617" s="1"/>
      <c r="BO2617"/>
      <c r="GB2617" s="7"/>
      <c r="GC2617" s="7"/>
    </row>
    <row r="2618" spans="2:185" s="2" customFormat="1" x14ac:dyDescent="0.25">
      <c r="B2618" s="1"/>
      <c r="E2618" s="1"/>
      <c r="H2618" s="1"/>
      <c r="K2618" s="1"/>
      <c r="N2618" s="1"/>
      <c r="Q2618" s="1"/>
      <c r="BO2618"/>
      <c r="GB2618" s="7"/>
      <c r="GC2618" s="7"/>
    </row>
    <row r="2619" spans="2:185" s="2" customFormat="1" x14ac:dyDescent="0.25">
      <c r="B2619" s="1"/>
      <c r="E2619" s="1"/>
      <c r="H2619" s="1"/>
      <c r="K2619" s="1"/>
      <c r="N2619" s="1"/>
      <c r="Q2619" s="1"/>
      <c r="BO2619"/>
      <c r="GB2619" s="7"/>
      <c r="GC2619" s="7"/>
    </row>
    <row r="2620" spans="2:185" s="2" customFormat="1" x14ac:dyDescent="0.25">
      <c r="B2620" s="1"/>
      <c r="E2620" s="1"/>
      <c r="H2620" s="1"/>
      <c r="K2620" s="1"/>
      <c r="N2620" s="1"/>
      <c r="Q2620" s="1"/>
      <c r="BO2620"/>
      <c r="GB2620" s="7"/>
      <c r="GC2620" s="7"/>
    </row>
    <row r="2621" spans="2:185" s="2" customFormat="1" x14ac:dyDescent="0.25">
      <c r="B2621" s="1"/>
      <c r="E2621" s="1"/>
      <c r="H2621" s="1"/>
      <c r="K2621" s="1"/>
      <c r="N2621" s="1"/>
      <c r="Q2621" s="1"/>
      <c r="BO2621"/>
      <c r="GB2621" s="7"/>
      <c r="GC2621" s="7"/>
    </row>
    <row r="2622" spans="2:185" s="2" customFormat="1" x14ac:dyDescent="0.25">
      <c r="B2622" s="1"/>
      <c r="E2622" s="1"/>
      <c r="H2622" s="1"/>
      <c r="K2622" s="1"/>
      <c r="N2622" s="1"/>
      <c r="Q2622" s="1"/>
      <c r="BO2622"/>
      <c r="GB2622" s="7"/>
      <c r="GC2622" s="7"/>
    </row>
    <row r="2623" spans="2:185" s="2" customFormat="1" x14ac:dyDescent="0.25">
      <c r="B2623" s="1"/>
      <c r="E2623" s="1"/>
      <c r="H2623" s="1"/>
      <c r="K2623" s="1"/>
      <c r="N2623" s="1"/>
      <c r="Q2623" s="1"/>
      <c r="BO2623"/>
      <c r="GB2623" s="7"/>
      <c r="GC2623" s="7"/>
    </row>
    <row r="2624" spans="2:185" s="2" customFormat="1" x14ac:dyDescent="0.25">
      <c r="B2624" s="1"/>
      <c r="E2624" s="1"/>
      <c r="H2624" s="1"/>
      <c r="K2624" s="1"/>
      <c r="N2624" s="1"/>
      <c r="Q2624" s="1"/>
      <c r="BO2624"/>
      <c r="GB2624" s="7"/>
      <c r="GC2624" s="7"/>
    </row>
    <row r="2625" spans="2:185" s="2" customFormat="1" x14ac:dyDescent="0.25">
      <c r="B2625" s="1"/>
      <c r="E2625" s="1"/>
      <c r="H2625" s="1"/>
      <c r="K2625" s="1"/>
      <c r="N2625" s="1"/>
      <c r="Q2625" s="1"/>
      <c r="BO2625"/>
      <c r="GB2625" s="7"/>
      <c r="GC2625" s="7"/>
    </row>
    <row r="2626" spans="2:185" s="2" customFormat="1" x14ac:dyDescent="0.25">
      <c r="B2626" s="1"/>
      <c r="E2626" s="1"/>
      <c r="H2626" s="1"/>
      <c r="K2626" s="1"/>
      <c r="N2626" s="1"/>
      <c r="Q2626" s="1"/>
      <c r="BO2626"/>
      <c r="GB2626" s="7"/>
      <c r="GC2626" s="7"/>
    </row>
    <row r="2627" spans="2:185" s="2" customFormat="1" x14ac:dyDescent="0.25">
      <c r="B2627" s="1"/>
      <c r="E2627" s="1"/>
      <c r="H2627" s="1"/>
      <c r="K2627" s="1"/>
      <c r="N2627" s="1"/>
      <c r="Q2627" s="1"/>
      <c r="BO2627"/>
      <c r="GB2627" s="7"/>
      <c r="GC2627" s="7"/>
    </row>
    <row r="2628" spans="2:185" s="2" customFormat="1" x14ac:dyDescent="0.25">
      <c r="B2628" s="1"/>
      <c r="E2628" s="1"/>
      <c r="H2628" s="1"/>
      <c r="K2628" s="1"/>
      <c r="N2628" s="1"/>
      <c r="Q2628" s="1"/>
      <c r="BO2628"/>
      <c r="GB2628" s="7"/>
      <c r="GC2628" s="7"/>
    </row>
    <row r="2629" spans="2:185" s="2" customFormat="1" x14ac:dyDescent="0.25">
      <c r="B2629" s="1"/>
      <c r="E2629" s="1"/>
      <c r="H2629" s="1"/>
      <c r="K2629" s="1"/>
      <c r="N2629" s="1"/>
      <c r="Q2629" s="1"/>
      <c r="BO2629"/>
      <c r="GB2629" s="7"/>
      <c r="GC2629" s="7"/>
    </row>
    <row r="2630" spans="2:185" s="2" customFormat="1" x14ac:dyDescent="0.25">
      <c r="B2630" s="1"/>
      <c r="E2630" s="1"/>
      <c r="H2630" s="1"/>
      <c r="K2630" s="1"/>
      <c r="N2630" s="1"/>
      <c r="Q2630" s="1"/>
      <c r="BO2630"/>
      <c r="GB2630" s="7"/>
      <c r="GC2630" s="7"/>
    </row>
    <row r="2631" spans="2:185" s="2" customFormat="1" x14ac:dyDescent="0.25">
      <c r="B2631" s="1"/>
      <c r="E2631" s="1"/>
      <c r="H2631" s="1"/>
      <c r="K2631" s="1"/>
      <c r="N2631" s="1"/>
      <c r="Q2631" s="1"/>
      <c r="BO2631"/>
      <c r="GB2631" s="7"/>
      <c r="GC2631" s="7"/>
    </row>
    <row r="2632" spans="2:185" s="2" customFormat="1" x14ac:dyDescent="0.25">
      <c r="B2632" s="1"/>
      <c r="E2632" s="1"/>
      <c r="H2632" s="1"/>
      <c r="K2632" s="1"/>
      <c r="N2632" s="1"/>
      <c r="Q2632" s="1"/>
      <c r="BO2632"/>
      <c r="GB2632" s="7"/>
      <c r="GC2632" s="7"/>
    </row>
    <row r="2633" spans="2:185" s="2" customFormat="1" x14ac:dyDescent="0.25">
      <c r="B2633" s="1"/>
      <c r="E2633" s="1"/>
      <c r="H2633" s="1"/>
      <c r="K2633" s="1"/>
      <c r="N2633" s="1"/>
      <c r="Q2633" s="1"/>
      <c r="BO2633"/>
      <c r="GB2633" s="7"/>
      <c r="GC2633" s="7"/>
    </row>
    <row r="2634" spans="2:185" s="2" customFormat="1" x14ac:dyDescent="0.25">
      <c r="B2634" s="1"/>
      <c r="E2634" s="1"/>
      <c r="H2634" s="1"/>
      <c r="K2634" s="1"/>
      <c r="N2634" s="1"/>
      <c r="Q2634" s="1"/>
      <c r="BO2634"/>
      <c r="GB2634" s="7"/>
      <c r="GC2634" s="7"/>
    </row>
    <row r="2635" spans="2:185" s="2" customFormat="1" x14ac:dyDescent="0.25">
      <c r="B2635" s="1"/>
      <c r="E2635" s="1"/>
      <c r="H2635" s="1"/>
      <c r="K2635" s="1"/>
      <c r="N2635" s="1"/>
      <c r="Q2635" s="1"/>
      <c r="BO2635"/>
      <c r="GB2635" s="7"/>
      <c r="GC2635" s="7"/>
    </row>
    <row r="2636" spans="2:185" s="2" customFormat="1" x14ac:dyDescent="0.25">
      <c r="B2636" s="1"/>
      <c r="E2636" s="1"/>
      <c r="H2636" s="1"/>
      <c r="K2636" s="1"/>
      <c r="N2636" s="1"/>
      <c r="Q2636" s="1"/>
      <c r="BO2636"/>
      <c r="GB2636" s="7"/>
      <c r="GC2636" s="7"/>
    </row>
    <row r="2637" spans="2:185" s="2" customFormat="1" x14ac:dyDescent="0.25">
      <c r="B2637" s="1"/>
      <c r="E2637" s="1"/>
      <c r="H2637" s="1"/>
      <c r="K2637" s="1"/>
      <c r="N2637" s="1"/>
      <c r="Q2637" s="1"/>
      <c r="BO2637"/>
      <c r="GB2637" s="7"/>
      <c r="GC2637" s="7"/>
    </row>
    <row r="2638" spans="2:185" s="2" customFormat="1" x14ac:dyDescent="0.25">
      <c r="B2638" s="1"/>
      <c r="E2638" s="1"/>
      <c r="H2638" s="1"/>
      <c r="K2638" s="1"/>
      <c r="N2638" s="1"/>
      <c r="Q2638" s="1"/>
      <c r="BO2638"/>
      <c r="GB2638" s="7"/>
      <c r="GC2638" s="7"/>
    </row>
    <row r="2639" spans="2:185" s="2" customFormat="1" x14ac:dyDescent="0.25">
      <c r="B2639" s="1"/>
      <c r="E2639" s="1"/>
      <c r="H2639" s="1"/>
      <c r="K2639" s="1"/>
      <c r="N2639" s="1"/>
      <c r="Q2639" s="1"/>
      <c r="BO2639"/>
      <c r="GB2639" s="7"/>
      <c r="GC2639" s="7"/>
    </row>
    <row r="2640" spans="2:185" s="2" customFormat="1" x14ac:dyDescent="0.25">
      <c r="B2640" s="1"/>
      <c r="E2640" s="1"/>
      <c r="H2640" s="1"/>
      <c r="K2640" s="1"/>
      <c r="N2640" s="1"/>
      <c r="Q2640" s="1"/>
      <c r="BO2640"/>
      <c r="GB2640" s="7"/>
      <c r="GC2640" s="7"/>
    </row>
    <row r="2641" spans="2:185" s="2" customFormat="1" x14ac:dyDescent="0.25">
      <c r="B2641" s="1"/>
      <c r="E2641" s="1"/>
      <c r="H2641" s="1"/>
      <c r="K2641" s="1"/>
      <c r="N2641" s="1"/>
      <c r="Q2641" s="1"/>
      <c r="BO2641"/>
      <c r="GB2641" s="7"/>
      <c r="GC2641" s="7"/>
    </row>
    <row r="2642" spans="2:185" s="2" customFormat="1" x14ac:dyDescent="0.25">
      <c r="B2642" s="1"/>
      <c r="E2642" s="1"/>
      <c r="H2642" s="1"/>
      <c r="K2642" s="1"/>
      <c r="N2642" s="1"/>
      <c r="Q2642" s="1"/>
      <c r="BO2642"/>
      <c r="GB2642" s="7"/>
      <c r="GC2642" s="7"/>
    </row>
    <row r="2643" spans="2:185" s="2" customFormat="1" x14ac:dyDescent="0.25">
      <c r="B2643" s="1"/>
      <c r="E2643" s="1"/>
      <c r="H2643" s="1"/>
      <c r="K2643" s="1"/>
      <c r="N2643" s="1"/>
      <c r="Q2643" s="1"/>
      <c r="BO2643"/>
      <c r="GB2643" s="7"/>
      <c r="GC2643" s="7"/>
    </row>
    <row r="2644" spans="2:185" s="2" customFormat="1" x14ac:dyDescent="0.25">
      <c r="B2644" s="1"/>
      <c r="E2644" s="1"/>
      <c r="H2644" s="1"/>
      <c r="K2644" s="1"/>
      <c r="N2644" s="1"/>
      <c r="Q2644" s="1"/>
      <c r="BO2644"/>
      <c r="GB2644" s="7"/>
      <c r="GC2644" s="7"/>
    </row>
    <row r="2645" spans="2:185" s="2" customFormat="1" x14ac:dyDescent="0.25">
      <c r="B2645" s="1"/>
      <c r="E2645" s="1"/>
      <c r="H2645" s="1"/>
      <c r="K2645" s="1"/>
      <c r="N2645" s="1"/>
      <c r="Q2645" s="1"/>
      <c r="BO2645"/>
      <c r="GB2645" s="7"/>
      <c r="GC2645" s="7"/>
    </row>
    <row r="2646" spans="2:185" s="2" customFormat="1" x14ac:dyDescent="0.25">
      <c r="B2646" s="1"/>
      <c r="E2646" s="1"/>
      <c r="H2646" s="1"/>
      <c r="K2646" s="1"/>
      <c r="N2646" s="1"/>
      <c r="Q2646" s="1"/>
      <c r="BO2646"/>
      <c r="GB2646" s="7"/>
      <c r="GC2646" s="7"/>
    </row>
    <row r="2647" spans="2:185" s="2" customFormat="1" x14ac:dyDescent="0.25">
      <c r="B2647" s="1"/>
      <c r="E2647" s="1"/>
      <c r="H2647" s="1"/>
      <c r="K2647" s="1"/>
      <c r="N2647" s="1"/>
      <c r="Q2647" s="1"/>
      <c r="BO2647"/>
      <c r="GB2647" s="7"/>
      <c r="GC2647" s="7"/>
    </row>
    <row r="2648" spans="2:185" s="2" customFormat="1" x14ac:dyDescent="0.25">
      <c r="B2648" s="1"/>
      <c r="E2648" s="1"/>
      <c r="H2648" s="1"/>
      <c r="K2648" s="1"/>
      <c r="N2648" s="1"/>
      <c r="Q2648" s="1"/>
      <c r="BO2648"/>
      <c r="GB2648" s="7"/>
      <c r="GC2648" s="7"/>
    </row>
    <row r="2649" spans="2:185" s="2" customFormat="1" x14ac:dyDescent="0.25">
      <c r="B2649" s="1"/>
      <c r="E2649" s="1"/>
      <c r="H2649" s="1"/>
      <c r="K2649" s="1"/>
      <c r="N2649" s="1"/>
      <c r="Q2649" s="1"/>
      <c r="BO2649"/>
      <c r="GB2649" s="7"/>
      <c r="GC2649" s="7"/>
    </row>
    <row r="2650" spans="2:185" s="2" customFormat="1" x14ac:dyDescent="0.25">
      <c r="B2650" s="1"/>
      <c r="E2650" s="1"/>
      <c r="H2650" s="1"/>
      <c r="K2650" s="1"/>
      <c r="N2650" s="1"/>
      <c r="Q2650" s="1"/>
      <c r="BO2650"/>
      <c r="GB2650" s="7"/>
      <c r="GC2650" s="7"/>
    </row>
    <row r="2651" spans="2:185" s="2" customFormat="1" x14ac:dyDescent="0.25">
      <c r="B2651" s="1"/>
      <c r="E2651" s="1"/>
      <c r="H2651" s="1"/>
      <c r="K2651" s="1"/>
      <c r="N2651" s="1"/>
      <c r="Q2651" s="1"/>
      <c r="BO2651"/>
      <c r="GB2651" s="7"/>
      <c r="GC2651" s="7"/>
    </row>
    <row r="2652" spans="2:185" s="2" customFormat="1" x14ac:dyDescent="0.25">
      <c r="B2652" s="1"/>
      <c r="E2652" s="1"/>
      <c r="H2652" s="1"/>
      <c r="K2652" s="1"/>
      <c r="N2652" s="1"/>
      <c r="Q2652" s="1"/>
      <c r="BO2652"/>
      <c r="GB2652" s="7"/>
      <c r="GC2652" s="7"/>
    </row>
    <row r="2653" spans="2:185" s="2" customFormat="1" x14ac:dyDescent="0.25">
      <c r="B2653" s="1"/>
      <c r="E2653" s="1"/>
      <c r="H2653" s="1"/>
      <c r="K2653" s="1"/>
      <c r="N2653" s="1"/>
      <c r="Q2653" s="1"/>
      <c r="BO2653"/>
      <c r="GB2653" s="7"/>
      <c r="GC2653" s="7"/>
    </row>
    <row r="2654" spans="2:185" s="2" customFormat="1" x14ac:dyDescent="0.25">
      <c r="B2654" s="1"/>
      <c r="E2654" s="1"/>
      <c r="H2654" s="1"/>
      <c r="K2654" s="1"/>
      <c r="N2654" s="1"/>
      <c r="Q2654" s="1"/>
      <c r="BO2654"/>
      <c r="GB2654" s="7"/>
      <c r="GC2654" s="7"/>
    </row>
    <row r="2655" spans="2:185" s="2" customFormat="1" x14ac:dyDescent="0.25">
      <c r="B2655" s="1"/>
      <c r="E2655" s="1"/>
      <c r="H2655" s="1"/>
      <c r="K2655" s="1"/>
      <c r="N2655" s="1"/>
      <c r="Q2655" s="1"/>
      <c r="BO2655"/>
      <c r="GB2655" s="7"/>
      <c r="GC2655" s="7"/>
    </row>
    <row r="2656" spans="2:185" s="2" customFormat="1" x14ac:dyDescent="0.25">
      <c r="B2656" s="1"/>
      <c r="E2656" s="1"/>
      <c r="H2656" s="1"/>
      <c r="K2656" s="1"/>
      <c r="N2656" s="1"/>
      <c r="Q2656" s="1"/>
      <c r="BO2656"/>
      <c r="GB2656" s="7"/>
      <c r="GC2656" s="7"/>
    </row>
    <row r="2657" spans="2:185" s="2" customFormat="1" x14ac:dyDescent="0.25">
      <c r="B2657" s="1"/>
      <c r="E2657" s="1"/>
      <c r="H2657" s="1"/>
      <c r="K2657" s="1"/>
      <c r="N2657" s="1"/>
      <c r="Q2657" s="1"/>
      <c r="BO2657"/>
      <c r="GB2657" s="7"/>
      <c r="GC2657" s="7"/>
    </row>
    <row r="2658" spans="2:185" s="2" customFormat="1" x14ac:dyDescent="0.25">
      <c r="B2658" s="1"/>
      <c r="E2658" s="1"/>
      <c r="H2658" s="1"/>
      <c r="K2658" s="1"/>
      <c r="N2658" s="1"/>
      <c r="Q2658" s="1"/>
      <c r="BO2658"/>
      <c r="GB2658" s="7"/>
      <c r="GC2658" s="7"/>
    </row>
    <row r="2659" spans="2:185" s="2" customFormat="1" x14ac:dyDescent="0.25">
      <c r="B2659" s="1"/>
      <c r="E2659" s="1"/>
      <c r="H2659" s="1"/>
      <c r="K2659" s="1"/>
      <c r="N2659" s="1"/>
      <c r="Q2659" s="1"/>
      <c r="BO2659"/>
      <c r="GB2659" s="7"/>
      <c r="GC2659" s="7"/>
    </row>
    <row r="2660" spans="2:185" s="2" customFormat="1" x14ac:dyDescent="0.25">
      <c r="B2660" s="1"/>
      <c r="E2660" s="1"/>
      <c r="H2660" s="1"/>
      <c r="K2660" s="1"/>
      <c r="N2660" s="1"/>
      <c r="Q2660" s="1"/>
      <c r="BO2660"/>
      <c r="GB2660" s="7"/>
      <c r="GC2660" s="7"/>
    </row>
    <row r="2661" spans="2:185" s="2" customFormat="1" x14ac:dyDescent="0.25">
      <c r="B2661" s="1"/>
      <c r="E2661" s="1"/>
      <c r="H2661" s="1"/>
      <c r="K2661" s="1"/>
      <c r="N2661" s="1"/>
      <c r="Q2661" s="1"/>
      <c r="BO2661"/>
      <c r="GB2661" s="7"/>
      <c r="GC2661" s="7"/>
    </row>
    <row r="2662" spans="2:185" s="2" customFormat="1" x14ac:dyDescent="0.25">
      <c r="B2662" s="1"/>
      <c r="E2662" s="1"/>
      <c r="H2662" s="1"/>
      <c r="K2662" s="1"/>
      <c r="N2662" s="1"/>
      <c r="Q2662" s="1"/>
      <c r="BO2662"/>
      <c r="GB2662" s="7"/>
      <c r="GC2662" s="7"/>
    </row>
    <row r="2663" spans="2:185" s="2" customFormat="1" x14ac:dyDescent="0.25">
      <c r="B2663" s="1"/>
      <c r="E2663" s="1"/>
      <c r="H2663" s="1"/>
      <c r="K2663" s="1"/>
      <c r="N2663" s="1"/>
      <c r="Q2663" s="1"/>
      <c r="BO2663"/>
      <c r="GB2663" s="7"/>
      <c r="GC2663" s="7"/>
    </row>
    <row r="2664" spans="2:185" s="2" customFormat="1" x14ac:dyDescent="0.25">
      <c r="B2664" s="1"/>
      <c r="E2664" s="1"/>
      <c r="H2664" s="1"/>
      <c r="K2664" s="1"/>
      <c r="N2664" s="1"/>
      <c r="Q2664" s="1"/>
      <c r="BO2664"/>
      <c r="GB2664" s="7"/>
      <c r="GC2664" s="7"/>
    </row>
    <row r="2665" spans="2:185" s="2" customFormat="1" x14ac:dyDescent="0.25">
      <c r="B2665" s="1"/>
      <c r="E2665" s="1"/>
      <c r="H2665" s="1"/>
      <c r="K2665" s="1"/>
      <c r="N2665" s="1"/>
      <c r="Q2665" s="1"/>
      <c r="BO2665"/>
      <c r="GB2665" s="7"/>
      <c r="GC2665" s="7"/>
    </row>
    <row r="2666" spans="2:185" s="2" customFormat="1" x14ac:dyDescent="0.25">
      <c r="B2666" s="1"/>
      <c r="E2666" s="1"/>
      <c r="H2666" s="1"/>
      <c r="K2666" s="1"/>
      <c r="N2666" s="1"/>
      <c r="Q2666" s="1"/>
      <c r="BO2666"/>
      <c r="GB2666" s="7"/>
      <c r="GC2666" s="7"/>
    </row>
    <row r="2667" spans="2:185" s="2" customFormat="1" x14ac:dyDescent="0.25">
      <c r="B2667" s="1"/>
      <c r="E2667" s="1"/>
      <c r="H2667" s="1"/>
      <c r="K2667" s="1"/>
      <c r="N2667" s="1"/>
      <c r="Q2667" s="1"/>
      <c r="BO2667"/>
      <c r="GB2667" s="7"/>
      <c r="GC2667" s="7"/>
    </row>
    <row r="2668" spans="2:185" s="2" customFormat="1" x14ac:dyDescent="0.25">
      <c r="B2668" s="1"/>
      <c r="E2668" s="1"/>
      <c r="H2668" s="1"/>
      <c r="K2668" s="1"/>
      <c r="N2668" s="1"/>
      <c r="Q2668" s="1"/>
      <c r="BO2668"/>
      <c r="GB2668" s="7"/>
      <c r="GC2668" s="7"/>
    </row>
    <row r="2669" spans="2:185" s="2" customFormat="1" x14ac:dyDescent="0.25">
      <c r="B2669" s="1"/>
      <c r="E2669" s="1"/>
      <c r="H2669" s="1"/>
      <c r="K2669" s="1"/>
      <c r="N2669" s="1"/>
      <c r="Q2669" s="1"/>
      <c r="BO2669"/>
      <c r="GB2669" s="7"/>
      <c r="GC2669" s="7"/>
    </row>
    <row r="2670" spans="2:185" s="2" customFormat="1" x14ac:dyDescent="0.25">
      <c r="B2670" s="1"/>
      <c r="E2670" s="1"/>
      <c r="H2670" s="1"/>
      <c r="K2670" s="1"/>
      <c r="N2670" s="1"/>
      <c r="Q2670" s="1"/>
      <c r="BO2670"/>
      <c r="GB2670" s="7"/>
      <c r="GC2670" s="7"/>
    </row>
    <row r="2671" spans="2:185" s="2" customFormat="1" x14ac:dyDescent="0.25">
      <c r="B2671" s="1"/>
      <c r="E2671" s="1"/>
      <c r="H2671" s="1"/>
      <c r="K2671" s="1"/>
      <c r="N2671" s="1"/>
      <c r="Q2671" s="1"/>
      <c r="BO2671"/>
      <c r="GB2671" s="7"/>
      <c r="GC2671" s="7"/>
    </row>
    <row r="2672" spans="2:185" s="2" customFormat="1" x14ac:dyDescent="0.25">
      <c r="B2672" s="1"/>
      <c r="E2672" s="1"/>
      <c r="H2672" s="1"/>
      <c r="K2672" s="1"/>
      <c r="N2672" s="1"/>
      <c r="Q2672" s="1"/>
      <c r="BO2672"/>
      <c r="GB2672" s="7"/>
      <c r="GC2672" s="7"/>
    </row>
    <row r="2673" spans="2:185" s="2" customFormat="1" x14ac:dyDescent="0.25">
      <c r="B2673" s="1"/>
      <c r="E2673" s="1"/>
      <c r="H2673" s="1"/>
      <c r="K2673" s="1"/>
      <c r="N2673" s="1"/>
      <c r="Q2673" s="1"/>
      <c r="BO2673"/>
      <c r="GB2673" s="7"/>
      <c r="GC2673" s="7"/>
    </row>
    <row r="2674" spans="2:185" s="2" customFormat="1" x14ac:dyDescent="0.25">
      <c r="B2674" s="1"/>
      <c r="E2674" s="1"/>
      <c r="H2674" s="1"/>
      <c r="K2674" s="1"/>
      <c r="N2674" s="1"/>
      <c r="Q2674" s="1"/>
      <c r="BO2674"/>
      <c r="GB2674" s="7"/>
      <c r="GC2674" s="7"/>
    </row>
    <row r="2675" spans="2:185" s="2" customFormat="1" x14ac:dyDescent="0.25">
      <c r="B2675" s="1"/>
      <c r="E2675" s="1"/>
      <c r="H2675" s="1"/>
      <c r="K2675" s="1"/>
      <c r="N2675" s="1"/>
      <c r="Q2675" s="1"/>
      <c r="BO2675"/>
      <c r="GB2675" s="7"/>
      <c r="GC2675" s="7"/>
    </row>
    <row r="2676" spans="2:185" s="2" customFormat="1" x14ac:dyDescent="0.25">
      <c r="B2676" s="1"/>
      <c r="E2676" s="1"/>
      <c r="H2676" s="1"/>
      <c r="K2676" s="1"/>
      <c r="N2676" s="1"/>
      <c r="Q2676" s="1"/>
      <c r="BO2676"/>
      <c r="GB2676" s="7"/>
      <c r="GC2676" s="7"/>
    </row>
    <row r="2677" spans="2:185" s="2" customFormat="1" x14ac:dyDescent="0.25">
      <c r="B2677" s="1"/>
      <c r="E2677" s="1"/>
      <c r="H2677" s="1"/>
      <c r="K2677" s="1"/>
      <c r="N2677" s="1"/>
      <c r="Q2677" s="1"/>
      <c r="BO2677"/>
      <c r="GB2677" s="7"/>
      <c r="GC2677" s="7"/>
    </row>
    <row r="2678" spans="2:185" s="2" customFormat="1" x14ac:dyDescent="0.25">
      <c r="B2678" s="1"/>
      <c r="E2678" s="1"/>
      <c r="H2678" s="1"/>
      <c r="K2678" s="1"/>
      <c r="N2678" s="1"/>
      <c r="Q2678" s="1"/>
      <c r="BO2678"/>
      <c r="GB2678" s="7"/>
      <c r="GC2678" s="7"/>
    </row>
    <row r="2679" spans="2:185" s="2" customFormat="1" x14ac:dyDescent="0.25">
      <c r="B2679" s="1"/>
      <c r="E2679" s="1"/>
      <c r="H2679" s="1"/>
      <c r="K2679" s="1"/>
      <c r="N2679" s="1"/>
      <c r="Q2679" s="1"/>
      <c r="BO2679"/>
      <c r="GB2679" s="7"/>
      <c r="GC2679" s="7"/>
    </row>
    <row r="2680" spans="2:185" s="2" customFormat="1" x14ac:dyDescent="0.25">
      <c r="B2680" s="1"/>
      <c r="E2680" s="1"/>
      <c r="H2680" s="1"/>
      <c r="K2680" s="1"/>
      <c r="N2680" s="1"/>
      <c r="Q2680" s="1"/>
      <c r="BO2680"/>
      <c r="GB2680" s="7"/>
      <c r="GC2680" s="7"/>
    </row>
    <row r="2681" spans="2:185" s="2" customFormat="1" x14ac:dyDescent="0.25">
      <c r="B2681" s="1"/>
      <c r="E2681" s="1"/>
      <c r="H2681" s="1"/>
      <c r="K2681" s="1"/>
      <c r="N2681" s="1"/>
      <c r="Q2681" s="1"/>
      <c r="BO2681"/>
      <c r="GB2681" s="7"/>
      <c r="GC2681" s="7"/>
    </row>
    <row r="2682" spans="2:185" s="2" customFormat="1" x14ac:dyDescent="0.25">
      <c r="B2682" s="1"/>
      <c r="E2682" s="1"/>
      <c r="H2682" s="1"/>
      <c r="K2682" s="1"/>
      <c r="N2682" s="1"/>
      <c r="Q2682" s="1"/>
      <c r="BO2682"/>
      <c r="GB2682" s="7"/>
      <c r="GC2682" s="7"/>
    </row>
    <row r="2683" spans="2:185" s="2" customFormat="1" x14ac:dyDescent="0.25">
      <c r="B2683" s="1"/>
      <c r="E2683" s="1"/>
      <c r="H2683" s="1"/>
      <c r="K2683" s="1"/>
      <c r="N2683" s="1"/>
      <c r="Q2683" s="1"/>
      <c r="BO2683"/>
      <c r="GB2683" s="7"/>
      <c r="GC2683" s="7"/>
    </row>
    <row r="2684" spans="2:185" s="2" customFormat="1" x14ac:dyDescent="0.25">
      <c r="B2684" s="1"/>
      <c r="E2684" s="1"/>
      <c r="H2684" s="1"/>
      <c r="K2684" s="1"/>
      <c r="N2684" s="1"/>
      <c r="Q2684" s="1"/>
      <c r="BO2684"/>
      <c r="GB2684" s="7"/>
      <c r="GC2684" s="7"/>
    </row>
    <row r="2685" spans="2:185" s="2" customFormat="1" x14ac:dyDescent="0.25">
      <c r="B2685" s="1"/>
      <c r="E2685" s="1"/>
      <c r="H2685" s="1"/>
      <c r="K2685" s="1"/>
      <c r="N2685" s="1"/>
      <c r="Q2685" s="1"/>
      <c r="BO2685"/>
      <c r="GB2685" s="7"/>
      <c r="GC2685" s="7"/>
    </row>
    <row r="2686" spans="2:185" s="2" customFormat="1" x14ac:dyDescent="0.25">
      <c r="B2686" s="1"/>
      <c r="E2686" s="1"/>
      <c r="H2686" s="1"/>
      <c r="K2686" s="1"/>
      <c r="N2686" s="1"/>
      <c r="Q2686" s="1"/>
      <c r="BO2686"/>
      <c r="GB2686" s="7"/>
      <c r="GC2686" s="7"/>
    </row>
    <row r="2687" spans="2:185" s="2" customFormat="1" x14ac:dyDescent="0.25">
      <c r="B2687" s="1"/>
      <c r="E2687" s="1"/>
      <c r="H2687" s="1"/>
      <c r="K2687" s="1"/>
      <c r="N2687" s="1"/>
      <c r="Q2687" s="1"/>
      <c r="BO2687"/>
      <c r="GB2687" s="7"/>
      <c r="GC2687" s="7"/>
    </row>
    <row r="2688" spans="2:185" s="2" customFormat="1" x14ac:dyDescent="0.25">
      <c r="B2688" s="1"/>
      <c r="E2688" s="1"/>
      <c r="H2688" s="1"/>
      <c r="K2688" s="1"/>
      <c r="N2688" s="1"/>
      <c r="Q2688" s="1"/>
      <c r="BO2688"/>
      <c r="GB2688" s="7"/>
      <c r="GC2688" s="7"/>
    </row>
    <row r="2689" spans="2:185" s="2" customFormat="1" x14ac:dyDescent="0.25">
      <c r="B2689" s="1"/>
      <c r="E2689" s="1"/>
      <c r="H2689" s="1"/>
      <c r="K2689" s="1"/>
      <c r="N2689" s="1"/>
      <c r="Q2689" s="1"/>
      <c r="BO2689"/>
      <c r="GB2689" s="7"/>
      <c r="GC2689" s="7"/>
    </row>
    <row r="2690" spans="2:185" s="2" customFormat="1" x14ac:dyDescent="0.25">
      <c r="B2690" s="1"/>
      <c r="E2690" s="1"/>
      <c r="H2690" s="1"/>
      <c r="K2690" s="1"/>
      <c r="N2690" s="1"/>
      <c r="Q2690" s="1"/>
      <c r="BO2690"/>
      <c r="GB2690" s="7"/>
      <c r="GC2690" s="7"/>
    </row>
    <row r="2691" spans="2:185" s="2" customFormat="1" x14ac:dyDescent="0.25">
      <c r="B2691" s="1"/>
      <c r="E2691" s="1"/>
      <c r="H2691" s="1"/>
      <c r="K2691" s="1"/>
      <c r="N2691" s="1"/>
      <c r="Q2691" s="1"/>
      <c r="BO2691"/>
      <c r="GB2691" s="7"/>
      <c r="GC2691" s="7"/>
    </row>
    <row r="2692" spans="2:185" s="2" customFormat="1" x14ac:dyDescent="0.25">
      <c r="B2692" s="1"/>
      <c r="E2692" s="1"/>
      <c r="H2692" s="1"/>
      <c r="K2692" s="1"/>
      <c r="N2692" s="1"/>
      <c r="Q2692" s="1"/>
      <c r="BO2692"/>
      <c r="GB2692" s="7"/>
      <c r="GC2692" s="7"/>
    </row>
    <row r="2693" spans="2:185" s="2" customFormat="1" x14ac:dyDescent="0.25">
      <c r="B2693" s="1"/>
      <c r="E2693" s="1"/>
      <c r="H2693" s="1"/>
      <c r="K2693" s="1"/>
      <c r="N2693" s="1"/>
      <c r="Q2693" s="1"/>
      <c r="BO2693"/>
      <c r="GB2693" s="7"/>
      <c r="GC2693" s="7"/>
    </row>
    <row r="2694" spans="2:185" s="2" customFormat="1" x14ac:dyDescent="0.25">
      <c r="B2694" s="1"/>
      <c r="E2694" s="1"/>
      <c r="H2694" s="1"/>
      <c r="K2694" s="1"/>
      <c r="N2694" s="1"/>
      <c r="Q2694" s="1"/>
      <c r="BO2694"/>
      <c r="GB2694" s="7"/>
      <c r="GC2694" s="7"/>
    </row>
    <row r="2695" spans="2:185" s="2" customFormat="1" x14ac:dyDescent="0.25">
      <c r="B2695" s="1"/>
      <c r="E2695" s="1"/>
      <c r="H2695" s="1"/>
      <c r="K2695" s="1"/>
      <c r="N2695" s="1"/>
      <c r="Q2695" s="1"/>
      <c r="BO2695"/>
      <c r="GB2695" s="7"/>
      <c r="GC2695" s="7"/>
    </row>
    <row r="2696" spans="2:185" s="2" customFormat="1" x14ac:dyDescent="0.25">
      <c r="B2696" s="1"/>
      <c r="E2696" s="1"/>
      <c r="H2696" s="1"/>
      <c r="K2696" s="1"/>
      <c r="N2696" s="1"/>
      <c r="Q2696" s="1"/>
      <c r="BO2696"/>
      <c r="GB2696" s="7"/>
      <c r="GC2696" s="7"/>
    </row>
    <row r="2697" spans="2:185" s="2" customFormat="1" x14ac:dyDescent="0.25">
      <c r="B2697" s="1"/>
      <c r="E2697" s="1"/>
      <c r="H2697" s="1"/>
      <c r="K2697" s="1"/>
      <c r="N2697" s="1"/>
      <c r="Q2697" s="1"/>
      <c r="BO2697"/>
      <c r="GB2697" s="7"/>
      <c r="GC2697" s="7"/>
    </row>
    <row r="2698" spans="2:185" s="2" customFormat="1" x14ac:dyDescent="0.25">
      <c r="B2698" s="1"/>
      <c r="E2698" s="1"/>
      <c r="H2698" s="1"/>
      <c r="K2698" s="1"/>
      <c r="N2698" s="1"/>
      <c r="Q2698" s="1"/>
      <c r="BO2698"/>
      <c r="GB2698" s="7"/>
      <c r="GC2698" s="7"/>
    </row>
    <row r="2699" spans="2:185" s="2" customFormat="1" x14ac:dyDescent="0.25">
      <c r="B2699" s="1"/>
      <c r="E2699" s="1"/>
      <c r="H2699" s="1"/>
      <c r="K2699" s="1"/>
      <c r="N2699" s="1"/>
      <c r="Q2699" s="1"/>
      <c r="BO2699"/>
      <c r="GB2699" s="7"/>
      <c r="GC2699" s="7"/>
    </row>
    <row r="2700" spans="2:185" s="2" customFormat="1" x14ac:dyDescent="0.25">
      <c r="B2700" s="1"/>
      <c r="E2700" s="1"/>
      <c r="H2700" s="1"/>
      <c r="K2700" s="1"/>
      <c r="N2700" s="1"/>
      <c r="Q2700" s="1"/>
      <c r="BO2700"/>
      <c r="GB2700" s="7"/>
      <c r="GC2700" s="7"/>
    </row>
    <row r="2701" spans="2:185" s="2" customFormat="1" x14ac:dyDescent="0.25">
      <c r="B2701" s="1"/>
      <c r="E2701" s="1"/>
      <c r="H2701" s="1"/>
      <c r="K2701" s="1"/>
      <c r="N2701" s="1"/>
      <c r="Q2701" s="1"/>
      <c r="BO2701"/>
      <c r="GB2701" s="7"/>
      <c r="GC2701" s="7"/>
    </row>
    <row r="2702" spans="2:185" s="2" customFormat="1" x14ac:dyDescent="0.25">
      <c r="B2702" s="1"/>
      <c r="E2702" s="1"/>
      <c r="H2702" s="1"/>
      <c r="K2702" s="1"/>
      <c r="N2702" s="1"/>
      <c r="Q2702" s="1"/>
      <c r="BO2702"/>
      <c r="GB2702" s="7"/>
      <c r="GC2702" s="7"/>
    </row>
    <row r="2703" spans="2:185" s="2" customFormat="1" x14ac:dyDescent="0.25">
      <c r="B2703" s="1"/>
      <c r="E2703" s="1"/>
      <c r="H2703" s="1"/>
      <c r="K2703" s="1"/>
      <c r="N2703" s="1"/>
      <c r="Q2703" s="1"/>
      <c r="BO2703"/>
      <c r="GB2703" s="7"/>
      <c r="GC2703" s="7"/>
    </row>
    <row r="2704" spans="2:185" s="2" customFormat="1" x14ac:dyDescent="0.25">
      <c r="B2704" s="1"/>
      <c r="E2704" s="1"/>
      <c r="H2704" s="1"/>
      <c r="K2704" s="1"/>
      <c r="N2704" s="1"/>
      <c r="Q2704" s="1"/>
      <c r="BO2704"/>
      <c r="GB2704" s="7"/>
      <c r="GC2704" s="7"/>
    </row>
    <row r="2705" spans="2:185" s="2" customFormat="1" x14ac:dyDescent="0.25">
      <c r="B2705" s="1"/>
      <c r="E2705" s="1"/>
      <c r="H2705" s="1"/>
      <c r="K2705" s="1"/>
      <c r="N2705" s="1"/>
      <c r="Q2705" s="1"/>
      <c r="BO2705"/>
      <c r="GB2705" s="7"/>
      <c r="GC2705" s="7"/>
    </row>
    <row r="2706" spans="2:185" s="2" customFormat="1" x14ac:dyDescent="0.25">
      <c r="B2706" s="1"/>
      <c r="E2706" s="1"/>
      <c r="H2706" s="1"/>
      <c r="K2706" s="1"/>
      <c r="N2706" s="1"/>
      <c r="Q2706" s="1"/>
      <c r="BO2706"/>
      <c r="GB2706" s="7"/>
      <c r="GC2706" s="7"/>
    </row>
    <row r="2707" spans="2:185" s="2" customFormat="1" x14ac:dyDescent="0.25">
      <c r="B2707" s="1"/>
      <c r="E2707" s="1"/>
      <c r="H2707" s="1"/>
      <c r="K2707" s="1"/>
      <c r="N2707" s="1"/>
      <c r="Q2707" s="1"/>
      <c r="BO2707"/>
      <c r="GB2707" s="7"/>
      <c r="GC2707" s="7"/>
    </row>
    <row r="2708" spans="2:185" s="2" customFormat="1" x14ac:dyDescent="0.25">
      <c r="B2708" s="1"/>
      <c r="E2708" s="1"/>
      <c r="H2708" s="1"/>
      <c r="K2708" s="1"/>
      <c r="N2708" s="1"/>
      <c r="Q2708" s="1"/>
      <c r="BO2708"/>
      <c r="GB2708" s="7"/>
      <c r="GC2708" s="7"/>
    </row>
    <row r="2709" spans="2:185" s="2" customFormat="1" x14ac:dyDescent="0.25">
      <c r="B2709" s="1"/>
      <c r="E2709" s="1"/>
      <c r="H2709" s="1"/>
      <c r="K2709" s="1"/>
      <c r="N2709" s="1"/>
      <c r="Q2709" s="1"/>
      <c r="BO2709"/>
      <c r="GB2709" s="7"/>
      <c r="GC2709" s="7"/>
    </row>
    <row r="2710" spans="2:185" s="2" customFormat="1" x14ac:dyDescent="0.25">
      <c r="B2710" s="1"/>
      <c r="E2710" s="1"/>
      <c r="H2710" s="1"/>
      <c r="K2710" s="1"/>
      <c r="N2710" s="1"/>
      <c r="Q2710" s="1"/>
      <c r="BO2710"/>
      <c r="GB2710" s="7"/>
      <c r="GC2710" s="7"/>
    </row>
    <row r="2711" spans="2:185" s="2" customFormat="1" x14ac:dyDescent="0.25">
      <c r="B2711" s="1"/>
      <c r="E2711" s="1"/>
      <c r="H2711" s="1"/>
      <c r="K2711" s="1"/>
      <c r="N2711" s="1"/>
      <c r="Q2711" s="1"/>
      <c r="BO2711"/>
      <c r="GB2711" s="7"/>
      <c r="GC2711" s="7"/>
    </row>
    <row r="2712" spans="2:185" s="2" customFormat="1" x14ac:dyDescent="0.25">
      <c r="B2712" s="1"/>
      <c r="E2712" s="1"/>
      <c r="H2712" s="1"/>
      <c r="K2712" s="1"/>
      <c r="N2712" s="1"/>
      <c r="Q2712" s="1"/>
      <c r="BO2712"/>
      <c r="GB2712" s="7"/>
      <c r="GC2712" s="7"/>
    </row>
    <row r="2713" spans="2:185" s="2" customFormat="1" x14ac:dyDescent="0.25">
      <c r="B2713" s="1"/>
      <c r="E2713" s="1"/>
      <c r="H2713" s="1"/>
      <c r="K2713" s="1"/>
      <c r="N2713" s="1"/>
      <c r="Q2713" s="1"/>
      <c r="BO2713"/>
      <c r="GB2713" s="7"/>
      <c r="GC2713" s="7"/>
    </row>
    <row r="2714" spans="2:185" s="2" customFormat="1" x14ac:dyDescent="0.25">
      <c r="B2714" s="1"/>
      <c r="E2714" s="1"/>
      <c r="H2714" s="1"/>
      <c r="K2714" s="1"/>
      <c r="N2714" s="1"/>
      <c r="Q2714" s="1"/>
      <c r="BO2714"/>
      <c r="GB2714" s="7"/>
      <c r="GC2714" s="7"/>
    </row>
    <row r="2715" spans="2:185" s="2" customFormat="1" x14ac:dyDescent="0.25">
      <c r="B2715" s="1"/>
      <c r="E2715" s="1"/>
      <c r="H2715" s="1"/>
      <c r="K2715" s="1"/>
      <c r="N2715" s="1"/>
      <c r="Q2715" s="1"/>
      <c r="BO2715"/>
      <c r="GB2715" s="7"/>
      <c r="GC2715" s="7"/>
    </row>
    <row r="2716" spans="2:185" s="2" customFormat="1" x14ac:dyDescent="0.25">
      <c r="B2716" s="1"/>
      <c r="E2716" s="1"/>
      <c r="H2716" s="1"/>
      <c r="K2716" s="1"/>
      <c r="N2716" s="1"/>
      <c r="Q2716" s="1"/>
      <c r="BO2716"/>
      <c r="GB2716" s="7"/>
      <c r="GC2716" s="7"/>
    </row>
    <row r="2717" spans="2:185" s="2" customFormat="1" x14ac:dyDescent="0.25">
      <c r="B2717" s="1"/>
      <c r="E2717" s="1"/>
      <c r="H2717" s="1"/>
      <c r="K2717" s="1"/>
      <c r="N2717" s="1"/>
      <c r="Q2717" s="1"/>
      <c r="BO2717"/>
      <c r="GB2717" s="7"/>
      <c r="GC2717" s="7"/>
    </row>
    <row r="2718" spans="2:185" s="2" customFormat="1" x14ac:dyDescent="0.25">
      <c r="B2718" s="1"/>
      <c r="E2718" s="1"/>
      <c r="H2718" s="1"/>
      <c r="K2718" s="1"/>
      <c r="N2718" s="1"/>
      <c r="Q2718" s="1"/>
      <c r="BO2718"/>
      <c r="GB2718" s="7"/>
      <c r="GC2718" s="7"/>
    </row>
    <row r="2719" spans="2:185" s="2" customFormat="1" x14ac:dyDescent="0.25">
      <c r="B2719" s="1"/>
      <c r="E2719" s="1"/>
      <c r="H2719" s="1"/>
      <c r="K2719" s="1"/>
      <c r="N2719" s="1"/>
      <c r="Q2719" s="1"/>
      <c r="BO2719"/>
      <c r="GB2719" s="7"/>
      <c r="GC2719" s="7"/>
    </row>
    <row r="2720" spans="2:185" s="2" customFormat="1" x14ac:dyDescent="0.25">
      <c r="B2720" s="1"/>
      <c r="E2720" s="1"/>
      <c r="H2720" s="1"/>
      <c r="K2720" s="1"/>
      <c r="N2720" s="1"/>
      <c r="Q2720" s="1"/>
      <c r="BO2720"/>
      <c r="GB2720" s="7"/>
      <c r="GC2720" s="7"/>
    </row>
    <row r="2721" spans="2:185" s="2" customFormat="1" x14ac:dyDescent="0.25">
      <c r="B2721" s="1"/>
      <c r="E2721" s="1"/>
      <c r="H2721" s="1"/>
      <c r="K2721" s="1"/>
      <c r="N2721" s="1"/>
      <c r="Q2721" s="1"/>
      <c r="BO2721"/>
      <c r="GB2721" s="7"/>
      <c r="GC2721" s="7"/>
    </row>
    <row r="2722" spans="2:185" s="2" customFormat="1" x14ac:dyDescent="0.25">
      <c r="B2722" s="1"/>
      <c r="E2722" s="1"/>
      <c r="H2722" s="1"/>
      <c r="K2722" s="1"/>
      <c r="N2722" s="1"/>
      <c r="Q2722" s="1"/>
      <c r="BO2722"/>
      <c r="GB2722" s="7"/>
      <c r="GC2722" s="7"/>
    </row>
    <row r="2723" spans="2:185" s="2" customFormat="1" x14ac:dyDescent="0.25">
      <c r="B2723" s="1"/>
      <c r="E2723" s="1"/>
      <c r="H2723" s="1"/>
      <c r="K2723" s="1"/>
      <c r="N2723" s="1"/>
      <c r="Q2723" s="1"/>
      <c r="BO2723"/>
      <c r="GB2723" s="7"/>
      <c r="GC2723" s="7"/>
    </row>
    <row r="2724" spans="2:185" s="2" customFormat="1" x14ac:dyDescent="0.25">
      <c r="B2724" s="1"/>
      <c r="E2724" s="1"/>
      <c r="H2724" s="1"/>
      <c r="K2724" s="1"/>
      <c r="N2724" s="1"/>
      <c r="Q2724" s="1"/>
      <c r="BO2724"/>
      <c r="GB2724" s="7"/>
      <c r="GC2724" s="7"/>
    </row>
    <row r="2725" spans="2:185" s="2" customFormat="1" x14ac:dyDescent="0.25">
      <c r="B2725" s="1"/>
      <c r="E2725" s="1"/>
      <c r="H2725" s="1"/>
      <c r="K2725" s="1"/>
      <c r="N2725" s="1"/>
      <c r="Q2725" s="1"/>
      <c r="BO2725"/>
      <c r="GB2725" s="7"/>
      <c r="GC2725" s="7"/>
    </row>
    <row r="2726" spans="2:185" s="2" customFormat="1" x14ac:dyDescent="0.25">
      <c r="B2726" s="1"/>
      <c r="E2726" s="1"/>
      <c r="H2726" s="1"/>
      <c r="K2726" s="1"/>
      <c r="N2726" s="1"/>
      <c r="Q2726" s="1"/>
      <c r="BO2726"/>
      <c r="GB2726" s="7"/>
      <c r="GC2726" s="7"/>
    </row>
    <row r="2727" spans="2:185" s="2" customFormat="1" x14ac:dyDescent="0.25">
      <c r="B2727" s="1"/>
      <c r="E2727" s="1"/>
      <c r="H2727" s="1"/>
      <c r="K2727" s="1"/>
      <c r="N2727" s="1"/>
      <c r="Q2727" s="1"/>
      <c r="BO2727"/>
      <c r="GB2727" s="7"/>
      <c r="GC2727" s="7"/>
    </row>
    <row r="2728" spans="2:185" s="2" customFormat="1" x14ac:dyDescent="0.25">
      <c r="B2728" s="1"/>
      <c r="E2728" s="1"/>
      <c r="H2728" s="1"/>
      <c r="K2728" s="1"/>
      <c r="N2728" s="1"/>
      <c r="Q2728" s="1"/>
      <c r="BO2728"/>
      <c r="GB2728" s="7"/>
      <c r="GC2728" s="7"/>
    </row>
    <row r="2729" spans="2:185" s="2" customFormat="1" x14ac:dyDescent="0.25">
      <c r="B2729" s="1"/>
      <c r="E2729" s="1"/>
      <c r="H2729" s="1"/>
      <c r="K2729" s="1"/>
      <c r="N2729" s="1"/>
      <c r="Q2729" s="1"/>
      <c r="BO2729"/>
      <c r="GB2729" s="7"/>
      <c r="GC2729" s="7"/>
    </row>
    <row r="2730" spans="2:185" s="2" customFormat="1" x14ac:dyDescent="0.25">
      <c r="B2730" s="1"/>
      <c r="E2730" s="1"/>
      <c r="H2730" s="1"/>
      <c r="K2730" s="1"/>
      <c r="N2730" s="1"/>
      <c r="Q2730" s="1"/>
      <c r="BO2730"/>
      <c r="GB2730" s="7"/>
      <c r="GC2730" s="7"/>
    </row>
    <row r="2731" spans="2:185" s="2" customFormat="1" x14ac:dyDescent="0.25">
      <c r="B2731" s="1"/>
      <c r="E2731" s="1"/>
      <c r="H2731" s="1"/>
      <c r="K2731" s="1"/>
      <c r="N2731" s="1"/>
      <c r="Q2731" s="1"/>
      <c r="BO2731"/>
      <c r="GB2731" s="7"/>
      <c r="GC2731" s="7"/>
    </row>
    <row r="2732" spans="2:185" s="2" customFormat="1" x14ac:dyDescent="0.25">
      <c r="B2732" s="1"/>
      <c r="E2732" s="1"/>
      <c r="H2732" s="1"/>
      <c r="K2732" s="1"/>
      <c r="N2732" s="1"/>
      <c r="Q2732" s="1"/>
      <c r="BO2732"/>
      <c r="GB2732" s="7"/>
      <c r="GC2732" s="7"/>
    </row>
    <row r="2733" spans="2:185" s="2" customFormat="1" x14ac:dyDescent="0.25">
      <c r="B2733" s="1"/>
      <c r="E2733" s="1"/>
      <c r="H2733" s="1"/>
      <c r="K2733" s="1"/>
      <c r="N2733" s="1"/>
      <c r="Q2733" s="1"/>
      <c r="BO2733"/>
      <c r="GB2733" s="7"/>
      <c r="GC2733" s="7"/>
    </row>
    <row r="2734" spans="2:185" s="2" customFormat="1" x14ac:dyDescent="0.25">
      <c r="B2734" s="1"/>
      <c r="E2734" s="1"/>
      <c r="H2734" s="1"/>
      <c r="K2734" s="1"/>
      <c r="N2734" s="1"/>
      <c r="Q2734" s="1"/>
      <c r="BO2734"/>
      <c r="GB2734" s="7"/>
      <c r="GC2734" s="7"/>
    </row>
    <row r="2735" spans="2:185" s="2" customFormat="1" x14ac:dyDescent="0.25">
      <c r="B2735" s="1"/>
      <c r="E2735" s="1"/>
      <c r="H2735" s="1"/>
      <c r="K2735" s="1"/>
      <c r="N2735" s="1"/>
      <c r="Q2735" s="1"/>
      <c r="BO2735"/>
      <c r="GB2735" s="7"/>
      <c r="GC2735" s="7"/>
    </row>
    <row r="2736" spans="2:185" s="2" customFormat="1" x14ac:dyDescent="0.25">
      <c r="B2736" s="1"/>
      <c r="E2736" s="1"/>
      <c r="H2736" s="1"/>
      <c r="K2736" s="1"/>
      <c r="N2736" s="1"/>
      <c r="Q2736" s="1"/>
      <c r="BO2736"/>
      <c r="GB2736" s="7"/>
      <c r="GC2736" s="7"/>
    </row>
    <row r="2737" spans="2:185" s="2" customFormat="1" x14ac:dyDescent="0.25">
      <c r="B2737" s="1"/>
      <c r="E2737" s="1"/>
      <c r="H2737" s="1"/>
      <c r="K2737" s="1"/>
      <c r="N2737" s="1"/>
      <c r="Q2737" s="1"/>
      <c r="BO2737"/>
      <c r="GB2737" s="7"/>
      <c r="GC2737" s="7"/>
    </row>
    <row r="2738" spans="2:185" s="2" customFormat="1" x14ac:dyDescent="0.25">
      <c r="B2738" s="1"/>
      <c r="E2738" s="1"/>
      <c r="H2738" s="1"/>
      <c r="K2738" s="1"/>
      <c r="N2738" s="1"/>
      <c r="Q2738" s="1"/>
      <c r="BO2738"/>
      <c r="GB2738" s="7"/>
      <c r="GC2738" s="7"/>
    </row>
    <row r="2739" spans="2:185" s="2" customFormat="1" x14ac:dyDescent="0.25">
      <c r="B2739" s="1"/>
      <c r="E2739" s="1"/>
      <c r="H2739" s="1"/>
      <c r="K2739" s="1"/>
      <c r="N2739" s="1"/>
      <c r="Q2739" s="1"/>
      <c r="BO2739"/>
      <c r="GB2739" s="7"/>
      <c r="GC2739" s="7"/>
    </row>
    <row r="2740" spans="2:185" s="2" customFormat="1" x14ac:dyDescent="0.25">
      <c r="B2740" s="1"/>
      <c r="E2740" s="1"/>
      <c r="H2740" s="1"/>
      <c r="K2740" s="1"/>
      <c r="N2740" s="1"/>
      <c r="Q2740" s="1"/>
      <c r="BO2740"/>
      <c r="GB2740" s="7"/>
      <c r="GC2740" s="7"/>
    </row>
    <row r="2741" spans="2:185" s="2" customFormat="1" x14ac:dyDescent="0.25">
      <c r="B2741" s="1"/>
      <c r="E2741" s="1"/>
      <c r="H2741" s="1"/>
      <c r="K2741" s="1"/>
      <c r="N2741" s="1"/>
      <c r="Q2741" s="1"/>
      <c r="BO2741"/>
      <c r="GB2741" s="7"/>
      <c r="GC2741" s="7"/>
    </row>
    <row r="2742" spans="2:185" s="2" customFormat="1" x14ac:dyDescent="0.25">
      <c r="B2742" s="1"/>
      <c r="E2742" s="1"/>
      <c r="H2742" s="1"/>
      <c r="K2742" s="1"/>
      <c r="N2742" s="1"/>
      <c r="Q2742" s="1"/>
      <c r="BO2742"/>
      <c r="GB2742" s="7"/>
      <c r="GC2742" s="7"/>
    </row>
    <row r="2743" spans="2:185" s="2" customFormat="1" x14ac:dyDescent="0.25">
      <c r="B2743" s="1"/>
      <c r="E2743" s="1"/>
      <c r="H2743" s="1"/>
      <c r="K2743" s="1"/>
      <c r="N2743" s="1"/>
      <c r="Q2743" s="1"/>
      <c r="BO2743"/>
      <c r="GB2743" s="7"/>
      <c r="GC2743" s="7"/>
    </row>
    <row r="2744" spans="2:185" s="2" customFormat="1" x14ac:dyDescent="0.25">
      <c r="B2744" s="1"/>
      <c r="E2744" s="1"/>
      <c r="H2744" s="1"/>
      <c r="K2744" s="1"/>
      <c r="N2744" s="1"/>
      <c r="Q2744" s="1"/>
      <c r="BO2744"/>
      <c r="GB2744" s="7"/>
      <c r="GC2744" s="7"/>
    </row>
    <row r="2745" spans="2:185" s="2" customFormat="1" x14ac:dyDescent="0.25">
      <c r="B2745" s="1"/>
      <c r="E2745" s="1"/>
      <c r="H2745" s="1"/>
      <c r="K2745" s="1"/>
      <c r="N2745" s="1"/>
      <c r="Q2745" s="1"/>
      <c r="BO2745"/>
      <c r="GB2745" s="7"/>
      <c r="GC2745" s="7"/>
    </row>
    <row r="2746" spans="2:185" s="2" customFormat="1" x14ac:dyDescent="0.25">
      <c r="B2746" s="1"/>
      <c r="E2746" s="1"/>
      <c r="H2746" s="1"/>
      <c r="K2746" s="1"/>
      <c r="N2746" s="1"/>
      <c r="Q2746" s="1"/>
      <c r="BO2746"/>
      <c r="GB2746" s="7"/>
      <c r="GC2746" s="7"/>
    </row>
    <row r="2747" spans="2:185" s="2" customFormat="1" x14ac:dyDescent="0.25">
      <c r="B2747" s="1"/>
      <c r="E2747" s="1"/>
      <c r="H2747" s="1"/>
      <c r="K2747" s="1"/>
      <c r="N2747" s="1"/>
      <c r="Q2747" s="1"/>
      <c r="BO2747"/>
      <c r="GB2747" s="7"/>
      <c r="GC2747" s="7"/>
    </row>
    <row r="2748" spans="2:185" s="2" customFormat="1" x14ac:dyDescent="0.25">
      <c r="B2748" s="1"/>
      <c r="E2748" s="1"/>
      <c r="H2748" s="1"/>
      <c r="K2748" s="1"/>
      <c r="N2748" s="1"/>
      <c r="Q2748" s="1"/>
      <c r="BO2748"/>
      <c r="GB2748" s="7"/>
      <c r="GC2748" s="7"/>
    </row>
    <row r="2749" spans="2:185" s="2" customFormat="1" x14ac:dyDescent="0.25">
      <c r="B2749" s="1"/>
      <c r="E2749" s="1"/>
      <c r="H2749" s="1"/>
      <c r="K2749" s="1"/>
      <c r="N2749" s="1"/>
      <c r="Q2749" s="1"/>
      <c r="BO2749"/>
      <c r="GB2749" s="7"/>
      <c r="GC2749" s="7"/>
    </row>
    <row r="2750" spans="2:185" s="2" customFormat="1" x14ac:dyDescent="0.25">
      <c r="B2750" s="1"/>
      <c r="E2750" s="1"/>
      <c r="H2750" s="1"/>
      <c r="K2750" s="1"/>
      <c r="N2750" s="1"/>
      <c r="Q2750" s="1"/>
      <c r="BO2750"/>
      <c r="GB2750" s="7"/>
      <c r="GC2750" s="7"/>
    </row>
    <row r="2751" spans="2:185" s="2" customFormat="1" x14ac:dyDescent="0.25">
      <c r="B2751" s="1"/>
      <c r="E2751" s="1"/>
      <c r="H2751" s="1"/>
      <c r="K2751" s="1"/>
      <c r="N2751" s="1"/>
      <c r="Q2751" s="1"/>
      <c r="BO2751"/>
      <c r="GB2751" s="7"/>
      <c r="GC2751" s="7"/>
    </row>
    <row r="2752" spans="2:185" s="2" customFormat="1" x14ac:dyDescent="0.25">
      <c r="B2752" s="1"/>
      <c r="E2752" s="1"/>
      <c r="H2752" s="1"/>
      <c r="K2752" s="1"/>
      <c r="N2752" s="1"/>
      <c r="Q2752" s="1"/>
      <c r="BO2752"/>
      <c r="GB2752" s="7"/>
      <c r="GC2752" s="7"/>
    </row>
    <row r="2753" spans="2:185" s="2" customFormat="1" x14ac:dyDescent="0.25">
      <c r="B2753" s="1"/>
      <c r="E2753" s="1"/>
      <c r="H2753" s="1"/>
      <c r="K2753" s="1"/>
      <c r="N2753" s="1"/>
      <c r="Q2753" s="1"/>
      <c r="BO2753"/>
      <c r="GB2753" s="7"/>
      <c r="GC2753" s="7"/>
    </row>
    <row r="2754" spans="2:185" s="2" customFormat="1" x14ac:dyDescent="0.25">
      <c r="B2754" s="1"/>
      <c r="E2754" s="1"/>
      <c r="H2754" s="1"/>
      <c r="K2754" s="1"/>
      <c r="N2754" s="1"/>
      <c r="Q2754" s="1"/>
      <c r="BO2754"/>
      <c r="GB2754" s="7"/>
      <c r="GC2754" s="7"/>
    </row>
    <row r="2755" spans="2:185" s="2" customFormat="1" x14ac:dyDescent="0.25">
      <c r="B2755" s="1"/>
      <c r="E2755" s="1"/>
      <c r="H2755" s="1"/>
      <c r="K2755" s="1"/>
      <c r="N2755" s="1"/>
      <c r="Q2755" s="1"/>
      <c r="BO2755"/>
      <c r="GB2755" s="7"/>
      <c r="GC2755" s="7"/>
    </row>
    <row r="2756" spans="2:185" s="2" customFormat="1" x14ac:dyDescent="0.25">
      <c r="B2756" s="1"/>
      <c r="E2756" s="1"/>
      <c r="H2756" s="1"/>
      <c r="K2756" s="1"/>
      <c r="N2756" s="1"/>
      <c r="Q2756" s="1"/>
      <c r="BO2756"/>
      <c r="GB2756" s="7"/>
      <c r="GC2756" s="7"/>
    </row>
    <row r="2757" spans="2:185" s="2" customFormat="1" x14ac:dyDescent="0.25">
      <c r="B2757" s="1"/>
      <c r="E2757" s="1"/>
      <c r="H2757" s="1"/>
      <c r="K2757" s="1"/>
      <c r="N2757" s="1"/>
      <c r="Q2757" s="1"/>
      <c r="BO2757"/>
      <c r="GB2757" s="7"/>
      <c r="GC2757" s="7"/>
    </row>
    <row r="2758" spans="2:185" s="2" customFormat="1" x14ac:dyDescent="0.25">
      <c r="B2758" s="1"/>
      <c r="E2758" s="1"/>
      <c r="H2758" s="1"/>
      <c r="K2758" s="1"/>
      <c r="N2758" s="1"/>
      <c r="Q2758" s="1"/>
      <c r="BO2758"/>
      <c r="GB2758" s="7"/>
      <c r="GC2758" s="7"/>
    </row>
    <row r="2759" spans="2:185" s="2" customFormat="1" x14ac:dyDescent="0.25">
      <c r="B2759" s="1"/>
      <c r="E2759" s="1"/>
      <c r="H2759" s="1"/>
      <c r="K2759" s="1"/>
      <c r="N2759" s="1"/>
      <c r="Q2759" s="1"/>
      <c r="BO2759"/>
      <c r="GB2759" s="7"/>
      <c r="GC2759" s="7"/>
    </row>
    <row r="2760" spans="2:185" s="2" customFormat="1" x14ac:dyDescent="0.25">
      <c r="B2760" s="1"/>
      <c r="E2760" s="1"/>
      <c r="H2760" s="1"/>
      <c r="K2760" s="1"/>
      <c r="N2760" s="1"/>
      <c r="Q2760" s="1"/>
      <c r="BO2760"/>
      <c r="GB2760" s="7"/>
      <c r="GC2760" s="7"/>
    </row>
    <row r="2761" spans="2:185" s="2" customFormat="1" x14ac:dyDescent="0.25">
      <c r="B2761" s="1"/>
      <c r="E2761" s="1"/>
      <c r="H2761" s="1"/>
      <c r="K2761" s="1"/>
      <c r="N2761" s="1"/>
      <c r="Q2761" s="1"/>
      <c r="BO2761"/>
      <c r="GB2761" s="7"/>
      <c r="GC2761" s="7"/>
    </row>
    <row r="2762" spans="2:185" s="2" customFormat="1" x14ac:dyDescent="0.25">
      <c r="B2762" s="1"/>
      <c r="E2762" s="1"/>
      <c r="H2762" s="1"/>
      <c r="K2762" s="1"/>
      <c r="N2762" s="1"/>
      <c r="Q2762" s="1"/>
      <c r="BO2762"/>
      <c r="GB2762" s="7"/>
      <c r="GC2762" s="7"/>
    </row>
    <row r="2763" spans="2:185" s="2" customFormat="1" x14ac:dyDescent="0.25">
      <c r="B2763" s="1"/>
      <c r="E2763" s="1"/>
      <c r="H2763" s="1"/>
      <c r="K2763" s="1"/>
      <c r="N2763" s="1"/>
      <c r="Q2763" s="1"/>
      <c r="BO2763"/>
      <c r="GB2763" s="7"/>
      <c r="GC2763" s="7"/>
    </row>
    <row r="2764" spans="2:185" s="2" customFormat="1" x14ac:dyDescent="0.25">
      <c r="B2764" s="1"/>
      <c r="E2764" s="1"/>
      <c r="H2764" s="1"/>
      <c r="K2764" s="1"/>
      <c r="N2764" s="1"/>
      <c r="Q2764" s="1"/>
      <c r="BO2764"/>
      <c r="GB2764" s="7"/>
      <c r="GC2764" s="7"/>
    </row>
    <row r="2765" spans="2:185" s="2" customFormat="1" x14ac:dyDescent="0.25">
      <c r="B2765" s="1"/>
      <c r="E2765" s="1"/>
      <c r="H2765" s="1"/>
      <c r="K2765" s="1"/>
      <c r="N2765" s="1"/>
      <c r="Q2765" s="1"/>
      <c r="BO2765"/>
      <c r="GB2765" s="7"/>
      <c r="GC2765" s="7"/>
    </row>
    <row r="2766" spans="2:185" s="2" customFormat="1" x14ac:dyDescent="0.25">
      <c r="B2766" s="1"/>
      <c r="E2766" s="1"/>
      <c r="H2766" s="1"/>
      <c r="K2766" s="1"/>
      <c r="N2766" s="1"/>
      <c r="Q2766" s="1"/>
      <c r="BO2766"/>
      <c r="GB2766" s="7"/>
      <c r="GC2766" s="7"/>
    </row>
    <row r="2767" spans="2:185" s="2" customFormat="1" x14ac:dyDescent="0.25">
      <c r="B2767" s="1"/>
      <c r="E2767" s="1"/>
      <c r="H2767" s="1"/>
      <c r="K2767" s="1"/>
      <c r="N2767" s="1"/>
      <c r="Q2767" s="1"/>
      <c r="BO2767"/>
      <c r="GB2767" s="7"/>
      <c r="GC2767" s="7"/>
    </row>
    <row r="2768" spans="2:185" s="2" customFormat="1" x14ac:dyDescent="0.25">
      <c r="B2768" s="1"/>
      <c r="E2768" s="1"/>
      <c r="H2768" s="1"/>
      <c r="K2768" s="1"/>
      <c r="N2768" s="1"/>
      <c r="Q2768" s="1"/>
      <c r="BO2768"/>
      <c r="GB2768" s="7"/>
      <c r="GC2768" s="7"/>
    </row>
    <row r="2769" spans="2:185" s="2" customFormat="1" x14ac:dyDescent="0.25">
      <c r="B2769" s="1"/>
      <c r="E2769" s="1"/>
      <c r="H2769" s="1"/>
      <c r="K2769" s="1"/>
      <c r="N2769" s="1"/>
      <c r="Q2769" s="1"/>
      <c r="BO2769"/>
      <c r="GB2769" s="7"/>
      <c r="GC2769" s="7"/>
    </row>
    <row r="2770" spans="2:185" s="2" customFormat="1" x14ac:dyDescent="0.25">
      <c r="B2770" s="1"/>
      <c r="E2770" s="1"/>
      <c r="H2770" s="1"/>
      <c r="K2770" s="1"/>
      <c r="N2770" s="1"/>
      <c r="Q2770" s="1"/>
      <c r="BO2770"/>
      <c r="GB2770" s="7"/>
      <c r="GC2770" s="7"/>
    </row>
    <row r="2771" spans="2:185" s="2" customFormat="1" x14ac:dyDescent="0.25">
      <c r="B2771" s="1"/>
      <c r="E2771" s="1"/>
      <c r="H2771" s="1"/>
      <c r="K2771" s="1"/>
      <c r="N2771" s="1"/>
      <c r="Q2771" s="1"/>
      <c r="BO2771"/>
      <c r="GB2771" s="7"/>
      <c r="GC2771" s="7"/>
    </row>
    <row r="2772" spans="2:185" s="2" customFormat="1" x14ac:dyDescent="0.25">
      <c r="B2772" s="1"/>
      <c r="E2772" s="1"/>
      <c r="H2772" s="1"/>
      <c r="K2772" s="1"/>
      <c r="N2772" s="1"/>
      <c r="Q2772" s="1"/>
      <c r="BO2772"/>
      <c r="GB2772" s="7"/>
      <c r="GC2772" s="7"/>
    </row>
    <row r="2773" spans="2:185" s="2" customFormat="1" x14ac:dyDescent="0.25">
      <c r="B2773" s="1"/>
      <c r="E2773" s="1"/>
      <c r="H2773" s="1"/>
      <c r="K2773" s="1"/>
      <c r="N2773" s="1"/>
      <c r="Q2773" s="1"/>
      <c r="BO2773"/>
      <c r="GB2773" s="7"/>
      <c r="GC2773" s="7"/>
    </row>
    <row r="2774" spans="2:185" s="2" customFormat="1" x14ac:dyDescent="0.25">
      <c r="B2774" s="1"/>
      <c r="E2774" s="1"/>
      <c r="H2774" s="1"/>
      <c r="K2774" s="1"/>
      <c r="N2774" s="1"/>
      <c r="Q2774" s="1"/>
      <c r="BO2774"/>
      <c r="GB2774" s="7"/>
      <c r="GC2774" s="7"/>
    </row>
    <row r="2775" spans="2:185" s="2" customFormat="1" x14ac:dyDescent="0.25">
      <c r="B2775" s="1"/>
      <c r="E2775" s="1"/>
      <c r="H2775" s="1"/>
      <c r="K2775" s="1"/>
      <c r="N2775" s="1"/>
      <c r="Q2775" s="1"/>
      <c r="BO2775"/>
      <c r="GB2775" s="7"/>
      <c r="GC2775" s="7"/>
    </row>
    <row r="2776" spans="2:185" s="2" customFormat="1" x14ac:dyDescent="0.25">
      <c r="B2776" s="1"/>
      <c r="E2776" s="1"/>
      <c r="H2776" s="1"/>
      <c r="K2776" s="1"/>
      <c r="N2776" s="1"/>
      <c r="Q2776" s="1"/>
      <c r="BO2776"/>
      <c r="GB2776" s="7"/>
      <c r="GC2776" s="7"/>
    </row>
    <row r="2777" spans="2:185" s="2" customFormat="1" x14ac:dyDescent="0.25">
      <c r="B2777" s="1"/>
      <c r="E2777" s="1"/>
      <c r="H2777" s="1"/>
      <c r="K2777" s="1"/>
      <c r="N2777" s="1"/>
      <c r="Q2777" s="1"/>
      <c r="BO2777"/>
      <c r="GB2777" s="7"/>
      <c r="GC2777" s="7"/>
    </row>
    <row r="2778" spans="2:185" s="2" customFormat="1" x14ac:dyDescent="0.25">
      <c r="B2778" s="1"/>
      <c r="E2778" s="1"/>
      <c r="H2778" s="1"/>
      <c r="K2778" s="1"/>
      <c r="N2778" s="1"/>
      <c r="Q2778" s="1"/>
      <c r="BO2778"/>
      <c r="GB2778" s="7"/>
      <c r="GC2778" s="7"/>
    </row>
    <row r="2779" spans="2:185" s="2" customFormat="1" x14ac:dyDescent="0.25">
      <c r="B2779" s="1"/>
      <c r="E2779" s="1"/>
      <c r="H2779" s="1"/>
      <c r="K2779" s="1"/>
      <c r="N2779" s="1"/>
      <c r="Q2779" s="1"/>
      <c r="BO2779"/>
      <c r="GB2779" s="7"/>
      <c r="GC2779" s="7"/>
    </row>
    <row r="2780" spans="2:185" s="2" customFormat="1" x14ac:dyDescent="0.25">
      <c r="B2780" s="1"/>
      <c r="E2780" s="1"/>
      <c r="H2780" s="1"/>
      <c r="K2780" s="1"/>
      <c r="N2780" s="1"/>
      <c r="Q2780" s="1"/>
      <c r="BO2780"/>
      <c r="GB2780" s="7"/>
      <c r="GC2780" s="7"/>
    </row>
    <row r="2781" spans="2:185" s="2" customFormat="1" x14ac:dyDescent="0.25">
      <c r="B2781" s="1"/>
      <c r="E2781" s="1"/>
      <c r="H2781" s="1"/>
      <c r="K2781" s="1"/>
      <c r="N2781" s="1"/>
      <c r="Q2781" s="1"/>
      <c r="BO2781"/>
      <c r="GB2781" s="7"/>
      <c r="GC2781" s="7"/>
    </row>
    <row r="2782" spans="2:185" s="2" customFormat="1" x14ac:dyDescent="0.25">
      <c r="B2782" s="1"/>
      <c r="E2782" s="1"/>
      <c r="H2782" s="1"/>
      <c r="K2782" s="1"/>
      <c r="N2782" s="1"/>
      <c r="Q2782" s="1"/>
      <c r="BO2782"/>
      <c r="GB2782" s="7"/>
      <c r="GC2782" s="7"/>
    </row>
    <row r="2783" spans="2:185" s="2" customFormat="1" x14ac:dyDescent="0.25">
      <c r="B2783" s="1"/>
      <c r="E2783" s="1"/>
      <c r="H2783" s="1"/>
      <c r="K2783" s="1"/>
      <c r="N2783" s="1"/>
      <c r="Q2783" s="1"/>
      <c r="BO2783"/>
      <c r="GB2783" s="7"/>
      <c r="GC2783" s="7"/>
    </row>
    <row r="2784" spans="2:185" s="2" customFormat="1" x14ac:dyDescent="0.25">
      <c r="B2784" s="1"/>
      <c r="E2784" s="1"/>
      <c r="H2784" s="1"/>
      <c r="K2784" s="1"/>
      <c r="N2784" s="1"/>
      <c r="Q2784" s="1"/>
      <c r="BO2784"/>
      <c r="GB2784" s="7"/>
      <c r="GC2784" s="7"/>
    </row>
    <row r="2785" spans="2:185" s="2" customFormat="1" x14ac:dyDescent="0.25">
      <c r="B2785" s="1"/>
      <c r="E2785" s="1"/>
      <c r="H2785" s="1"/>
      <c r="K2785" s="1"/>
      <c r="N2785" s="1"/>
      <c r="Q2785" s="1"/>
      <c r="BO2785"/>
      <c r="GB2785" s="7"/>
      <c r="GC2785" s="7"/>
    </row>
    <row r="2786" spans="2:185" s="2" customFormat="1" x14ac:dyDescent="0.25">
      <c r="B2786" s="1"/>
      <c r="E2786" s="1"/>
      <c r="H2786" s="1"/>
      <c r="K2786" s="1"/>
      <c r="N2786" s="1"/>
      <c r="Q2786" s="1"/>
      <c r="BO2786"/>
      <c r="GB2786" s="7"/>
      <c r="GC2786" s="7"/>
    </row>
    <row r="2787" spans="2:185" s="2" customFormat="1" x14ac:dyDescent="0.25">
      <c r="B2787" s="1"/>
      <c r="E2787" s="1"/>
      <c r="H2787" s="1"/>
      <c r="K2787" s="1"/>
      <c r="N2787" s="1"/>
      <c r="Q2787" s="1"/>
      <c r="BO2787"/>
      <c r="GB2787" s="7"/>
      <c r="GC2787" s="7"/>
    </row>
    <row r="2788" spans="2:185" s="2" customFormat="1" x14ac:dyDescent="0.25">
      <c r="B2788" s="1"/>
      <c r="E2788" s="1"/>
      <c r="H2788" s="1"/>
      <c r="K2788" s="1"/>
      <c r="N2788" s="1"/>
      <c r="Q2788" s="1"/>
      <c r="BO2788"/>
      <c r="GB2788" s="7"/>
      <c r="GC2788" s="7"/>
    </row>
    <row r="2789" spans="2:185" s="2" customFormat="1" x14ac:dyDescent="0.25">
      <c r="B2789" s="1"/>
      <c r="E2789" s="1"/>
      <c r="H2789" s="1"/>
      <c r="K2789" s="1"/>
      <c r="N2789" s="1"/>
      <c r="Q2789" s="1"/>
      <c r="BO2789"/>
      <c r="GB2789" s="7"/>
      <c r="GC2789" s="7"/>
    </row>
    <row r="2790" spans="2:185" s="2" customFormat="1" x14ac:dyDescent="0.25">
      <c r="B2790" s="1"/>
      <c r="E2790" s="1"/>
      <c r="H2790" s="1"/>
      <c r="K2790" s="1"/>
      <c r="N2790" s="1"/>
      <c r="Q2790" s="1"/>
      <c r="BO2790"/>
      <c r="GB2790" s="7"/>
      <c r="GC2790" s="7"/>
    </row>
    <row r="2791" spans="2:185" s="2" customFormat="1" x14ac:dyDescent="0.25">
      <c r="B2791" s="1"/>
      <c r="E2791" s="1"/>
      <c r="H2791" s="1"/>
      <c r="K2791" s="1"/>
      <c r="N2791" s="1"/>
      <c r="Q2791" s="1"/>
      <c r="BO2791"/>
      <c r="GB2791" s="7"/>
      <c r="GC2791" s="7"/>
    </row>
    <row r="2792" spans="2:185" s="2" customFormat="1" x14ac:dyDescent="0.25">
      <c r="B2792" s="1"/>
      <c r="E2792" s="1"/>
      <c r="H2792" s="1"/>
      <c r="K2792" s="1"/>
      <c r="N2792" s="1"/>
      <c r="Q2792" s="1"/>
      <c r="BO2792"/>
      <c r="GB2792" s="7"/>
      <c r="GC2792" s="7"/>
    </row>
    <row r="2793" spans="2:185" s="2" customFormat="1" x14ac:dyDescent="0.25">
      <c r="B2793" s="1"/>
      <c r="E2793" s="1"/>
      <c r="H2793" s="1"/>
      <c r="K2793" s="1"/>
      <c r="N2793" s="1"/>
      <c r="Q2793" s="1"/>
      <c r="BO2793"/>
      <c r="GB2793" s="7"/>
      <c r="GC2793" s="7"/>
    </row>
    <row r="2794" spans="2:185" s="2" customFormat="1" x14ac:dyDescent="0.25">
      <c r="B2794" s="1"/>
      <c r="E2794" s="1"/>
      <c r="H2794" s="1"/>
      <c r="K2794" s="1"/>
      <c r="N2794" s="1"/>
      <c r="Q2794" s="1"/>
      <c r="BO2794"/>
      <c r="GB2794" s="7"/>
      <c r="GC2794" s="7"/>
    </row>
    <row r="2795" spans="2:185" s="2" customFormat="1" x14ac:dyDescent="0.25">
      <c r="B2795" s="1"/>
      <c r="E2795" s="1"/>
      <c r="H2795" s="1"/>
      <c r="K2795" s="1"/>
      <c r="N2795" s="1"/>
      <c r="Q2795" s="1"/>
      <c r="BO2795"/>
      <c r="GB2795" s="7"/>
      <c r="GC2795" s="7"/>
    </row>
    <row r="2796" spans="2:185" s="2" customFormat="1" x14ac:dyDescent="0.25">
      <c r="B2796" s="1"/>
      <c r="E2796" s="1"/>
      <c r="H2796" s="1"/>
      <c r="K2796" s="1"/>
      <c r="N2796" s="1"/>
      <c r="Q2796" s="1"/>
      <c r="BO2796"/>
      <c r="GB2796" s="7"/>
      <c r="GC2796" s="7"/>
    </row>
    <row r="2797" spans="2:185" s="2" customFormat="1" x14ac:dyDescent="0.25">
      <c r="B2797" s="1"/>
      <c r="E2797" s="1"/>
      <c r="H2797" s="1"/>
      <c r="K2797" s="1"/>
      <c r="N2797" s="1"/>
      <c r="Q2797" s="1"/>
      <c r="BO2797"/>
      <c r="GB2797" s="7"/>
      <c r="GC2797" s="7"/>
    </row>
    <row r="2798" spans="2:185" s="2" customFormat="1" x14ac:dyDescent="0.25">
      <c r="B2798" s="1"/>
      <c r="E2798" s="1"/>
      <c r="H2798" s="1"/>
      <c r="K2798" s="1"/>
      <c r="N2798" s="1"/>
      <c r="Q2798" s="1"/>
      <c r="BO2798"/>
      <c r="GB2798" s="7"/>
      <c r="GC2798" s="7"/>
    </row>
    <row r="2799" spans="2:185" s="2" customFormat="1" x14ac:dyDescent="0.25">
      <c r="B2799" s="1"/>
      <c r="E2799" s="1"/>
      <c r="H2799" s="1"/>
      <c r="K2799" s="1"/>
      <c r="N2799" s="1"/>
      <c r="Q2799" s="1"/>
      <c r="BO2799"/>
      <c r="GB2799" s="7"/>
      <c r="GC2799" s="7"/>
    </row>
    <row r="2800" spans="2:185" s="2" customFormat="1" x14ac:dyDescent="0.25">
      <c r="B2800" s="1"/>
      <c r="E2800" s="1"/>
      <c r="H2800" s="1"/>
      <c r="K2800" s="1"/>
      <c r="N2800" s="1"/>
      <c r="Q2800" s="1"/>
      <c r="BO2800"/>
      <c r="GB2800" s="7"/>
      <c r="GC2800" s="7"/>
    </row>
    <row r="2801" spans="2:185" s="2" customFormat="1" x14ac:dyDescent="0.25">
      <c r="B2801" s="1"/>
      <c r="E2801" s="1"/>
      <c r="H2801" s="1"/>
      <c r="K2801" s="1"/>
      <c r="N2801" s="1"/>
      <c r="Q2801" s="1"/>
      <c r="BO2801"/>
      <c r="GB2801" s="7"/>
      <c r="GC2801" s="7"/>
    </row>
    <row r="2802" spans="2:185" s="2" customFormat="1" x14ac:dyDescent="0.25">
      <c r="B2802" s="1"/>
      <c r="E2802" s="1"/>
      <c r="H2802" s="1"/>
      <c r="K2802" s="1"/>
      <c r="N2802" s="1"/>
      <c r="Q2802" s="1"/>
      <c r="BO2802"/>
      <c r="GB2802" s="7"/>
      <c r="GC2802" s="7"/>
    </row>
    <row r="2803" spans="2:185" s="2" customFormat="1" x14ac:dyDescent="0.25">
      <c r="B2803" s="1"/>
      <c r="E2803" s="1"/>
      <c r="H2803" s="1"/>
      <c r="K2803" s="1"/>
      <c r="N2803" s="1"/>
      <c r="Q2803" s="1"/>
      <c r="BO2803"/>
      <c r="GB2803" s="7"/>
      <c r="GC2803" s="7"/>
    </row>
    <row r="2804" spans="2:185" s="2" customFormat="1" x14ac:dyDescent="0.25">
      <c r="B2804" s="1"/>
      <c r="E2804" s="1"/>
      <c r="H2804" s="1"/>
      <c r="K2804" s="1"/>
      <c r="N2804" s="1"/>
      <c r="Q2804" s="1"/>
      <c r="BO2804"/>
      <c r="GB2804" s="7"/>
      <c r="GC2804" s="7"/>
    </row>
    <row r="2805" spans="2:185" s="2" customFormat="1" x14ac:dyDescent="0.25">
      <c r="B2805" s="1"/>
      <c r="E2805" s="1"/>
      <c r="H2805" s="1"/>
      <c r="K2805" s="1"/>
      <c r="N2805" s="1"/>
      <c r="Q2805" s="1"/>
      <c r="BO2805"/>
      <c r="GB2805" s="7"/>
      <c r="GC2805" s="7"/>
    </row>
    <row r="2806" spans="2:185" s="2" customFormat="1" x14ac:dyDescent="0.25">
      <c r="B2806" s="1"/>
      <c r="E2806" s="1"/>
      <c r="H2806" s="1"/>
      <c r="K2806" s="1"/>
      <c r="N2806" s="1"/>
      <c r="Q2806" s="1"/>
      <c r="BO2806"/>
      <c r="GB2806" s="7"/>
      <c r="GC2806" s="7"/>
    </row>
    <row r="2807" spans="2:185" s="2" customFormat="1" x14ac:dyDescent="0.25">
      <c r="B2807" s="1"/>
      <c r="E2807" s="1"/>
      <c r="H2807" s="1"/>
      <c r="K2807" s="1"/>
      <c r="N2807" s="1"/>
      <c r="Q2807" s="1"/>
      <c r="BO2807"/>
      <c r="GB2807" s="7"/>
      <c r="GC2807" s="7"/>
    </row>
    <row r="2808" spans="2:185" s="2" customFormat="1" x14ac:dyDescent="0.25">
      <c r="B2808" s="1"/>
      <c r="E2808" s="1"/>
      <c r="H2808" s="1"/>
      <c r="K2808" s="1"/>
      <c r="N2808" s="1"/>
      <c r="Q2808" s="1"/>
      <c r="BO2808"/>
      <c r="GB2808" s="7"/>
      <c r="GC2808" s="7"/>
    </row>
    <row r="2809" spans="2:185" s="2" customFormat="1" x14ac:dyDescent="0.25">
      <c r="B2809" s="1"/>
      <c r="E2809" s="1"/>
      <c r="H2809" s="1"/>
      <c r="K2809" s="1"/>
      <c r="N2809" s="1"/>
      <c r="Q2809" s="1"/>
      <c r="BO2809"/>
      <c r="GB2809" s="7"/>
      <c r="GC2809" s="7"/>
    </row>
    <row r="2810" spans="2:185" s="2" customFormat="1" x14ac:dyDescent="0.25">
      <c r="B2810" s="1"/>
      <c r="E2810" s="1"/>
      <c r="H2810" s="1"/>
      <c r="K2810" s="1"/>
      <c r="N2810" s="1"/>
      <c r="Q2810" s="1"/>
      <c r="BO2810"/>
      <c r="GB2810" s="7"/>
      <c r="GC2810" s="7"/>
    </row>
    <row r="2811" spans="2:185" s="2" customFormat="1" x14ac:dyDescent="0.25">
      <c r="B2811" s="1"/>
      <c r="E2811" s="1"/>
      <c r="H2811" s="1"/>
      <c r="K2811" s="1"/>
      <c r="N2811" s="1"/>
      <c r="Q2811" s="1"/>
      <c r="BO2811"/>
      <c r="GB2811" s="7"/>
      <c r="GC2811" s="7"/>
    </row>
    <row r="2812" spans="2:185" s="2" customFormat="1" x14ac:dyDescent="0.25">
      <c r="B2812" s="1"/>
      <c r="E2812" s="1"/>
      <c r="H2812" s="1"/>
      <c r="K2812" s="1"/>
      <c r="N2812" s="1"/>
      <c r="Q2812" s="1"/>
      <c r="BO2812"/>
      <c r="GB2812" s="7"/>
      <c r="GC2812" s="7"/>
    </row>
    <row r="2813" spans="2:185" s="2" customFormat="1" x14ac:dyDescent="0.25">
      <c r="B2813" s="1"/>
      <c r="E2813" s="1"/>
      <c r="H2813" s="1"/>
      <c r="K2813" s="1"/>
      <c r="N2813" s="1"/>
      <c r="Q2813" s="1"/>
      <c r="BO2813"/>
      <c r="GB2813" s="7"/>
      <c r="GC2813" s="7"/>
    </row>
    <row r="2814" spans="2:185" s="2" customFormat="1" x14ac:dyDescent="0.25">
      <c r="B2814" s="1"/>
      <c r="E2814" s="1"/>
      <c r="H2814" s="1"/>
      <c r="K2814" s="1"/>
      <c r="N2814" s="1"/>
      <c r="Q2814" s="1"/>
      <c r="BO2814"/>
      <c r="GB2814" s="7"/>
      <c r="GC2814" s="7"/>
    </row>
    <row r="2815" spans="2:185" s="2" customFormat="1" x14ac:dyDescent="0.25">
      <c r="B2815" s="1"/>
      <c r="E2815" s="1"/>
      <c r="H2815" s="1"/>
      <c r="K2815" s="1"/>
      <c r="N2815" s="1"/>
      <c r="Q2815" s="1"/>
      <c r="BO2815"/>
      <c r="GB2815" s="7"/>
      <c r="GC2815" s="7"/>
    </row>
    <row r="2816" spans="2:185" s="2" customFormat="1" x14ac:dyDescent="0.25">
      <c r="B2816" s="1"/>
      <c r="E2816" s="1"/>
      <c r="H2816" s="1"/>
      <c r="K2816" s="1"/>
      <c r="N2816" s="1"/>
      <c r="Q2816" s="1"/>
      <c r="BO2816"/>
      <c r="GB2816" s="7"/>
      <c r="GC2816" s="7"/>
    </row>
    <row r="2817" spans="2:185" s="2" customFormat="1" x14ac:dyDescent="0.25">
      <c r="B2817" s="1"/>
      <c r="E2817" s="1"/>
      <c r="H2817" s="1"/>
      <c r="K2817" s="1"/>
      <c r="N2817" s="1"/>
      <c r="Q2817" s="1"/>
      <c r="BO2817"/>
      <c r="GB2817" s="7"/>
      <c r="GC2817" s="7"/>
    </row>
    <row r="2818" spans="2:185" s="2" customFormat="1" x14ac:dyDescent="0.25">
      <c r="B2818" s="1"/>
      <c r="E2818" s="1"/>
      <c r="H2818" s="1"/>
      <c r="K2818" s="1"/>
      <c r="N2818" s="1"/>
      <c r="Q2818" s="1"/>
      <c r="BO2818"/>
      <c r="GB2818" s="7"/>
      <c r="GC2818" s="7"/>
    </row>
    <row r="2819" spans="2:185" s="2" customFormat="1" x14ac:dyDescent="0.25">
      <c r="B2819" s="1"/>
      <c r="E2819" s="1"/>
      <c r="H2819" s="1"/>
      <c r="K2819" s="1"/>
      <c r="N2819" s="1"/>
      <c r="Q2819" s="1"/>
      <c r="BO2819"/>
      <c r="GB2819" s="7"/>
      <c r="GC2819" s="7"/>
    </row>
    <row r="2820" spans="2:185" s="2" customFormat="1" x14ac:dyDescent="0.25">
      <c r="B2820" s="1"/>
      <c r="E2820" s="1"/>
      <c r="H2820" s="1"/>
      <c r="K2820" s="1"/>
      <c r="N2820" s="1"/>
      <c r="Q2820" s="1"/>
      <c r="BO2820"/>
      <c r="GB2820" s="7"/>
      <c r="GC2820" s="7"/>
    </row>
    <row r="2821" spans="2:185" s="2" customFormat="1" x14ac:dyDescent="0.25">
      <c r="B2821" s="1"/>
      <c r="E2821" s="1"/>
      <c r="H2821" s="1"/>
      <c r="K2821" s="1"/>
      <c r="N2821" s="1"/>
      <c r="Q2821" s="1"/>
      <c r="BO2821"/>
      <c r="GB2821" s="7"/>
      <c r="GC2821" s="7"/>
    </row>
    <row r="2822" spans="2:185" s="2" customFormat="1" x14ac:dyDescent="0.25">
      <c r="B2822" s="1"/>
      <c r="E2822" s="1"/>
      <c r="H2822" s="1"/>
      <c r="K2822" s="1"/>
      <c r="N2822" s="1"/>
      <c r="Q2822" s="1"/>
      <c r="BO2822"/>
      <c r="GB2822" s="7"/>
      <c r="GC2822" s="7"/>
    </row>
    <row r="2823" spans="2:185" s="2" customFormat="1" x14ac:dyDescent="0.25">
      <c r="B2823" s="1"/>
      <c r="E2823" s="1"/>
      <c r="H2823" s="1"/>
      <c r="K2823" s="1"/>
      <c r="N2823" s="1"/>
      <c r="Q2823" s="1"/>
      <c r="BO2823"/>
      <c r="GB2823" s="7"/>
      <c r="GC2823" s="7"/>
    </row>
    <row r="2824" spans="2:185" s="2" customFormat="1" x14ac:dyDescent="0.25">
      <c r="B2824" s="1"/>
      <c r="E2824" s="1"/>
      <c r="H2824" s="1"/>
      <c r="K2824" s="1"/>
      <c r="N2824" s="1"/>
      <c r="Q2824" s="1"/>
      <c r="BO2824"/>
      <c r="GB2824" s="7"/>
      <c r="GC2824" s="7"/>
    </row>
    <row r="2825" spans="2:185" s="2" customFormat="1" x14ac:dyDescent="0.25">
      <c r="B2825" s="1"/>
      <c r="E2825" s="1"/>
      <c r="H2825" s="1"/>
      <c r="K2825" s="1"/>
      <c r="N2825" s="1"/>
      <c r="Q2825" s="1"/>
      <c r="BO2825"/>
      <c r="GB2825" s="7"/>
      <c r="GC2825" s="7"/>
    </row>
    <row r="2826" spans="2:185" s="2" customFormat="1" x14ac:dyDescent="0.25">
      <c r="B2826" s="1"/>
      <c r="E2826" s="1"/>
      <c r="H2826" s="1"/>
      <c r="K2826" s="1"/>
      <c r="N2826" s="1"/>
      <c r="Q2826" s="1"/>
      <c r="BO2826"/>
      <c r="GB2826" s="7"/>
      <c r="GC2826" s="7"/>
    </row>
    <row r="2827" spans="2:185" s="2" customFormat="1" x14ac:dyDescent="0.25">
      <c r="B2827" s="1"/>
      <c r="E2827" s="1"/>
      <c r="H2827" s="1"/>
      <c r="K2827" s="1"/>
      <c r="N2827" s="1"/>
      <c r="Q2827" s="1"/>
      <c r="BO2827"/>
      <c r="GB2827" s="7"/>
      <c r="GC2827" s="7"/>
    </row>
    <row r="2828" spans="2:185" s="2" customFormat="1" x14ac:dyDescent="0.25">
      <c r="B2828" s="1"/>
      <c r="E2828" s="1"/>
      <c r="H2828" s="1"/>
      <c r="K2828" s="1"/>
      <c r="N2828" s="1"/>
      <c r="Q2828" s="1"/>
      <c r="BO2828"/>
      <c r="GB2828" s="7"/>
      <c r="GC2828" s="7"/>
    </row>
    <row r="2829" spans="2:185" s="2" customFormat="1" x14ac:dyDescent="0.25">
      <c r="B2829" s="1"/>
      <c r="E2829" s="1"/>
      <c r="H2829" s="1"/>
      <c r="K2829" s="1"/>
      <c r="N2829" s="1"/>
      <c r="Q2829" s="1"/>
      <c r="BO2829"/>
      <c r="GB2829" s="7"/>
      <c r="GC2829" s="7"/>
    </row>
    <row r="2830" spans="2:185" s="2" customFormat="1" x14ac:dyDescent="0.25">
      <c r="B2830" s="1"/>
      <c r="E2830" s="1"/>
      <c r="H2830" s="1"/>
      <c r="K2830" s="1"/>
      <c r="N2830" s="1"/>
      <c r="Q2830" s="1"/>
      <c r="BO2830"/>
      <c r="GB2830" s="7"/>
      <c r="GC2830" s="7"/>
    </row>
    <row r="2831" spans="2:185" s="2" customFormat="1" x14ac:dyDescent="0.25">
      <c r="B2831" s="1"/>
      <c r="E2831" s="1"/>
      <c r="H2831" s="1"/>
      <c r="K2831" s="1"/>
      <c r="N2831" s="1"/>
      <c r="Q2831" s="1"/>
      <c r="BO2831"/>
      <c r="GB2831" s="7"/>
      <c r="GC2831" s="7"/>
    </row>
    <row r="2832" spans="2:185" s="2" customFormat="1" x14ac:dyDescent="0.25">
      <c r="B2832" s="1"/>
      <c r="E2832" s="1"/>
      <c r="H2832" s="1"/>
      <c r="K2832" s="1"/>
      <c r="N2832" s="1"/>
      <c r="Q2832" s="1"/>
      <c r="BO2832"/>
      <c r="GB2832" s="7"/>
      <c r="GC2832" s="7"/>
    </row>
    <row r="2833" spans="2:185" s="2" customFormat="1" x14ac:dyDescent="0.25">
      <c r="B2833" s="1"/>
      <c r="E2833" s="1"/>
      <c r="H2833" s="1"/>
      <c r="K2833" s="1"/>
      <c r="N2833" s="1"/>
      <c r="Q2833" s="1"/>
      <c r="BO2833"/>
      <c r="GB2833" s="7"/>
      <c r="GC2833" s="7"/>
    </row>
    <row r="2834" spans="2:185" s="2" customFormat="1" x14ac:dyDescent="0.25">
      <c r="B2834" s="1"/>
      <c r="E2834" s="1"/>
      <c r="H2834" s="1"/>
      <c r="K2834" s="1"/>
      <c r="N2834" s="1"/>
      <c r="Q2834" s="1"/>
      <c r="BO2834"/>
      <c r="GB2834" s="7"/>
      <c r="GC2834" s="7"/>
    </row>
    <row r="2835" spans="2:185" s="2" customFormat="1" x14ac:dyDescent="0.25">
      <c r="B2835" s="1"/>
      <c r="E2835" s="1"/>
      <c r="H2835" s="1"/>
      <c r="K2835" s="1"/>
      <c r="N2835" s="1"/>
      <c r="Q2835" s="1"/>
      <c r="BO2835"/>
      <c r="GB2835" s="7"/>
      <c r="GC2835" s="7"/>
    </row>
    <row r="2836" spans="2:185" s="2" customFormat="1" x14ac:dyDescent="0.25">
      <c r="B2836" s="1"/>
      <c r="E2836" s="1"/>
      <c r="H2836" s="1"/>
      <c r="K2836" s="1"/>
      <c r="N2836" s="1"/>
      <c r="Q2836" s="1"/>
      <c r="BO2836"/>
      <c r="GB2836" s="7"/>
      <c r="GC2836" s="7"/>
    </row>
    <row r="2837" spans="2:185" s="2" customFormat="1" x14ac:dyDescent="0.25">
      <c r="B2837" s="1"/>
      <c r="E2837" s="1"/>
      <c r="H2837" s="1"/>
      <c r="K2837" s="1"/>
      <c r="N2837" s="1"/>
      <c r="Q2837" s="1"/>
      <c r="BO2837"/>
      <c r="GB2837" s="7"/>
      <c r="GC2837" s="7"/>
    </row>
    <row r="2838" spans="2:185" s="2" customFormat="1" x14ac:dyDescent="0.25">
      <c r="B2838" s="1"/>
      <c r="E2838" s="1"/>
      <c r="H2838" s="1"/>
      <c r="K2838" s="1"/>
      <c r="N2838" s="1"/>
      <c r="Q2838" s="1"/>
      <c r="BO2838"/>
      <c r="GB2838" s="7"/>
      <c r="GC2838" s="7"/>
    </row>
    <row r="2839" spans="2:185" s="2" customFormat="1" x14ac:dyDescent="0.25">
      <c r="B2839" s="1"/>
      <c r="E2839" s="1"/>
      <c r="H2839" s="1"/>
      <c r="K2839" s="1"/>
      <c r="N2839" s="1"/>
      <c r="Q2839" s="1"/>
      <c r="BO2839"/>
      <c r="GB2839" s="7"/>
      <c r="GC2839" s="7"/>
    </row>
    <row r="2840" spans="2:185" s="2" customFormat="1" x14ac:dyDescent="0.25">
      <c r="B2840" s="1"/>
      <c r="E2840" s="1"/>
      <c r="H2840" s="1"/>
      <c r="K2840" s="1"/>
      <c r="N2840" s="1"/>
      <c r="Q2840" s="1"/>
      <c r="BO2840"/>
      <c r="GB2840" s="7"/>
      <c r="GC2840" s="7"/>
    </row>
    <row r="2841" spans="2:185" s="2" customFormat="1" x14ac:dyDescent="0.25">
      <c r="B2841" s="1"/>
      <c r="E2841" s="1"/>
      <c r="H2841" s="1"/>
      <c r="K2841" s="1"/>
      <c r="N2841" s="1"/>
      <c r="Q2841" s="1"/>
      <c r="BO2841"/>
      <c r="GB2841" s="7"/>
      <c r="GC2841" s="7"/>
    </row>
    <row r="2842" spans="2:185" s="2" customFormat="1" x14ac:dyDescent="0.25">
      <c r="B2842" s="1"/>
      <c r="E2842" s="1"/>
      <c r="H2842" s="1"/>
      <c r="K2842" s="1"/>
      <c r="N2842" s="1"/>
      <c r="Q2842" s="1"/>
      <c r="BO2842"/>
      <c r="GB2842" s="7"/>
      <c r="GC2842" s="7"/>
    </row>
    <row r="2843" spans="2:185" s="2" customFormat="1" x14ac:dyDescent="0.25">
      <c r="B2843" s="1"/>
      <c r="E2843" s="1"/>
      <c r="H2843" s="1"/>
      <c r="K2843" s="1"/>
      <c r="N2843" s="1"/>
      <c r="Q2843" s="1"/>
      <c r="BO2843"/>
      <c r="GB2843" s="7"/>
      <c r="GC2843" s="7"/>
    </row>
    <row r="2844" spans="2:185" s="2" customFormat="1" x14ac:dyDescent="0.25">
      <c r="B2844" s="1"/>
      <c r="E2844" s="1"/>
      <c r="H2844" s="1"/>
      <c r="K2844" s="1"/>
      <c r="N2844" s="1"/>
      <c r="Q2844" s="1"/>
      <c r="BO2844"/>
      <c r="GB2844" s="7"/>
      <c r="GC2844" s="7"/>
    </row>
    <row r="2845" spans="2:185" s="2" customFormat="1" x14ac:dyDescent="0.25">
      <c r="B2845" s="1"/>
      <c r="E2845" s="1"/>
      <c r="H2845" s="1"/>
      <c r="K2845" s="1"/>
      <c r="N2845" s="1"/>
      <c r="Q2845" s="1"/>
      <c r="BO2845"/>
      <c r="GB2845" s="7"/>
      <c r="GC2845" s="7"/>
    </row>
    <row r="2846" spans="2:185" s="2" customFormat="1" x14ac:dyDescent="0.25">
      <c r="B2846" s="1"/>
      <c r="E2846" s="1"/>
      <c r="H2846" s="1"/>
      <c r="K2846" s="1"/>
      <c r="N2846" s="1"/>
      <c r="Q2846" s="1"/>
      <c r="BO2846"/>
      <c r="GB2846" s="7"/>
      <c r="GC2846" s="7"/>
    </row>
    <row r="2847" spans="2:185" s="2" customFormat="1" x14ac:dyDescent="0.25">
      <c r="B2847" s="1"/>
      <c r="E2847" s="1"/>
      <c r="H2847" s="1"/>
      <c r="K2847" s="1"/>
      <c r="N2847" s="1"/>
      <c r="Q2847" s="1"/>
      <c r="BO2847"/>
      <c r="GB2847" s="7"/>
      <c r="GC2847" s="7"/>
    </row>
    <row r="2848" spans="2:185" s="2" customFormat="1" x14ac:dyDescent="0.25">
      <c r="B2848" s="1"/>
      <c r="E2848" s="1"/>
      <c r="H2848" s="1"/>
      <c r="K2848" s="1"/>
      <c r="N2848" s="1"/>
      <c r="Q2848" s="1"/>
      <c r="BO2848"/>
      <c r="GB2848" s="7"/>
      <c r="GC2848" s="7"/>
    </row>
    <row r="2849" spans="2:185" s="2" customFormat="1" x14ac:dyDescent="0.25">
      <c r="B2849" s="1"/>
      <c r="E2849" s="1"/>
      <c r="H2849" s="1"/>
      <c r="K2849" s="1"/>
      <c r="N2849" s="1"/>
      <c r="Q2849" s="1"/>
      <c r="BO2849"/>
      <c r="GB2849" s="7"/>
      <c r="GC2849" s="7"/>
    </row>
    <row r="2850" spans="2:185" s="2" customFormat="1" x14ac:dyDescent="0.25">
      <c r="B2850" s="1"/>
      <c r="E2850" s="1"/>
      <c r="H2850" s="1"/>
      <c r="K2850" s="1"/>
      <c r="Q2850" s="1"/>
      <c r="BO2850"/>
      <c r="GB2850" s="7"/>
      <c r="GC2850" s="7"/>
    </row>
    <row r="2851" spans="2:185" s="2" customFormat="1" x14ac:dyDescent="0.25">
      <c r="B2851" s="1"/>
      <c r="E2851" s="1"/>
      <c r="H2851" s="1"/>
      <c r="K2851" s="1"/>
      <c r="Q2851" s="1"/>
      <c r="BO2851"/>
      <c r="GB2851" s="7"/>
      <c r="GC2851" s="7"/>
    </row>
    <row r="2852" spans="2:185" s="2" customFormat="1" x14ac:dyDescent="0.25">
      <c r="B2852" s="1"/>
      <c r="E2852" s="1"/>
      <c r="H2852" s="1"/>
      <c r="K2852" s="1"/>
      <c r="Q2852" s="1"/>
      <c r="BO2852"/>
      <c r="GB2852" s="7"/>
      <c r="GC2852" s="7"/>
    </row>
    <row r="2853" spans="2:185" s="2" customFormat="1" x14ac:dyDescent="0.25">
      <c r="B2853" s="1"/>
      <c r="E2853" s="1"/>
      <c r="H2853" s="1"/>
      <c r="K2853" s="1"/>
      <c r="Q2853" s="1"/>
      <c r="BO2853"/>
      <c r="GB2853" s="7"/>
      <c r="GC2853" s="7"/>
    </row>
    <row r="2854" spans="2:185" s="2" customFormat="1" x14ac:dyDescent="0.25">
      <c r="B2854" s="1"/>
      <c r="E2854" s="1"/>
      <c r="H2854" s="1"/>
      <c r="K2854" s="1"/>
      <c r="Q2854" s="1"/>
      <c r="BO2854"/>
      <c r="GB2854" s="7"/>
      <c r="GC2854" s="7"/>
    </row>
    <row r="2855" spans="2:185" s="2" customFormat="1" x14ac:dyDescent="0.25">
      <c r="B2855" s="1"/>
      <c r="E2855" s="1"/>
      <c r="H2855" s="1"/>
      <c r="K2855" s="1"/>
      <c r="Q2855" s="1"/>
      <c r="BO2855"/>
      <c r="GB2855" s="7"/>
      <c r="GC2855" s="7"/>
    </row>
    <row r="2856" spans="2:185" s="2" customFormat="1" x14ac:dyDescent="0.25">
      <c r="B2856" s="1"/>
      <c r="E2856" s="1"/>
      <c r="H2856" s="1"/>
      <c r="K2856" s="1"/>
      <c r="Q2856" s="1"/>
      <c r="BO2856"/>
      <c r="GB2856" s="7"/>
      <c r="GC2856" s="7"/>
    </row>
    <row r="2857" spans="2:185" s="2" customFormat="1" x14ac:dyDescent="0.25">
      <c r="B2857" s="1"/>
      <c r="E2857" s="1"/>
      <c r="H2857" s="1"/>
      <c r="K2857" s="1"/>
      <c r="Q2857" s="1"/>
      <c r="BO2857"/>
      <c r="GB2857" s="7"/>
      <c r="GC2857" s="7"/>
    </row>
    <row r="2858" spans="2:185" s="2" customFormat="1" x14ac:dyDescent="0.25">
      <c r="B2858" s="1"/>
      <c r="E2858" s="1"/>
      <c r="H2858" s="1"/>
      <c r="K2858" s="1"/>
      <c r="Q2858" s="1"/>
      <c r="BO2858"/>
      <c r="GB2858" s="7"/>
      <c r="GC2858" s="7"/>
    </row>
    <row r="2859" spans="2:185" s="2" customFormat="1" x14ac:dyDescent="0.25">
      <c r="B2859" s="1"/>
      <c r="E2859" s="1"/>
      <c r="H2859" s="1"/>
      <c r="K2859" s="1"/>
      <c r="Q2859" s="1"/>
      <c r="BO2859"/>
      <c r="GB2859" s="7"/>
      <c r="GC2859" s="7"/>
    </row>
    <row r="2860" spans="2:185" s="2" customFormat="1" x14ac:dyDescent="0.25">
      <c r="B2860" s="1"/>
      <c r="E2860" s="1"/>
      <c r="H2860" s="1"/>
      <c r="K2860" s="1"/>
      <c r="Q2860" s="1"/>
      <c r="BO2860"/>
      <c r="GB2860" s="7"/>
      <c r="GC2860" s="7"/>
    </row>
    <row r="2861" spans="2:185" s="2" customFormat="1" x14ac:dyDescent="0.25">
      <c r="B2861" s="1"/>
      <c r="E2861" s="1"/>
      <c r="H2861" s="1"/>
      <c r="K2861" s="1"/>
      <c r="Q2861" s="1"/>
      <c r="BO2861"/>
      <c r="GB2861" s="7"/>
      <c r="GC2861" s="7"/>
    </row>
    <row r="2862" spans="2:185" s="2" customFormat="1" x14ac:dyDescent="0.25">
      <c r="B2862" s="1"/>
      <c r="E2862" s="1"/>
      <c r="H2862" s="1"/>
      <c r="K2862" s="1"/>
      <c r="Q2862" s="1"/>
      <c r="BO2862"/>
      <c r="GB2862" s="7"/>
      <c r="GC2862" s="7"/>
    </row>
    <row r="2863" spans="2:185" s="2" customFormat="1" x14ac:dyDescent="0.25">
      <c r="B2863" s="1"/>
      <c r="E2863" s="1"/>
      <c r="H2863" s="1"/>
      <c r="K2863" s="1"/>
      <c r="Q2863" s="1"/>
      <c r="BO2863"/>
      <c r="GB2863" s="7"/>
      <c r="GC2863" s="7"/>
    </row>
    <row r="2864" spans="2:185" s="2" customFormat="1" x14ac:dyDescent="0.25">
      <c r="B2864" s="1"/>
      <c r="E2864" s="1"/>
      <c r="H2864" s="1"/>
      <c r="K2864" s="1"/>
      <c r="Q2864" s="1"/>
      <c r="BO2864"/>
      <c r="GB2864" s="7"/>
      <c r="GC2864" s="7"/>
    </row>
    <row r="2865" spans="2:185" s="2" customFormat="1" x14ac:dyDescent="0.25">
      <c r="B2865" s="1"/>
      <c r="E2865" s="1"/>
      <c r="H2865" s="1"/>
      <c r="K2865" s="1"/>
      <c r="Q2865" s="1"/>
      <c r="BO2865"/>
      <c r="GB2865" s="7"/>
      <c r="GC2865" s="7"/>
    </row>
    <row r="2866" spans="2:185" s="2" customFormat="1" x14ac:dyDescent="0.25">
      <c r="B2866" s="1"/>
      <c r="E2866" s="1"/>
      <c r="H2866" s="1"/>
      <c r="K2866" s="1"/>
      <c r="Q2866" s="1"/>
      <c r="BO2866"/>
      <c r="GB2866" s="7"/>
      <c r="GC2866" s="7"/>
    </row>
    <row r="2867" spans="2:185" s="2" customFormat="1" x14ac:dyDescent="0.25">
      <c r="B2867" s="1"/>
      <c r="E2867" s="1"/>
      <c r="H2867" s="1"/>
      <c r="K2867" s="1"/>
      <c r="Q2867" s="1"/>
      <c r="BO2867"/>
      <c r="GB2867" s="7"/>
      <c r="GC2867" s="7"/>
    </row>
    <row r="2868" spans="2:185" s="2" customFormat="1" x14ac:dyDescent="0.25">
      <c r="B2868" s="1"/>
      <c r="E2868" s="1"/>
      <c r="H2868" s="1"/>
      <c r="K2868" s="1"/>
      <c r="Q2868" s="1"/>
      <c r="BO2868"/>
      <c r="GB2868" s="7"/>
      <c r="GC2868" s="7"/>
    </row>
    <row r="2869" spans="2:185" s="2" customFormat="1" x14ac:dyDescent="0.25">
      <c r="B2869" s="1"/>
      <c r="E2869" s="1"/>
      <c r="H2869" s="1"/>
      <c r="K2869" s="1"/>
      <c r="Q2869" s="1"/>
      <c r="BO2869"/>
      <c r="GB2869" s="7"/>
      <c r="GC2869" s="7"/>
    </row>
    <row r="2870" spans="2:185" s="2" customFormat="1" x14ac:dyDescent="0.25">
      <c r="B2870" s="1"/>
      <c r="E2870" s="1"/>
      <c r="H2870" s="1"/>
      <c r="K2870" s="1"/>
      <c r="Q2870" s="1"/>
      <c r="BO2870"/>
      <c r="GB2870" s="7"/>
      <c r="GC2870" s="7"/>
    </row>
    <row r="2871" spans="2:185" s="2" customFormat="1" x14ac:dyDescent="0.25">
      <c r="B2871" s="1"/>
      <c r="E2871" s="1"/>
      <c r="H2871" s="1"/>
      <c r="K2871" s="1"/>
      <c r="Q2871" s="1"/>
      <c r="BO2871"/>
      <c r="GB2871" s="7"/>
      <c r="GC2871" s="7"/>
    </row>
    <row r="2872" spans="2:185" s="2" customFormat="1" x14ac:dyDescent="0.25">
      <c r="B2872" s="1"/>
      <c r="E2872" s="1"/>
      <c r="H2872" s="1"/>
      <c r="K2872" s="1"/>
      <c r="Q2872" s="1"/>
      <c r="BO2872"/>
      <c r="GB2872" s="7"/>
      <c r="GC2872" s="7"/>
    </row>
    <row r="2873" spans="2:185" s="2" customFormat="1" x14ac:dyDescent="0.25">
      <c r="B2873" s="1"/>
      <c r="E2873" s="1"/>
      <c r="H2873" s="1"/>
      <c r="K2873" s="1"/>
      <c r="Q2873" s="1"/>
      <c r="BO2873"/>
      <c r="GB2873" s="7"/>
      <c r="GC2873" s="7"/>
    </row>
    <row r="2874" spans="2:185" s="2" customFormat="1" x14ac:dyDescent="0.25">
      <c r="B2874" s="1"/>
      <c r="E2874" s="1"/>
      <c r="H2874" s="1"/>
      <c r="K2874" s="1"/>
      <c r="Q2874" s="1"/>
      <c r="BO2874"/>
      <c r="GB2874" s="7"/>
      <c r="GC2874" s="7"/>
    </row>
    <row r="2875" spans="2:185" s="2" customFormat="1" x14ac:dyDescent="0.25">
      <c r="B2875" s="1"/>
      <c r="E2875" s="1"/>
      <c r="H2875" s="1"/>
      <c r="K2875" s="1"/>
      <c r="Q2875" s="1"/>
      <c r="BO2875"/>
      <c r="GB2875" s="7"/>
      <c r="GC2875" s="7"/>
    </row>
    <row r="2876" spans="2:185" s="2" customFormat="1" x14ac:dyDescent="0.25">
      <c r="B2876" s="1"/>
      <c r="E2876" s="1"/>
      <c r="H2876" s="1"/>
      <c r="K2876" s="1"/>
      <c r="Q2876" s="1"/>
      <c r="BO2876"/>
      <c r="GB2876" s="7"/>
      <c r="GC2876" s="7"/>
    </row>
    <row r="2877" spans="2:185" s="2" customFormat="1" x14ac:dyDescent="0.25">
      <c r="B2877" s="1"/>
      <c r="E2877" s="1"/>
      <c r="H2877" s="1"/>
      <c r="K2877" s="1"/>
      <c r="Q2877" s="1"/>
      <c r="BO2877"/>
      <c r="GB2877" s="7"/>
      <c r="GC2877" s="7"/>
    </row>
    <row r="2878" spans="2:185" s="2" customFormat="1" x14ac:dyDescent="0.25">
      <c r="B2878" s="1"/>
      <c r="E2878" s="1"/>
      <c r="H2878" s="1"/>
      <c r="K2878" s="1"/>
      <c r="Q2878" s="1"/>
      <c r="BO2878"/>
      <c r="GB2878" s="7"/>
      <c r="GC2878" s="7"/>
    </row>
    <row r="2879" spans="2:185" s="2" customFormat="1" x14ac:dyDescent="0.25">
      <c r="B2879" s="1"/>
      <c r="E2879" s="1"/>
      <c r="H2879" s="1"/>
      <c r="K2879" s="1"/>
      <c r="Q2879" s="1"/>
      <c r="BO2879"/>
      <c r="GB2879" s="7"/>
      <c r="GC2879" s="7"/>
    </row>
    <row r="2880" spans="2:185" s="2" customFormat="1" x14ac:dyDescent="0.25">
      <c r="B2880" s="1"/>
      <c r="E2880" s="1"/>
      <c r="H2880" s="1"/>
      <c r="K2880" s="1"/>
      <c r="Q2880" s="1"/>
      <c r="BO2880"/>
      <c r="GB2880" s="7"/>
      <c r="GC2880" s="7"/>
    </row>
    <row r="2881" spans="2:185" s="2" customFormat="1" x14ac:dyDescent="0.25">
      <c r="B2881" s="1"/>
      <c r="E2881" s="1"/>
      <c r="H2881" s="1"/>
      <c r="K2881" s="1"/>
      <c r="Q2881" s="1"/>
      <c r="BO2881"/>
      <c r="GB2881" s="7"/>
      <c r="GC2881" s="7"/>
    </row>
    <row r="2882" spans="2:185" s="2" customFormat="1" x14ac:dyDescent="0.25">
      <c r="B2882" s="1"/>
      <c r="H2882" s="1"/>
      <c r="K2882" s="1"/>
      <c r="Q2882" s="1"/>
      <c r="BO2882"/>
      <c r="GB2882" s="7"/>
      <c r="GC2882" s="7"/>
    </row>
    <row r="2883" spans="2:185" s="2" customFormat="1" x14ac:dyDescent="0.25">
      <c r="B2883" s="1"/>
      <c r="H2883" s="1"/>
      <c r="K2883" s="1"/>
      <c r="Q2883" s="1"/>
      <c r="BO2883"/>
      <c r="GB2883" s="7"/>
      <c r="GC2883" s="7"/>
    </row>
    <row r="2884" spans="2:185" s="2" customFormat="1" x14ac:dyDescent="0.25">
      <c r="B2884" s="1"/>
      <c r="H2884" s="1"/>
      <c r="K2884" s="1"/>
      <c r="Q2884" s="1"/>
      <c r="BO2884"/>
      <c r="GB2884" s="7"/>
      <c r="GC2884" s="7"/>
    </row>
    <row r="2885" spans="2:185" s="2" customFormat="1" x14ac:dyDescent="0.25">
      <c r="B2885" s="1"/>
      <c r="H2885" s="1"/>
      <c r="K2885" s="1"/>
      <c r="Q2885" s="1"/>
      <c r="BO2885"/>
      <c r="GB2885" s="7"/>
      <c r="GC2885" s="7"/>
    </row>
    <row r="2886" spans="2:185" s="2" customFormat="1" x14ac:dyDescent="0.25">
      <c r="B2886" s="1"/>
      <c r="H2886" s="1"/>
      <c r="K2886" s="1"/>
      <c r="Q2886" s="1"/>
      <c r="BO2886"/>
      <c r="GB2886" s="7"/>
      <c r="GC2886" s="7"/>
    </row>
    <row r="2887" spans="2:185" s="2" customFormat="1" x14ac:dyDescent="0.25">
      <c r="B2887" s="1"/>
      <c r="H2887" s="1"/>
      <c r="K2887" s="1"/>
      <c r="Q2887" s="1"/>
      <c r="BO2887"/>
      <c r="GB2887" s="7"/>
      <c r="GC2887" s="7"/>
    </row>
    <row r="2888" spans="2:185" s="2" customFormat="1" x14ac:dyDescent="0.25">
      <c r="B2888" s="1"/>
      <c r="H2888" s="1"/>
      <c r="K2888" s="1"/>
      <c r="Q2888" s="1"/>
      <c r="BO2888"/>
      <c r="GB2888" s="7"/>
      <c r="GC2888" s="7"/>
    </row>
    <row r="2889" spans="2:185" s="2" customFormat="1" x14ac:dyDescent="0.25">
      <c r="B2889" s="1"/>
      <c r="H2889" s="1"/>
      <c r="K2889" s="1"/>
      <c r="Q2889" s="1"/>
      <c r="BO2889"/>
      <c r="GB2889" s="7"/>
      <c r="GC2889" s="7"/>
    </row>
    <row r="2890" spans="2:185" s="2" customFormat="1" x14ac:dyDescent="0.25">
      <c r="B2890" s="1"/>
      <c r="H2890" s="1"/>
      <c r="K2890" s="1"/>
      <c r="Q2890" s="1"/>
      <c r="BO2890"/>
      <c r="GB2890" s="7"/>
      <c r="GC2890" s="7"/>
    </row>
    <row r="2891" spans="2:185" s="2" customFormat="1" x14ac:dyDescent="0.25">
      <c r="B2891" s="1"/>
      <c r="H2891" s="1"/>
      <c r="K2891" s="1"/>
      <c r="Q2891" s="1"/>
      <c r="BO2891"/>
      <c r="GB2891" s="7"/>
      <c r="GC2891" s="7"/>
    </row>
    <row r="2892" spans="2:185" s="2" customFormat="1" x14ac:dyDescent="0.25">
      <c r="B2892" s="1"/>
      <c r="H2892" s="1"/>
      <c r="K2892" s="1"/>
      <c r="Q2892" s="1"/>
      <c r="BO2892"/>
      <c r="GB2892" s="7"/>
      <c r="GC2892" s="7"/>
    </row>
    <row r="2893" spans="2:185" s="2" customFormat="1" x14ac:dyDescent="0.25">
      <c r="B2893" s="1"/>
      <c r="H2893" s="1"/>
      <c r="K2893" s="1"/>
      <c r="Q2893" s="1"/>
      <c r="BO2893"/>
      <c r="GB2893" s="7"/>
      <c r="GC2893" s="7"/>
    </row>
    <row r="2894" spans="2:185" s="2" customFormat="1" x14ac:dyDescent="0.25">
      <c r="B2894" s="1"/>
      <c r="H2894" s="1"/>
      <c r="K2894" s="1"/>
      <c r="Q2894" s="1"/>
      <c r="BO2894"/>
      <c r="GB2894" s="7"/>
      <c r="GC2894" s="7"/>
    </row>
    <row r="2895" spans="2:185" s="2" customFormat="1" x14ac:dyDescent="0.25">
      <c r="B2895" s="1"/>
      <c r="H2895" s="1"/>
      <c r="K2895" s="1"/>
      <c r="Q2895" s="1"/>
      <c r="BO2895"/>
      <c r="GB2895" s="7"/>
      <c r="GC2895" s="7"/>
    </row>
    <row r="2896" spans="2:185" s="2" customFormat="1" x14ac:dyDescent="0.25">
      <c r="B2896" s="1"/>
      <c r="H2896" s="1"/>
      <c r="K2896" s="1"/>
      <c r="Q2896" s="1"/>
      <c r="BO2896"/>
      <c r="GB2896" s="7"/>
      <c r="GC2896" s="7"/>
    </row>
    <row r="2897" spans="2:185" s="2" customFormat="1" x14ac:dyDescent="0.25">
      <c r="B2897" s="1"/>
      <c r="H2897" s="1"/>
      <c r="K2897" s="1"/>
      <c r="Q2897" s="1"/>
      <c r="BO2897"/>
      <c r="GB2897" s="7"/>
      <c r="GC2897" s="7"/>
    </row>
    <row r="2898" spans="2:185" s="2" customFormat="1" x14ac:dyDescent="0.25">
      <c r="B2898" s="1"/>
      <c r="H2898" s="1"/>
      <c r="K2898" s="1"/>
      <c r="Q2898" s="1"/>
      <c r="BO2898"/>
      <c r="GB2898" s="7"/>
      <c r="GC2898" s="7"/>
    </row>
    <row r="2899" spans="2:185" s="2" customFormat="1" x14ac:dyDescent="0.25">
      <c r="B2899" s="1"/>
      <c r="H2899" s="1"/>
      <c r="K2899" s="1"/>
      <c r="Q2899" s="1"/>
      <c r="BO2899"/>
      <c r="GB2899" s="7"/>
      <c r="GC2899" s="7"/>
    </row>
    <row r="2900" spans="2:185" s="2" customFormat="1" x14ac:dyDescent="0.25">
      <c r="B2900" s="1"/>
      <c r="H2900" s="1"/>
      <c r="K2900" s="1"/>
      <c r="Q2900" s="1"/>
      <c r="BO2900"/>
      <c r="GB2900" s="7"/>
      <c r="GC2900" s="7"/>
    </row>
    <row r="2901" spans="2:185" s="2" customFormat="1" x14ac:dyDescent="0.25">
      <c r="B2901" s="1"/>
      <c r="H2901" s="1"/>
      <c r="K2901" s="1"/>
      <c r="Q2901" s="1"/>
      <c r="BO2901"/>
      <c r="GB2901" s="7"/>
      <c r="GC2901" s="7"/>
    </row>
    <row r="2902" spans="2:185" s="2" customFormat="1" x14ac:dyDescent="0.25">
      <c r="B2902" s="1"/>
      <c r="H2902" s="1"/>
      <c r="K2902" s="1"/>
      <c r="Q2902" s="1"/>
      <c r="BO2902"/>
      <c r="GB2902" s="7"/>
      <c r="GC2902" s="7"/>
    </row>
    <row r="2903" spans="2:185" s="2" customFormat="1" x14ac:dyDescent="0.25">
      <c r="B2903" s="1"/>
      <c r="H2903" s="1"/>
      <c r="K2903" s="1"/>
      <c r="Q2903" s="1"/>
      <c r="BO2903"/>
      <c r="GB2903" s="7"/>
      <c r="GC2903" s="7"/>
    </row>
    <row r="2904" spans="2:185" s="2" customFormat="1" x14ac:dyDescent="0.25">
      <c r="B2904" s="1"/>
      <c r="H2904" s="1"/>
      <c r="K2904" s="1"/>
      <c r="Q2904" s="1"/>
      <c r="BO2904"/>
      <c r="GB2904" s="7"/>
      <c r="GC2904" s="7"/>
    </row>
    <row r="2905" spans="2:185" s="2" customFormat="1" x14ac:dyDescent="0.25">
      <c r="B2905" s="1"/>
      <c r="H2905" s="1"/>
      <c r="K2905" s="1"/>
      <c r="Q2905" s="1"/>
      <c r="BO2905"/>
      <c r="GB2905" s="7"/>
      <c r="GC2905" s="7"/>
    </row>
    <row r="2906" spans="2:185" s="2" customFormat="1" x14ac:dyDescent="0.25">
      <c r="B2906" s="1"/>
      <c r="H2906" s="1"/>
      <c r="K2906" s="1"/>
      <c r="Q2906" s="1"/>
      <c r="BO2906"/>
      <c r="GB2906" s="7"/>
      <c r="GC2906" s="7"/>
    </row>
    <row r="2907" spans="2:185" s="2" customFormat="1" x14ac:dyDescent="0.25">
      <c r="B2907" s="1"/>
      <c r="H2907" s="1"/>
      <c r="K2907" s="1"/>
      <c r="Q2907" s="1"/>
      <c r="BO2907"/>
      <c r="GB2907" s="7"/>
      <c r="GC2907" s="7"/>
    </row>
    <row r="2908" spans="2:185" s="2" customFormat="1" x14ac:dyDescent="0.25">
      <c r="B2908" s="1"/>
      <c r="H2908" s="1"/>
      <c r="K2908" s="1"/>
      <c r="Q2908" s="1"/>
      <c r="BO2908"/>
      <c r="GB2908" s="7"/>
      <c r="GC2908" s="7"/>
    </row>
    <row r="2909" spans="2:185" s="2" customFormat="1" x14ac:dyDescent="0.25">
      <c r="B2909" s="1"/>
      <c r="H2909" s="1"/>
      <c r="K2909" s="1"/>
      <c r="Q2909" s="1"/>
      <c r="BO2909"/>
      <c r="GB2909" s="7"/>
      <c r="GC2909" s="7"/>
    </row>
    <row r="2910" spans="2:185" s="2" customFormat="1" x14ac:dyDescent="0.25">
      <c r="B2910" s="1"/>
      <c r="H2910" s="1"/>
      <c r="K2910" s="1"/>
      <c r="Q2910" s="1"/>
      <c r="BO2910"/>
      <c r="GB2910" s="7"/>
      <c r="GC2910" s="7"/>
    </row>
    <row r="2911" spans="2:185" s="2" customFormat="1" x14ac:dyDescent="0.25">
      <c r="B2911" s="1"/>
      <c r="H2911" s="1"/>
      <c r="K2911" s="1"/>
      <c r="Q2911" s="1"/>
      <c r="BO2911"/>
      <c r="GB2911" s="7"/>
      <c r="GC2911" s="7"/>
    </row>
    <row r="2912" spans="2:185" s="2" customFormat="1" x14ac:dyDescent="0.25">
      <c r="B2912" s="1"/>
      <c r="H2912" s="1"/>
      <c r="K2912" s="1"/>
      <c r="Q2912" s="1"/>
      <c r="BO2912"/>
      <c r="GB2912" s="7"/>
      <c r="GC2912" s="7"/>
    </row>
    <row r="2913" spans="2:185" s="2" customFormat="1" x14ac:dyDescent="0.25">
      <c r="B2913" s="1"/>
      <c r="H2913" s="1"/>
      <c r="K2913" s="1"/>
      <c r="Q2913" s="1"/>
      <c r="BO2913"/>
      <c r="GB2913" s="7"/>
      <c r="GC2913" s="7"/>
    </row>
    <row r="2914" spans="2:185" s="2" customFormat="1" x14ac:dyDescent="0.25">
      <c r="B2914" s="1"/>
      <c r="H2914" s="1"/>
      <c r="K2914" s="1"/>
      <c r="Q2914" s="1"/>
      <c r="BO2914"/>
      <c r="GB2914" s="7"/>
      <c r="GC2914" s="7"/>
    </row>
    <row r="2915" spans="2:185" s="2" customFormat="1" x14ac:dyDescent="0.25">
      <c r="B2915" s="1"/>
      <c r="H2915" s="1"/>
      <c r="K2915" s="1"/>
      <c r="Q2915" s="1"/>
      <c r="BO2915"/>
      <c r="GB2915" s="7"/>
      <c r="GC2915" s="7"/>
    </row>
    <row r="2916" spans="2:185" s="2" customFormat="1" x14ac:dyDescent="0.25">
      <c r="B2916" s="1"/>
      <c r="H2916" s="1"/>
      <c r="K2916" s="1"/>
      <c r="Q2916" s="1"/>
      <c r="BO2916"/>
      <c r="GB2916" s="7"/>
      <c r="GC2916" s="7"/>
    </row>
    <row r="2917" spans="2:185" s="2" customFormat="1" x14ac:dyDescent="0.25">
      <c r="B2917" s="1"/>
      <c r="H2917" s="1"/>
      <c r="K2917" s="1"/>
      <c r="Q2917" s="1"/>
      <c r="BO2917"/>
      <c r="GB2917" s="7"/>
      <c r="GC2917" s="7"/>
    </row>
    <row r="2918" spans="2:185" s="2" customFormat="1" x14ac:dyDescent="0.25">
      <c r="B2918" s="1"/>
      <c r="H2918" s="1"/>
      <c r="K2918" s="1"/>
      <c r="Q2918" s="1"/>
      <c r="BO2918"/>
      <c r="GB2918" s="7"/>
      <c r="GC2918" s="7"/>
    </row>
    <row r="2919" spans="2:185" s="2" customFormat="1" x14ac:dyDescent="0.25">
      <c r="B2919" s="1"/>
      <c r="H2919" s="1"/>
      <c r="K2919" s="1"/>
      <c r="Q2919" s="1"/>
      <c r="BO2919"/>
      <c r="GB2919" s="7"/>
      <c r="GC2919" s="7"/>
    </row>
    <row r="2920" spans="2:185" s="2" customFormat="1" x14ac:dyDescent="0.25">
      <c r="B2920" s="1"/>
      <c r="H2920" s="1"/>
      <c r="K2920" s="1"/>
      <c r="Q2920" s="1"/>
      <c r="BO2920"/>
      <c r="GB2920" s="7"/>
      <c r="GC2920" s="7"/>
    </row>
    <row r="2921" spans="2:185" s="2" customFormat="1" x14ac:dyDescent="0.25">
      <c r="B2921" s="1"/>
      <c r="H2921" s="1"/>
      <c r="K2921" s="1"/>
      <c r="Q2921" s="1"/>
      <c r="BO2921"/>
      <c r="GB2921" s="7"/>
      <c r="GC2921" s="7"/>
    </row>
    <row r="2922" spans="2:185" s="2" customFormat="1" x14ac:dyDescent="0.25">
      <c r="B2922" s="1"/>
      <c r="H2922" s="1"/>
      <c r="K2922" s="1"/>
      <c r="Q2922" s="1"/>
      <c r="BO2922"/>
      <c r="GB2922" s="7"/>
      <c r="GC2922" s="7"/>
    </row>
    <row r="2923" spans="2:185" s="2" customFormat="1" x14ac:dyDescent="0.25">
      <c r="B2923" s="1"/>
      <c r="H2923" s="1"/>
      <c r="K2923" s="1"/>
      <c r="Q2923" s="1"/>
      <c r="BO2923"/>
      <c r="GB2923" s="7"/>
      <c r="GC2923" s="7"/>
    </row>
    <row r="2924" spans="2:185" s="2" customFormat="1" x14ac:dyDescent="0.25">
      <c r="B2924" s="1"/>
      <c r="H2924" s="1"/>
      <c r="K2924" s="1"/>
      <c r="Q2924" s="1"/>
      <c r="BO2924"/>
      <c r="GB2924" s="7"/>
      <c r="GC2924" s="7"/>
    </row>
    <row r="2925" spans="2:185" s="2" customFormat="1" x14ac:dyDescent="0.25">
      <c r="B2925" s="1"/>
      <c r="H2925" s="1"/>
      <c r="K2925" s="1"/>
      <c r="Q2925" s="1"/>
      <c r="BO2925"/>
      <c r="GB2925" s="7"/>
      <c r="GC2925" s="7"/>
    </row>
    <row r="2926" spans="2:185" s="2" customFormat="1" x14ac:dyDescent="0.25">
      <c r="B2926" s="1"/>
      <c r="H2926" s="1"/>
      <c r="K2926" s="1"/>
      <c r="Q2926" s="1"/>
      <c r="BO2926"/>
      <c r="GB2926" s="7"/>
      <c r="GC2926" s="7"/>
    </row>
    <row r="2927" spans="2:185" s="2" customFormat="1" x14ac:dyDescent="0.25">
      <c r="B2927" s="1"/>
      <c r="H2927" s="1"/>
      <c r="K2927" s="1"/>
      <c r="Q2927" s="1"/>
      <c r="BO2927"/>
      <c r="GB2927" s="7"/>
      <c r="GC2927" s="7"/>
    </row>
    <row r="2928" spans="2:185" s="2" customFormat="1" x14ac:dyDescent="0.25">
      <c r="B2928" s="1"/>
      <c r="H2928" s="1"/>
      <c r="K2928" s="1"/>
      <c r="Q2928" s="1"/>
      <c r="BO2928"/>
      <c r="GB2928" s="7"/>
      <c r="GC2928" s="7"/>
    </row>
    <row r="2929" spans="2:185" s="2" customFormat="1" x14ac:dyDescent="0.25">
      <c r="B2929" s="1"/>
      <c r="H2929" s="1"/>
      <c r="K2929" s="1"/>
      <c r="Q2929" s="1"/>
      <c r="BO2929"/>
      <c r="GB2929" s="7"/>
      <c r="GC2929" s="7"/>
    </row>
    <row r="2930" spans="2:185" s="2" customFormat="1" x14ac:dyDescent="0.25">
      <c r="B2930" s="1"/>
      <c r="H2930" s="1"/>
      <c r="K2930" s="1"/>
      <c r="Q2930" s="1"/>
      <c r="BO2930"/>
      <c r="GB2930" s="7"/>
      <c r="GC2930" s="7"/>
    </row>
    <row r="2931" spans="2:185" s="2" customFormat="1" x14ac:dyDescent="0.25">
      <c r="B2931" s="1"/>
      <c r="H2931" s="1"/>
      <c r="K2931" s="1"/>
      <c r="Q2931" s="1"/>
      <c r="BO2931"/>
      <c r="GB2931" s="7"/>
      <c r="GC2931" s="7"/>
    </row>
    <row r="2932" spans="2:185" s="2" customFormat="1" x14ac:dyDescent="0.25">
      <c r="B2932" s="1"/>
      <c r="H2932" s="1"/>
      <c r="K2932" s="1"/>
      <c r="Q2932" s="1"/>
      <c r="BO2932"/>
      <c r="GB2932" s="7"/>
      <c r="GC2932" s="7"/>
    </row>
    <row r="2933" spans="2:185" s="2" customFormat="1" x14ac:dyDescent="0.25">
      <c r="B2933" s="1"/>
      <c r="H2933" s="1"/>
      <c r="K2933" s="1"/>
      <c r="Q2933" s="1"/>
      <c r="BO2933"/>
      <c r="GB2933" s="7"/>
      <c r="GC2933" s="7"/>
    </row>
    <row r="2934" spans="2:185" s="2" customFormat="1" x14ac:dyDescent="0.25">
      <c r="B2934" s="1"/>
      <c r="H2934" s="1"/>
      <c r="K2934" s="1"/>
      <c r="Q2934" s="1"/>
      <c r="BO2934"/>
      <c r="GB2934" s="7"/>
      <c r="GC2934" s="7"/>
    </row>
    <row r="2935" spans="2:185" s="2" customFormat="1" x14ac:dyDescent="0.25">
      <c r="B2935" s="1"/>
      <c r="H2935" s="1"/>
      <c r="K2935" s="1"/>
      <c r="Q2935" s="1"/>
      <c r="BO2935"/>
      <c r="GB2935" s="7"/>
      <c r="GC2935" s="7"/>
    </row>
    <row r="2936" spans="2:185" s="2" customFormat="1" x14ac:dyDescent="0.25">
      <c r="B2936" s="1"/>
      <c r="H2936" s="1"/>
      <c r="K2936" s="1"/>
      <c r="Q2936" s="1"/>
      <c r="BO2936"/>
      <c r="GB2936" s="7"/>
      <c r="GC2936" s="7"/>
    </row>
    <row r="2937" spans="2:185" s="2" customFormat="1" x14ac:dyDescent="0.25">
      <c r="B2937" s="1"/>
      <c r="H2937" s="1"/>
      <c r="K2937" s="1"/>
      <c r="Q2937" s="1"/>
      <c r="BO2937"/>
      <c r="GB2937" s="7"/>
      <c r="GC2937" s="7"/>
    </row>
    <row r="2938" spans="2:185" s="2" customFormat="1" x14ac:dyDescent="0.25">
      <c r="B2938" s="1"/>
      <c r="H2938" s="1"/>
      <c r="K2938" s="1"/>
      <c r="Q2938" s="1"/>
      <c r="BO2938"/>
      <c r="GB2938" s="7"/>
      <c r="GC2938" s="7"/>
    </row>
    <row r="2939" spans="2:185" s="2" customFormat="1" x14ac:dyDescent="0.25">
      <c r="B2939" s="1"/>
      <c r="H2939" s="1"/>
      <c r="K2939" s="1"/>
      <c r="Q2939" s="1"/>
      <c r="BO2939"/>
      <c r="GB2939" s="7"/>
      <c r="GC2939" s="7"/>
    </row>
    <row r="2940" spans="2:185" s="2" customFormat="1" x14ac:dyDescent="0.25">
      <c r="B2940" s="1"/>
      <c r="H2940" s="1"/>
      <c r="K2940" s="1"/>
      <c r="Q2940" s="1"/>
      <c r="BO2940"/>
      <c r="GB2940" s="7"/>
      <c r="GC2940" s="7"/>
    </row>
    <row r="2941" spans="2:185" s="2" customFormat="1" x14ac:dyDescent="0.25">
      <c r="B2941" s="1"/>
      <c r="H2941" s="1"/>
      <c r="K2941" s="1"/>
      <c r="Q2941" s="1"/>
      <c r="BO2941"/>
      <c r="GB2941" s="7"/>
      <c r="GC2941" s="7"/>
    </row>
    <row r="2942" spans="2:185" s="2" customFormat="1" x14ac:dyDescent="0.25">
      <c r="B2942" s="1"/>
      <c r="H2942" s="1"/>
      <c r="K2942" s="1"/>
      <c r="Q2942" s="1"/>
      <c r="BO2942"/>
      <c r="GB2942" s="7"/>
      <c r="GC2942" s="7"/>
    </row>
    <row r="2943" spans="2:185" s="2" customFormat="1" x14ac:dyDescent="0.25">
      <c r="B2943" s="1"/>
      <c r="H2943" s="1"/>
      <c r="K2943" s="1"/>
      <c r="Q2943" s="1"/>
      <c r="BO2943"/>
      <c r="GB2943" s="7"/>
      <c r="GC2943" s="7"/>
    </row>
    <row r="2944" spans="2:185" s="2" customFormat="1" x14ac:dyDescent="0.25">
      <c r="B2944" s="1"/>
      <c r="H2944" s="1"/>
      <c r="K2944" s="1"/>
      <c r="Q2944" s="1"/>
      <c r="BO2944"/>
      <c r="GB2944" s="7"/>
      <c r="GC2944" s="7"/>
    </row>
    <row r="2945" spans="2:185" s="2" customFormat="1" x14ac:dyDescent="0.25">
      <c r="B2945" s="1"/>
      <c r="H2945" s="1"/>
      <c r="K2945" s="1"/>
      <c r="Q2945" s="1"/>
      <c r="BO2945"/>
      <c r="GB2945" s="7"/>
      <c r="GC2945" s="7"/>
    </row>
    <row r="2946" spans="2:185" s="2" customFormat="1" x14ac:dyDescent="0.25">
      <c r="B2946" s="1"/>
      <c r="H2946" s="1"/>
      <c r="K2946" s="1"/>
      <c r="Q2946" s="1"/>
      <c r="BO2946"/>
      <c r="GB2946" s="7"/>
      <c r="GC2946" s="7"/>
    </row>
    <row r="2947" spans="2:185" s="2" customFormat="1" x14ac:dyDescent="0.25">
      <c r="B2947" s="1"/>
      <c r="H2947" s="1"/>
      <c r="K2947" s="1"/>
      <c r="Q2947" s="1"/>
      <c r="BO2947"/>
      <c r="GB2947" s="7"/>
      <c r="GC2947" s="7"/>
    </row>
    <row r="2948" spans="2:185" s="2" customFormat="1" x14ac:dyDescent="0.25">
      <c r="B2948" s="1"/>
      <c r="H2948" s="1"/>
      <c r="Q2948" s="1"/>
      <c r="BO2948"/>
      <c r="GB2948" s="7"/>
      <c r="GC2948" s="7"/>
    </row>
    <row r="2949" spans="2:185" s="2" customFormat="1" x14ac:dyDescent="0.25">
      <c r="B2949" s="1"/>
      <c r="H2949" s="1"/>
      <c r="Q2949" s="1"/>
      <c r="BO2949"/>
      <c r="GB2949" s="7"/>
      <c r="GC2949" s="7"/>
    </row>
    <row r="2950" spans="2:185" s="2" customFormat="1" x14ac:dyDescent="0.25">
      <c r="B2950" s="1"/>
      <c r="H2950" s="1"/>
      <c r="Q2950" s="1"/>
      <c r="BO2950"/>
      <c r="GB2950" s="7"/>
      <c r="GC2950" s="7"/>
    </row>
    <row r="2951" spans="2:185" s="2" customFormat="1" x14ac:dyDescent="0.25">
      <c r="B2951" s="1"/>
      <c r="H2951" s="1"/>
      <c r="Q2951" s="1"/>
      <c r="BO2951"/>
      <c r="GB2951" s="7"/>
      <c r="GC2951" s="7"/>
    </row>
    <row r="2952" spans="2:185" s="2" customFormat="1" x14ac:dyDescent="0.25">
      <c r="B2952" s="1"/>
      <c r="H2952" s="1"/>
      <c r="Q2952" s="1"/>
      <c r="BO2952"/>
      <c r="GB2952" s="7"/>
      <c r="GC2952" s="7"/>
    </row>
    <row r="2953" spans="2:185" s="2" customFormat="1" x14ac:dyDescent="0.25">
      <c r="H2953" s="1"/>
      <c r="Q2953" s="1"/>
      <c r="BO2953"/>
      <c r="GB2953" s="7"/>
      <c r="GC2953" s="7"/>
    </row>
    <row r="2954" spans="2:185" s="2" customFormat="1" x14ac:dyDescent="0.25">
      <c r="H2954" s="1"/>
      <c r="Q2954" s="1"/>
      <c r="BO2954"/>
      <c r="GB2954" s="7"/>
      <c r="GC2954" s="7"/>
    </row>
    <row r="2955" spans="2:185" s="2" customFormat="1" x14ac:dyDescent="0.25">
      <c r="H2955" s="1"/>
      <c r="Q2955" s="1"/>
      <c r="BO2955"/>
      <c r="GB2955" s="7"/>
      <c r="GC2955" s="7"/>
    </row>
    <row r="2956" spans="2:185" s="2" customFormat="1" x14ac:dyDescent="0.25">
      <c r="H2956" s="1"/>
      <c r="Q2956" s="1"/>
      <c r="BO2956"/>
      <c r="GB2956" s="7"/>
      <c r="GC2956" s="7"/>
    </row>
    <row r="2957" spans="2:185" s="2" customFormat="1" x14ac:dyDescent="0.25">
      <c r="Q2957" s="1"/>
      <c r="BO2957"/>
      <c r="GB2957" s="7"/>
      <c r="GC2957" s="7"/>
    </row>
    <row r="2958" spans="2:185" s="2" customFormat="1" x14ac:dyDescent="0.25">
      <c r="Q2958" s="1"/>
      <c r="BO2958"/>
      <c r="GB2958" s="7"/>
      <c r="GC2958" s="7"/>
    </row>
    <row r="2959" spans="2:185" s="2" customFormat="1" x14ac:dyDescent="0.25">
      <c r="Q2959" s="1"/>
      <c r="BO2959"/>
      <c r="GB2959" s="7"/>
      <c r="GC2959" s="7"/>
    </row>
    <row r="2960" spans="2:185" s="2" customFormat="1" x14ac:dyDescent="0.25">
      <c r="Q2960" s="1"/>
      <c r="BO2960"/>
      <c r="GB2960" s="7"/>
      <c r="GC2960" s="7"/>
    </row>
    <row r="2961" spans="17:185" s="2" customFormat="1" x14ac:dyDescent="0.25">
      <c r="Q2961" s="1"/>
      <c r="BO2961"/>
      <c r="GB2961" s="7"/>
      <c r="GC2961" s="7"/>
    </row>
    <row r="2962" spans="17:185" s="2" customFormat="1" x14ac:dyDescent="0.25">
      <c r="Q2962" s="1"/>
      <c r="BO2962"/>
      <c r="GB2962" s="7"/>
      <c r="GC2962" s="7"/>
    </row>
    <row r="2963" spans="17:185" s="2" customFormat="1" x14ac:dyDescent="0.25">
      <c r="Q2963" s="1"/>
      <c r="BO2963"/>
      <c r="GB2963" s="7"/>
      <c r="GC2963" s="7"/>
    </row>
    <row r="2964" spans="17:185" s="2" customFormat="1" x14ac:dyDescent="0.25">
      <c r="Q2964" s="1"/>
      <c r="BO2964"/>
      <c r="GB2964" s="7"/>
      <c r="GC2964" s="7"/>
    </row>
    <row r="2965" spans="17:185" s="2" customFormat="1" x14ac:dyDescent="0.25">
      <c r="Q2965" s="1"/>
      <c r="BO2965"/>
      <c r="GB2965" s="7"/>
      <c r="GC2965" s="7"/>
    </row>
    <row r="2966" spans="17:185" s="2" customFormat="1" x14ac:dyDescent="0.25">
      <c r="Q2966" s="1"/>
      <c r="BO2966"/>
      <c r="GB2966" s="7"/>
      <c r="GC2966" s="7"/>
    </row>
    <row r="2967" spans="17:185" s="2" customFormat="1" x14ac:dyDescent="0.25">
      <c r="Q2967" s="1"/>
      <c r="BO2967"/>
      <c r="GB2967" s="7"/>
      <c r="GC2967" s="7"/>
    </row>
    <row r="2968" spans="17:185" s="2" customFormat="1" x14ac:dyDescent="0.25">
      <c r="Q2968" s="1"/>
      <c r="BO2968"/>
      <c r="GB2968" s="7"/>
      <c r="GC2968" s="7"/>
    </row>
    <row r="2969" spans="17:185" s="2" customFormat="1" x14ac:dyDescent="0.25">
      <c r="Q2969" s="1"/>
      <c r="BO2969"/>
      <c r="GB2969" s="7"/>
      <c r="GC2969" s="7"/>
    </row>
    <row r="2970" spans="17:185" s="2" customFormat="1" x14ac:dyDescent="0.25">
      <c r="Q2970" s="1"/>
      <c r="BO2970"/>
      <c r="GB2970" s="7"/>
      <c r="GC2970" s="7"/>
    </row>
    <row r="2971" spans="17:185" s="2" customFormat="1" x14ac:dyDescent="0.25">
      <c r="Q2971" s="1"/>
      <c r="BO2971"/>
      <c r="GB2971" s="7"/>
      <c r="GC2971" s="7"/>
    </row>
    <row r="2972" spans="17:185" s="2" customFormat="1" x14ac:dyDescent="0.25">
      <c r="Q2972" s="1"/>
      <c r="BO2972"/>
      <c r="GB2972" s="7"/>
      <c r="GC2972" s="7"/>
    </row>
    <row r="2973" spans="17:185" s="2" customFormat="1" x14ac:dyDescent="0.25">
      <c r="Q2973" s="1"/>
      <c r="BO2973"/>
      <c r="GB2973" s="7"/>
      <c r="GC2973" s="7"/>
    </row>
    <row r="2974" spans="17:185" s="2" customFormat="1" x14ac:dyDescent="0.25">
      <c r="Q2974" s="1"/>
      <c r="BO2974"/>
      <c r="GB2974" s="7"/>
      <c r="GC2974" s="7"/>
    </row>
    <row r="2975" spans="17:185" s="2" customFormat="1" x14ac:dyDescent="0.25">
      <c r="Q2975" s="1"/>
      <c r="BO2975"/>
      <c r="GB2975" s="7"/>
      <c r="GC2975" s="7"/>
    </row>
    <row r="2976" spans="17:185" s="2" customFormat="1" x14ac:dyDescent="0.25">
      <c r="Q2976" s="1"/>
      <c r="BO2976"/>
      <c r="GB2976" s="7"/>
      <c r="GC2976" s="7"/>
    </row>
    <row r="2977" spans="17:185" s="2" customFormat="1" x14ac:dyDescent="0.25">
      <c r="Q2977" s="1"/>
      <c r="BO2977"/>
      <c r="GB2977" s="7"/>
      <c r="GC2977" s="7"/>
    </row>
    <row r="2978" spans="17:185" s="2" customFormat="1" x14ac:dyDescent="0.25">
      <c r="Q2978" s="1"/>
      <c r="BO2978"/>
      <c r="GB2978" s="7"/>
      <c r="GC2978" s="7"/>
    </row>
    <row r="2979" spans="17:185" s="2" customFormat="1" x14ac:dyDescent="0.25">
      <c r="Q2979" s="1"/>
      <c r="BO2979"/>
      <c r="GB2979" s="7"/>
      <c r="GC2979" s="7"/>
    </row>
    <row r="2980" spans="17:185" s="2" customFormat="1" x14ac:dyDescent="0.25">
      <c r="Q2980" s="1"/>
      <c r="BO2980"/>
      <c r="GB2980" s="7"/>
      <c r="GC2980" s="7"/>
    </row>
    <row r="2981" spans="17:185" s="2" customFormat="1" x14ac:dyDescent="0.25">
      <c r="Q2981" s="1"/>
      <c r="BO2981"/>
      <c r="GB2981" s="7"/>
      <c r="GC2981" s="7"/>
    </row>
    <row r="2982" spans="17:185" s="2" customFormat="1" x14ac:dyDescent="0.25">
      <c r="Q2982" s="1"/>
      <c r="BO2982"/>
      <c r="GB2982" s="7"/>
      <c r="GC2982" s="7"/>
    </row>
    <row r="2983" spans="17:185" s="2" customFormat="1" x14ac:dyDescent="0.25">
      <c r="Q2983" s="1"/>
      <c r="BO2983"/>
      <c r="GB2983" s="7"/>
      <c r="GC2983" s="7"/>
    </row>
    <row r="2984" spans="17:185" s="2" customFormat="1" x14ac:dyDescent="0.25">
      <c r="Q2984" s="1"/>
      <c r="BO2984"/>
      <c r="GB2984" s="7"/>
      <c r="GC2984" s="7"/>
    </row>
    <row r="2985" spans="17:185" s="2" customFormat="1" x14ac:dyDescent="0.25">
      <c r="Q2985" s="1"/>
      <c r="BO2985"/>
      <c r="GB2985" s="7"/>
      <c r="GC2985" s="7"/>
    </row>
    <row r="2986" spans="17:185" s="2" customFormat="1" x14ac:dyDescent="0.25">
      <c r="Q2986" s="1"/>
      <c r="BO2986"/>
      <c r="GB2986" s="7"/>
      <c r="GC2986" s="7"/>
    </row>
    <row r="2987" spans="17:185" s="2" customFormat="1" x14ac:dyDescent="0.25">
      <c r="Q2987" s="1"/>
      <c r="BO2987"/>
      <c r="GB2987" s="7"/>
      <c r="GC298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Factors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bloomuser</dc:creator>
  <cp:lastModifiedBy>Xia, Yunqian "Jessica"</cp:lastModifiedBy>
  <dcterms:created xsi:type="dcterms:W3CDTF">2014-02-27T16:05:39Z</dcterms:created>
  <dcterms:modified xsi:type="dcterms:W3CDTF">2015-01-13T19:22:57Z</dcterms:modified>
</cp:coreProperties>
</file>